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土屋義典\Desktop\"/>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BE38" i="9"/>
  <c r="AM38" i="9"/>
  <c r="U38" i="9"/>
  <c r="C38" i="9"/>
  <c r="BE37" i="9"/>
  <c r="AM37" i="9"/>
  <c r="U37" i="9"/>
  <c r="C37" i="9"/>
  <c r="AM36" i="9"/>
  <c r="C36" i="9"/>
  <c r="BW34" i="9"/>
  <c r="BW35" i="9" s="1"/>
  <c r="C34" i="9"/>
  <c r="BW36" i="9" l="1"/>
  <c r="BW37" i="9" s="1"/>
  <c r="BW38" i="9" s="1"/>
  <c r="BW39" i="9" s="1"/>
  <c r="BW40" i="9" s="1"/>
  <c r="BW41" i="9" s="1"/>
  <c r="BW42" i="9" s="1"/>
  <c r="BW43" i="9" s="1"/>
  <c r="C35" i="9"/>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CO36" i="9" s="1"/>
  <c r="CO37" i="9" s="1"/>
  <c r="CO38" i="9" s="1"/>
  <c r="AM34" i="9"/>
  <c r="AM35" i="9" s="1"/>
  <c r="BE34" i="9"/>
  <c r="BE35" i="9" s="1"/>
  <c r="BE36" i="9" s="1"/>
</calcChain>
</file>

<file path=xl/sharedStrings.xml><?xml version="1.0" encoding="utf-8"?>
<sst xmlns="http://schemas.openxmlformats.org/spreadsheetml/2006/main" count="1011" uniqueCount="556">
  <si>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</si>
  <si>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</si>
  <si>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</si>
  <si>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</si>
  <si>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</si>
  <si>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</si>
  <si>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</si>
  <si>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</si>
  <si>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</si>
  <si>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</si>
  <si>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</si>
  <si>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</si>
  <si>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</si>
  <si>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</si>
  <si>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</si>
  <si>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</si>
  <si>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</si>
  <si>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</si>
  <si>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</si>
  <si>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</si>
  <si>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</si>
  <si>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</si>
  <si>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</si>
  <si>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</si>
  <si>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</si>
  <si>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</si>
  <si>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</si>
  <si>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</si>
  <si>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</si>
  <si>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</si>
  <si>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</si>
  <si>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</si>
  <si>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</si>
  <si>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</si>
  <si>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</si>
  <si>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</si>
  <si>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</si>
  <si>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</si>
  <si>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</si>
  <si>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</si>
  <si>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</si>
  <si>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</si>
  <si>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</si>
  <si>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</si>
  <si>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</si>
  <si>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</si>
  <si>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</si>
  <si>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</si>
  <si>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</si>
  <si>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</si>
  <si>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</si>
  <si>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</si>
  <si>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</si>
  <si>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</si>
  <si>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</si>
  <si>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</si>
  <si>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</si>
  <si>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</si>
  <si>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</si>
  <si>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</si>
  <si>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</si>
  <si>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</si>
  <si>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</si>
  <si>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</si>
  <si>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</si>
  <si>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</si>
  <si>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岡山県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</si>
  <si>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</si>
  <si>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</si>
  <si>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</si>
  <si>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</si>
  <si>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</si>
  <si>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</si>
  <si>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</si>
  <si>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</si>
  <si>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</si>
  <si>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</si>
  <si>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</si>
  <si>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</si>
  <si>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</si>
  <si>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</si>
  <si>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総社市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</si>
  <si>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</si>
  <si>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</si>
  <si>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</si>
  <si>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</si>
  <si>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</si>
  <si>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</si>
  <si>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</si>
  <si>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</si>
  <si>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</si>
  <si>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</si>
  <si>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</si>
  <si>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</si>
  <si>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</si>
  <si>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</si>
  <si>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</si>
  <si>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</si>
  <si>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</si>
  <si>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</si>
  <si>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</si>
  <si>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</si>
  <si>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</si>
  <si>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</si>
  <si>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</si>
  <si>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</si>
  <si>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</si>
  <si>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</si>
  <si>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</si>
  <si>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</si>
  <si>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</si>
  <si>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</si>
  <si>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</si>
  <si>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</si>
  <si>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</si>
  <si>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</si>
  <si>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</si>
  <si>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</si>
  <si>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</si>
  <si>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</si>
  <si>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</si>
  <si>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</si>
  <si>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</si>
  <si>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</si>
  <si>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</si>
  <si>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</si>
  <si>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</si>
  <si>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</si>
  <si>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</si>
  <si>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</si>
  <si>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</si>
  <si>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</si>
  <si>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</si>
  <si>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</si>
  <si>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</si>
  <si>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</si>
  <si>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</si>
  <si>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</si>
  <si>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</si>
  <si>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</si>
  <si>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</si>
  <si>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</si>
  <si>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</si>
  <si>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</si>
  <si>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</si>
  <si>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</si>
  <si>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</si>
  <si>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</si>
  <si>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</si>
  <si>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</si>
  <si>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</si>
  <si>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</si>
  <si>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</si>
  <si>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</si>
  <si>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</si>
  <si>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</si>
  <si>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</si>
  <si>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</si>
  <si>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</si>
  <si>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</si>
  <si>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</si>
  <si>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</si>
  <si>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</si>
  <si>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</si>
  <si>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</si>
  <si>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</si>
  <si>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</si>
  <si>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</si>
  <si>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</si>
  <si>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</si>
  <si>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</si>
  <si>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</si>
  <si>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</si>
  <si>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</si>
  <si>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</si>
  <si>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</si>
  <si>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</si>
  <si>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</si>
  <si>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</si>
  <si>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</si>
  <si>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</si>
  <si>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</si>
  <si>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</si>
  <si>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</si>
  <si>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</si>
  <si>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</si>
  <si>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</si>
  <si>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</si>
  <si>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</si>
  <si>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</si>
  <si>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</si>
  <si>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</si>
  <si>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</si>
  <si>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</si>
  <si>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岡山県総社市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</si>
  <si>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</si>
  <si>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</si>
  <si>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</si>
  <si>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</si>
  <si>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</si>
  <si>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</si>
  <si>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</si>
  <si>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</si>
  <si>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</si>
  <si>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</si>
  <si>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</si>
  <si>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</si>
  <si>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</si>
  <si>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</si>
  <si>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</si>
  <si>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</si>
  <si>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</si>
  <si>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</si>
  <si>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</si>
  <si>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</si>
  <si>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</si>
  <si>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</si>
  <si>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</si>
  <si>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</si>
  <si>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</si>
  <si>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</si>
  <si>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</si>
  <si>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</si>
  <si>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</si>
  <si>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</si>
  <si>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</si>
  <si>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</si>
  <si>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</si>
  <si>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</si>
  <si>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</si>
  <si>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</si>
  <si>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</si>
  <si>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</si>
  <si>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</si>
  <si>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</si>
  <si>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</si>
  <si>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</si>
  <si>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</si>
  <si>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</si>
  <si>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</si>
  <si>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</si>
  <si>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</si>
  <si>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</si>
  <si>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</si>
  <si>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</si>
  <si>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</si>
  <si>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</si>
  <si>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</si>
  <si>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</si>
  <si>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</si>
  <si>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</si>
  <si>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</si>
  <si>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</si>
  <si>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</si>
  <si>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</si>
  <si>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</si>
  <si>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</si>
  <si>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</si>
  <si>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</si>
  <si>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</si>
  <si>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</si>
  <si>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</si>
  <si>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</si>
  <si>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</si>
  <si>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</si>
  <si>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</si>
  <si>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</si>
  <si>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</si>
  <si>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</si>
  <si>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</si>
  <si>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</si>
  <si>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</si>
  <si>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</si>
  <si>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</si>
  <si>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</si>
  <si>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</si>
  <si>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</si>
  <si>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</si>
  <si>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</si>
  <si>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</si>
  <si>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</si>
  <si>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</si>
  <si>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</si>
  <si>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</si>
  <si>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</si>
  <si>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</si>
  <si>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</si>
  <si>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</si>
  <si>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</si>
  <si>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</si>
  <si>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</si>
  <si>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</si>
  <si>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</si>
  <si>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</si>
  <si>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</si>
  <si>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</si>
  <si>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</si>
  <si>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</si>
  <si>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</si>
  <si>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</si>
  <si>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</si>
  <si>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</si>
  <si>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</si>
  <si>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</si>
  <si>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</si>
  <si>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</si>
  <si>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</si>
  <si>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</si>
  <si>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</si>
  <si>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</si>
  <si>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</si>
  <si>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</si>
  <si>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</si>
  <si>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</si>
  <si>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</si>
  <si>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</si>
  <si>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</si>
  <si>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観光施設</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</si>
  <si>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</si>
  <si>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</si>
  <si>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</si>
  <si>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</si>
  <si>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</si>
  <si>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</si>
  <si>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</si>
  <si>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</si>
  <si>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</si>
  <si>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</si>
  <si>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</si>
  <si>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</si>
  <si>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</si>
  <si>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</si>
  <si>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</si>
  <si>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</si>
  <si>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</si>
  <si>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</si>
  <si>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</si>
  <si>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</si>
  <si>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</si>
  <si>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</si>
  <si>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</si>
  <si>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</si>
  <si>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</si>
  <si>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岡山県総社市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</si>
  <si>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</si>
  <si>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</si>
  <si>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</si>
  <si>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</si>
  <si>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</si>
  <si>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</si>
  <si>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</si>
  <si>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</si>
  <si>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</si>
  <si>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</si>
  <si>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</si>
  <si>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</si>
  <si>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</si>
  <si>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</si>
  <si>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</si>
  <si>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</si>
  <si>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</si>
  <si>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</si>
  <si>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</si>
  <si>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</si>
  <si>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総社駅南地区土地区画整理事業費特別会計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</si>
  <si>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</si>
  <si>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</si>
  <si>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</si>
  <si>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</si>
  <si>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</si>
  <si>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</si>
  <si>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</si>
  <si>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</si>
  <si>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</si>
  <si>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</si>
  <si>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</si>
  <si>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</si>
  <si>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</si>
  <si>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</si>
  <si>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総社市国民健康保険特別会計</t>
    <phoneticPr fontId="5"/>
  </si>
  <si>
    <t>総社市後期高齢者医療特別会計</t>
    <phoneticPr fontId="5"/>
  </si>
  <si>
    <t>総社市介護保険特別会計</t>
    <phoneticPr fontId="5"/>
  </si>
  <si>
    <t>総社市水道事業会計</t>
    <phoneticPr fontId="5"/>
  </si>
  <si>
    <t>法適用企業</t>
    <phoneticPr fontId="5"/>
  </si>
  <si>
    <t>総社市工業用水道事業会計</t>
    <phoneticPr fontId="5"/>
  </si>
  <si>
    <t>総社市公共下水道事業費特別会計</t>
    <phoneticPr fontId="5"/>
  </si>
  <si>
    <t>法非適用企業</t>
    <phoneticPr fontId="5"/>
  </si>
  <si>
    <t>総社市農業集落排水事業費特別会計</t>
    <phoneticPr fontId="5"/>
  </si>
  <si>
    <t>総社市国民宿舎事業費特別会計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</si>
  <si>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</si>
  <si>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</si>
  <si>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</si>
  <si>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</si>
  <si>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</si>
  <si>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</si>
  <si>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</si>
  <si>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</si>
  <si>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</si>
  <si>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</si>
  <si>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</si>
  <si>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</si>
  <si>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</si>
  <si>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</si>
  <si>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</si>
  <si>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</si>
  <si>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</si>
  <si>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</si>
  <si>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</si>
  <si>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</si>
  <si>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</si>
  <si>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</si>
  <si>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</si>
  <si>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</si>
  <si>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</si>
  <si>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</si>
  <si>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</si>
  <si>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</si>
  <si>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</si>
  <si>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</si>
  <si>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</si>
  <si>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</si>
  <si>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</si>
  <si>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</si>
  <si>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</si>
  <si>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</si>
  <si>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</si>
  <si>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</si>
  <si>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</si>
  <si>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</si>
  <si>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</si>
  <si>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</si>
  <si>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</si>
  <si>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</si>
  <si>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</si>
  <si>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</si>
  <si>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</si>
  <si>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</si>
  <si>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</si>
  <si>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</si>
  <si>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</si>
  <si>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総社市公共下水道事業費特別会計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</si>
  <si>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</si>
  <si>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</si>
  <si>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</si>
  <si>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</si>
  <si>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</si>
  <si>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</si>
  <si>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</si>
  <si>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</si>
  <si>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</si>
  <si>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</si>
  <si>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</si>
  <si>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</si>
  <si>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</si>
  <si>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</si>
  <si>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</si>
  <si>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</si>
  <si>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</si>
  <si>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</si>
  <si>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</si>
  <si>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</si>
  <si>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</si>
  <si>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</si>
  <si>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</si>
  <si>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</si>
  <si>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</si>
  <si>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</si>
  <si>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</si>
  <si>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</si>
  <si>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</si>
  <si>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</si>
  <si>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</si>
  <si>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</si>
  <si>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</si>
  <si>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</si>
  <si>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</si>
  <si>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</si>
  <si>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</si>
  <si>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</si>
  <si>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</si>
  <si>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</si>
  <si>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</si>
  <si>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</si>
  <si>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</si>
  <si>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</si>
  <si>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</si>
  <si>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</si>
  <si>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</si>
  <si>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</si>
  <si>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</si>
  <si>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</si>
  <si>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</si>
  <si>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</si>
  <si>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</si>
  <si>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</si>
  <si>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</si>
  <si>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</si>
  <si>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</si>
  <si>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</si>
  <si>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</si>
  <si>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</si>
  <si>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</si>
  <si>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</si>
  <si>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</si>
  <si>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</si>
  <si>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</si>
  <si>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</si>
  <si>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</si>
  <si>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</si>
  <si>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</si>
  <si>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</si>
  <si>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</si>
  <si>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</si>
  <si>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</si>
  <si>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</si>
  <si>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</si>
  <si>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</si>
  <si>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</si>
  <si>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</si>
  <si>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</si>
  <si>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</si>
  <si>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</si>
  <si>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</si>
  <si>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総社市水道事業会計</t>
  </si>
  <si>
    <t>一般会計</t>
  </si>
  <si>
    <t>総社市工業用水道事業会計</t>
  </si>
  <si>
    <t>総社市国民健康保険特別会計</t>
  </si>
  <si>
    <t>総社市介護保険特別会計</t>
  </si>
  <si>
    <t>総社市後期高齢者医療特別会計</t>
  </si>
  <si>
    <t>総社市農業集落排水事業費特別会計</t>
  </si>
  <si>
    <t>総社市公共下水道事業費特別会計</t>
  </si>
  <si>
    <t>その他会計（赤字）</t>
  </si>
  <si>
    <t>その他会計（黒字）</t>
  </si>
  <si>
    <t>総社市土地開発公社</t>
    <rPh sb="0" eb="3">
      <t>ソウジャシ</t>
    </rPh>
    <rPh sb="3" eb="5">
      <t>トチ</t>
    </rPh>
    <rPh sb="5" eb="7">
      <t>カイハツ</t>
    </rPh>
    <rPh sb="7" eb="9">
      <t>コウシャ</t>
    </rPh>
    <phoneticPr fontId="2"/>
  </si>
  <si>
    <t>総社市文化振興財団</t>
    <rPh sb="0" eb="3">
      <t>ソウジャシ</t>
    </rPh>
    <rPh sb="3" eb="5">
      <t>ブンカ</t>
    </rPh>
    <rPh sb="5" eb="7">
      <t>シンコウ</t>
    </rPh>
    <rPh sb="7" eb="9">
      <t>ザイダン</t>
    </rPh>
    <phoneticPr fontId="2"/>
  </si>
  <si>
    <t>スキーム音楽振興財団</t>
    <rPh sb="4" eb="6">
      <t>オンガク</t>
    </rPh>
    <rPh sb="6" eb="8">
      <t>シンコウ</t>
    </rPh>
    <rPh sb="8" eb="10">
      <t>ザイダン</t>
    </rPh>
    <phoneticPr fontId="2"/>
  </si>
  <si>
    <t>そうじゃ地食べ公社</t>
    <rPh sb="4" eb="5">
      <t>ジ</t>
    </rPh>
    <rPh sb="5" eb="6">
      <t>タ</t>
    </rPh>
    <rPh sb="7" eb="9">
      <t>コウシャ</t>
    </rPh>
    <phoneticPr fontId="2"/>
  </si>
  <si>
    <t>井原鉄道株式会社</t>
    <rPh sb="0" eb="2">
      <t>イバラ</t>
    </rPh>
    <rPh sb="2" eb="4">
      <t>テツドウ</t>
    </rPh>
    <rPh sb="4" eb="8">
      <t>カブシキガイシャ</t>
    </rPh>
    <phoneticPr fontId="2"/>
  </si>
  <si>
    <t>○</t>
    <phoneticPr fontId="2"/>
  </si>
  <si>
    <t>備南競艇事業組合（一般会計）</t>
    <rPh sb="0" eb="1">
      <t>ビ</t>
    </rPh>
    <rPh sb="1" eb="2">
      <t>ナン</t>
    </rPh>
    <rPh sb="2" eb="4">
      <t>キョウテイ</t>
    </rPh>
    <rPh sb="4" eb="6">
      <t>ジギョウ</t>
    </rPh>
    <rPh sb="6" eb="8">
      <t>クミアイ</t>
    </rPh>
    <rPh sb="9" eb="11">
      <t>イッパン</t>
    </rPh>
    <rPh sb="11" eb="13">
      <t>カイケイ</t>
    </rPh>
    <phoneticPr fontId="2"/>
  </si>
  <si>
    <t>備南競艇事業組合（特別会計）</t>
    <rPh sb="0" eb="1">
      <t>ビ</t>
    </rPh>
    <rPh sb="1" eb="2">
      <t>ナン</t>
    </rPh>
    <rPh sb="2" eb="4">
      <t>キョウテイ</t>
    </rPh>
    <rPh sb="4" eb="6">
      <t>ジギョウ</t>
    </rPh>
    <rPh sb="6" eb="8">
      <t>クミアイ</t>
    </rPh>
    <rPh sb="9" eb="11">
      <t>トクベツ</t>
    </rPh>
    <rPh sb="11" eb="13">
      <t>カイケイ</t>
    </rPh>
    <phoneticPr fontId="2"/>
  </si>
  <si>
    <t>総社広域環境施設組合</t>
    <rPh sb="0" eb="2">
      <t>ソウジャ</t>
    </rPh>
    <rPh sb="2" eb="4">
      <t>コウイキ</t>
    </rPh>
    <rPh sb="4" eb="6">
      <t>カンキョウ</t>
    </rPh>
    <rPh sb="6" eb="8">
      <t>シセツ</t>
    </rPh>
    <rPh sb="8" eb="10">
      <t>クミアイ</t>
    </rPh>
    <phoneticPr fontId="2"/>
  </si>
  <si>
    <t>湛井十二箇郷組合</t>
    <rPh sb="0" eb="1">
      <t>ジン</t>
    </rPh>
    <rPh sb="1" eb="2">
      <t>イ</t>
    </rPh>
    <rPh sb="2" eb="4">
      <t>ジュウニ</t>
    </rPh>
    <rPh sb="4" eb="5">
      <t>カ</t>
    </rPh>
    <rPh sb="5" eb="6">
      <t>ゴウ</t>
    </rPh>
    <rPh sb="6" eb="8">
      <t>クミアイ</t>
    </rPh>
    <phoneticPr fontId="2"/>
  </si>
  <si>
    <t>岡山県市町村税整理組合</t>
    <rPh sb="0" eb="3">
      <t>オカヤマケン</t>
    </rPh>
    <rPh sb="3" eb="5">
      <t>シチョウ</t>
    </rPh>
    <rPh sb="5" eb="7">
      <t>ソンゼイ</t>
    </rPh>
    <rPh sb="7" eb="9">
      <t>セイリ</t>
    </rPh>
    <rPh sb="9" eb="11">
      <t>クミアイ</t>
    </rPh>
    <phoneticPr fontId="2"/>
  </si>
  <si>
    <t>岡山県後期高齢者医療広域連合（一般会計）</t>
    <rPh sb="0" eb="3">
      <t>オカヤマケン</t>
    </rPh>
    <rPh sb="3" eb="5">
      <t>コウキ</t>
    </rPh>
    <rPh sb="5" eb="8">
      <t>コウレイシャ</t>
    </rPh>
    <rPh sb="8" eb="10">
      <t>イリョウ</t>
    </rPh>
    <rPh sb="10" eb="12">
      <t>コウイキ</t>
    </rPh>
    <rPh sb="12" eb="14">
      <t>レンゴウ</t>
    </rPh>
    <rPh sb="15" eb="17">
      <t>イッパン</t>
    </rPh>
    <rPh sb="17" eb="19">
      <t>カイケイ</t>
    </rPh>
    <phoneticPr fontId="2"/>
  </si>
  <si>
    <t>岡山県後期高齢者医療広域連合（特別会計）</t>
    <rPh sb="0" eb="3">
      <t>オカヤマケン</t>
    </rPh>
    <rPh sb="3" eb="5">
      <t>コウキ</t>
    </rPh>
    <rPh sb="5" eb="8">
      <t>コウレイシャ</t>
    </rPh>
    <rPh sb="8" eb="10">
      <t>イリョウ</t>
    </rPh>
    <rPh sb="10" eb="12">
      <t>コウイキ</t>
    </rPh>
    <rPh sb="12" eb="14">
      <t>レンゴウ</t>
    </rPh>
    <rPh sb="15" eb="17">
      <t>トクベツ</t>
    </rPh>
    <rPh sb="17" eb="19">
      <t>カイケイ</t>
    </rPh>
    <phoneticPr fontId="2"/>
  </si>
  <si>
    <t>岡山県市町村総合事務組合（一般会計）</t>
    <rPh sb="0" eb="3">
      <t>オカヤマケン</t>
    </rPh>
    <rPh sb="3" eb="6">
      <t>シチョウソン</t>
    </rPh>
    <rPh sb="6" eb="8">
      <t>ソウゴウ</t>
    </rPh>
    <rPh sb="8" eb="10">
      <t>ジム</t>
    </rPh>
    <rPh sb="10" eb="12">
      <t>クミアイ</t>
    </rPh>
    <rPh sb="13" eb="15">
      <t>イッパン</t>
    </rPh>
    <rPh sb="15" eb="17">
      <t>カイケイ</t>
    </rPh>
    <phoneticPr fontId="2"/>
  </si>
  <si>
    <t>岡山県市町村総合事務組合（貸付金特別会計）</t>
    <rPh sb="0" eb="3">
      <t>オカヤマケン</t>
    </rPh>
    <rPh sb="3" eb="6">
      <t>シチョウソン</t>
    </rPh>
    <rPh sb="6" eb="8">
      <t>ソウゴウ</t>
    </rPh>
    <rPh sb="8" eb="10">
      <t>ジム</t>
    </rPh>
    <rPh sb="10" eb="12">
      <t>クミアイ</t>
    </rPh>
    <rPh sb="13" eb="15">
      <t>カシツケ</t>
    </rPh>
    <rPh sb="15" eb="16">
      <t>キン</t>
    </rPh>
    <rPh sb="16" eb="18">
      <t>トクベツ</t>
    </rPh>
    <rPh sb="18" eb="20">
      <t>カイケイ</t>
    </rPh>
    <phoneticPr fontId="2"/>
  </si>
  <si>
    <t>岡山県市町村総合事務組合（脱退還付金特別会計）</t>
    <rPh sb="0" eb="3">
      <t>オカヤマケン</t>
    </rPh>
    <rPh sb="3" eb="6">
      <t>シチョウソン</t>
    </rPh>
    <rPh sb="6" eb="8">
      <t>ソウゴウ</t>
    </rPh>
    <rPh sb="8" eb="10">
      <t>ジム</t>
    </rPh>
    <rPh sb="10" eb="12">
      <t>クミアイ</t>
    </rPh>
    <rPh sb="13" eb="15">
      <t>ダッタイ</t>
    </rPh>
    <rPh sb="15" eb="18">
      <t>カンプキン</t>
    </rPh>
    <rPh sb="18" eb="20">
      <t>トクベツ</t>
    </rPh>
    <rPh sb="20" eb="22">
      <t>カイケイ</t>
    </rPh>
    <phoneticPr fontId="2"/>
  </si>
  <si>
    <t>岡山県市町村総合事務組合（交通災害共済特別会計）</t>
    <rPh sb="0" eb="3">
      <t>オカヤマケン</t>
    </rPh>
    <rPh sb="3" eb="6">
      <t>シチョウソン</t>
    </rPh>
    <rPh sb="6" eb="8">
      <t>ソウゴウ</t>
    </rPh>
    <rPh sb="8" eb="10">
      <t>ジム</t>
    </rPh>
    <rPh sb="10" eb="12">
      <t>クミアイ</t>
    </rPh>
    <rPh sb="13" eb="15">
      <t>コウツウ</t>
    </rPh>
    <rPh sb="15" eb="17">
      <t>サイガイ</t>
    </rPh>
    <rPh sb="17" eb="19">
      <t>キョウサイ</t>
    </rPh>
    <rPh sb="19" eb="21">
      <t>トクベツ</t>
    </rPh>
    <rPh sb="21" eb="23">
      <t>カイケイ</t>
    </rPh>
    <phoneticPr fontId="2"/>
  </si>
  <si>
    <t>大正池水利組合</t>
    <rPh sb="0" eb="2">
      <t>タイショウ</t>
    </rPh>
    <rPh sb="2" eb="3">
      <t>イケ</t>
    </rPh>
    <rPh sb="3" eb="5">
      <t>スイリ</t>
    </rPh>
    <rPh sb="5" eb="7">
      <t>クミアイ</t>
    </rPh>
    <phoneticPr fontId="2"/>
  </si>
  <si>
    <t>岡山県広域水道企業団</t>
    <rPh sb="0" eb="3">
      <t>オカヤマケン</t>
    </rPh>
    <rPh sb="3" eb="5">
      <t>コウイキ</t>
    </rPh>
    <rPh sb="5" eb="7">
      <t>スイドウ</t>
    </rPh>
    <rPh sb="7" eb="9">
      <t>キギョウ</t>
    </rPh>
    <rPh sb="9" eb="10">
      <t>ダン</t>
    </rPh>
    <phoneticPr fontId="2"/>
  </si>
  <si>
    <t>倉敷地区農業共済事務組合</t>
    <rPh sb="0" eb="2">
      <t>クラシキ</t>
    </rPh>
    <rPh sb="2" eb="4">
      <t>チク</t>
    </rPh>
    <rPh sb="4" eb="6">
      <t>ノウギョウ</t>
    </rPh>
    <rPh sb="6" eb="8">
      <t>キョウサイ</t>
    </rPh>
    <rPh sb="8" eb="10">
      <t>ジム</t>
    </rPh>
    <rPh sb="10" eb="12">
      <t>クミアイ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</si>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</sst>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32049</c:v>
                </c:pt>
                <c:pt idx="1">
                  <c:v>31765</c:v>
                </c:pt>
                <c:pt idx="2">
                  <c:v>54317</c:v>
                </c:pt>
                <c:pt idx="3">
                  <c:v>59726</c:v>
                </c:pt>
                <c:pt idx="4">
                  <c:v>58351</c:v>
                </c:pt>
              </c:numCache>
            </c:numRef>
          </c:val>
          <c:smooth val="0"/>
        </c:ser>
        <c:dLbls>
          <c:showLegendKey val="0"/>
          <c:showVal val="0"/>
          <c:showCatName val="0"/>
          <c:showSerName val="0"/>
          <c:showPercent val="0"/>
          <c:showBubbleSize val="0"/>
        </c:dLbls>
        <c:marker val="1"/>
        <c:smooth val="0"/>
        <c:axId val="114465320"/>
        <c:axId val="114465712"/>
      </c:lineChart>
      <c:catAx>
        <c:axId val="11446532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465712"/>
        <c:crosses val="autoZero"/>
        <c:auto val="1"/>
        <c:lblAlgn val="ctr"/>
        <c:lblOffset val="100"/>
        <c:tickLblSkip val="1"/>
        <c:tickMarkSkip val="1"/>
        <c:noMultiLvlLbl val="0"/>
      </c:catAx>
      <c:valAx>
        <c:axId val="11446571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4653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6.49</c:v>
                </c:pt>
                <c:pt idx="1">
                  <c:v>5.73</c:v>
                </c:pt>
                <c:pt idx="2">
                  <c:v>5.2</c:v>
                </c:pt>
                <c:pt idx="3">
                  <c:v>4.78</c:v>
                </c:pt>
                <c:pt idx="4">
                  <c:v>6.44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8.1300000000000008</c:v>
                </c:pt>
                <c:pt idx="1">
                  <c:v>15.48</c:v>
                </c:pt>
                <c:pt idx="2">
                  <c:v>19.22</c:v>
                </c:pt>
                <c:pt idx="3">
                  <c:v>21.86</c:v>
                </c:pt>
                <c:pt idx="4">
                  <c:v>24.51</c:v>
                </c:pt>
              </c:numCache>
            </c:numRef>
          </c:val>
        </c:ser>
        <c:dLbls>
          <c:showLegendKey val="0"/>
          <c:showVal val="0"/>
          <c:showCatName val="0"/>
          <c:showSerName val="0"/>
          <c:showPercent val="0"/>
          <c:showBubbleSize val="0"/>
        </c:dLbls>
        <c:gapWidth val="250"/>
        <c:overlap val="100"/>
        <c:axId val="114466496"/>
        <c:axId val="1144668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5.5</c:v>
                </c:pt>
                <c:pt idx="1">
                  <c:v>6.68</c:v>
                </c:pt>
                <c:pt idx="2">
                  <c:v>3.25</c:v>
                </c:pt>
                <c:pt idx="3">
                  <c:v>2.4900000000000002</c:v>
                </c:pt>
                <c:pt idx="4">
                  <c:v>4.16</c:v>
                </c:pt>
              </c:numCache>
            </c:numRef>
          </c:val>
          <c:smooth val="0"/>
        </c:ser>
        <c:dLbls>
          <c:showLegendKey val="0"/>
          <c:showVal val="0"/>
          <c:showCatName val="0"/>
          <c:showSerName val="0"/>
          <c:showPercent val="0"/>
          <c:showBubbleSize val="0"/>
        </c:dLbls>
        <c:marker val="1"/>
        <c:smooth val="0"/>
        <c:axId val="114466496"/>
        <c:axId val="114466888"/>
      </c:lineChart>
      <c:catAx>
        <c:axId val="114466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4466888"/>
        <c:crosses val="autoZero"/>
        <c:auto val="1"/>
        <c:lblAlgn val="ctr"/>
        <c:lblOffset val="100"/>
        <c:tickLblSkip val="1"/>
        <c:tickMarkSkip val="1"/>
        <c:noMultiLvlLbl val="0"/>
      </c:catAx>
      <c:valAx>
        <c:axId val="1144668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466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0.33</c:v>
                </c:pt>
                <c:pt idx="2">
                  <c:v>#N/A</c:v>
                </c:pt>
                <c:pt idx="3">
                  <c:v>0.36</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総社市公共下水道事業費特別会計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総社市農業集落排水事業費特別会計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総社市後期高齢者医療特別会計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0.04</c:v>
                </c:pt>
                <c:pt idx="2">
                  <c:v>#N/A</c:v>
                </c:pt>
                <c:pt idx="3">
                  <c:v>0.02</c:v>
                </c:pt>
                <c:pt idx="4">
                  <c:v>#N/A</c:v>
                </c:pt>
                <c:pt idx="5">
                  <c:v>0</c:v>
                </c:pt>
                <c:pt idx="6">
                  <c:v>#N/A</c:v>
                </c:pt>
                <c:pt idx="7">
                  <c:v>0</c:v>
                </c:pt>
                <c:pt idx="8">
                  <c:v>#N/A</c:v>
                </c:pt>
                <c:pt idx="9">
                  <c:v>0</c:v>
                </c:pt>
              </c:numCache>
            </c:numRef>
          </c:val>
        </c:ser>
        <c:ser>
          <c:idx val="5"/>
          <c:order val="5"/>
          <c:tx>
            <c:strRef>
              <c:f>データシート!$A$32</c:f>
              <c:strCache>
                <c:ptCount val="1"/>
                <c:pt idx="0">
                  <c:v>総社市介護保険特別会計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0</c:v>
                </c:pt>
                <c:pt idx="1">
                  <c:v>0</c:v>
                </c:pt>
                <c:pt idx="2">
                  <c:v>0</c:v>
                </c:pt>
                <c:pt idx="3">
                  <c:v>0</c:v>
                </c:pt>
                <c:pt idx="4">
                  <c:v>#N/A</c:v>
                </c:pt>
                <c:pt idx="5">
                  <c:v>0.79</c:v>
                </c:pt>
                <c:pt idx="6">
                  <c:v>#N/A</c:v>
                </c:pt>
                <c:pt idx="7">
                  <c:v>0.98</c:v>
                </c:pt>
                <c:pt idx="8">
                  <c:v>#N/A</c:v>
                </c:pt>
                <c:pt idx="9">
                  <c:v>0.51</c:v>
                </c:pt>
              </c:numCache>
            </c:numRef>
          </c:val>
        </c:ser>
        <c:ser>
          <c:idx val="6"/>
          <c:order val="6"/>
          <c:tx>
            <c:strRef>
              <c:f>データシート!$A$33</c:f>
              <c:strCache>
                <c:ptCount val="1"/>
                <c:pt idx="0">
                  <c:v>総社市国民健康保険特別会計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0.02</c:v>
                </c:pt>
                <c:pt idx="2">
                  <c:v>#N/A</c:v>
                </c:pt>
                <c:pt idx="3">
                  <c:v>0.05</c:v>
                </c:pt>
                <c:pt idx="4">
                  <c:v>#N/A</c:v>
                </c:pt>
                <c:pt idx="5">
                  <c:v>0.28999999999999998</c:v>
                </c:pt>
                <c:pt idx="6">
                  <c:v>#N/A</c:v>
                </c:pt>
                <c:pt idx="7">
                  <c:v>0.31</c:v>
                </c:pt>
                <c:pt idx="8">
                  <c:v>#N/A</c:v>
                </c:pt>
                <c:pt idx="9">
                  <c:v>0.75</c:v>
                </c:pt>
              </c:numCache>
            </c:numRef>
          </c:val>
        </c:ser>
        <c:ser>
          <c:idx val="7"/>
          <c:order val="7"/>
          <c:tx>
            <c:strRef>
              <c:f>データシート!$A$34</c:f>
              <c:strCache>
                <c:ptCount val="1"/>
                <c:pt idx="0">
                  <c:v>総社市工業用水道事業会計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1.06</c:v>
                </c:pt>
                <c:pt idx="2">
                  <c:v>#N/A</c:v>
                </c:pt>
                <c:pt idx="3">
                  <c:v>1</c:v>
                </c:pt>
                <c:pt idx="4">
                  <c:v>#N/A</c:v>
                </c:pt>
                <c:pt idx="5">
                  <c:v>0.98</c:v>
                </c:pt>
                <c:pt idx="6">
                  <c:v>#N/A</c:v>
                </c:pt>
                <c:pt idx="7">
                  <c:v>0.89</c:v>
                </c:pt>
                <c:pt idx="8">
                  <c:v>#N/A</c:v>
                </c:pt>
                <c:pt idx="9">
                  <c:v>0.96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6.49</c:v>
                </c:pt>
                <c:pt idx="2">
                  <c:v>#N/A</c:v>
                </c:pt>
                <c:pt idx="3">
                  <c:v>5.73</c:v>
                </c:pt>
                <c:pt idx="4">
                  <c:v>#N/A</c:v>
                </c:pt>
                <c:pt idx="5">
                  <c:v>5.2</c:v>
                </c:pt>
                <c:pt idx="6">
                  <c:v>#N/A</c:v>
                </c:pt>
                <c:pt idx="7">
                  <c:v>4.7699999999999996</c:v>
                </c:pt>
                <c:pt idx="8">
                  <c:v>#N/A</c:v>
                </c:pt>
                <c:pt idx="9">
                  <c:v>6.43</c:v>
                </c:pt>
              </c:numCache>
            </c:numRef>
          </c:val>
        </c:ser>
        <c:ser>
          <c:idx val="9"/>
          <c:order val="9"/>
          <c:tx>
            <c:strRef>
              <c:f>データシート!$A$36</c:f>
              <c:strCache>
                <c:ptCount val="1"/>
                <c:pt idx="0">
                  <c:v>総社市水道事業会計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12.09</c:v>
                </c:pt>
                <c:pt idx="2">
                  <c:v>#N/A</c:v>
                </c:pt>
                <c:pt idx="3">
                  <c:v>12.57</c:v>
                </c:pt>
                <c:pt idx="4">
                  <c:v>#N/A</c:v>
                </c:pt>
                <c:pt idx="5">
                  <c:v>11.46</c:v>
                </c:pt>
                <c:pt idx="6">
                  <c:v>#N/A</c:v>
                </c:pt>
                <c:pt idx="7">
                  <c:v>12.13</c:v>
                </c:pt>
                <c:pt idx="8">
                  <c:v>#N/A</c:v>
                </c:pt>
                <c:pt idx="9">
                  <c:v>11.27</c:v>
                </c:pt>
              </c:numCache>
            </c:numRef>
          </c:val>
        </c:ser>
        <c:dLbls>
          <c:showLegendKey val="0"/>
          <c:showVal val="0"/>
          <c:showCatName val="0"/>
          <c:showSerName val="0"/>
          <c:showPercent val="0"/>
          <c:showBubbleSize val="0"/>
        </c:dLbls>
        <c:gapWidth val="150"/>
        <c:overlap val="100"/>
        <c:axId val="114467672"/>
        <c:axId val="114468064"/>
      </c:barChart>
      <c:catAx>
        <c:axId val="114467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468064"/>
        <c:crosses val="autoZero"/>
        <c:auto val="1"/>
        <c:lblAlgn val="ctr"/>
        <c:lblOffset val="100"/>
        <c:tickLblSkip val="1"/>
        <c:tickMarkSkip val="1"/>
        <c:noMultiLvlLbl val="0"/>
      </c:catAx>
      <c:valAx>
        <c:axId val="1144680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4676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2855</c:v>
                </c:pt>
                <c:pt idx="5">
                  <c:v>2870</c:v>
                </c:pt>
                <c:pt idx="8">
                  <c:v>2932</c:v>
                </c:pt>
                <c:pt idx="11">
                  <c:v>2951</c:v>
                </c:pt>
                <c:pt idx="14">
                  <c:v>2970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241</c:v>
                </c:pt>
                <c:pt idx="3">
                  <c:v>215</c:v>
                </c:pt>
                <c:pt idx="6">
                  <c:v>192</c:v>
                </c:pt>
                <c:pt idx="9">
                  <c:v>164</c:v>
                </c:pt>
                <c:pt idx="12">
                  <c:v>136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379</c:v>
                </c:pt>
                <c:pt idx="3">
                  <c:v>174</c:v>
                </c:pt>
                <c:pt idx="6">
                  <c:v>73</c:v>
                </c:pt>
                <c:pt idx="9">
                  <c:v>142</c:v>
                </c:pt>
                <c:pt idx="12">
                  <c:v>142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987</c:v>
                </c:pt>
                <c:pt idx="3">
                  <c:v>946</c:v>
                </c:pt>
                <c:pt idx="6">
                  <c:v>988</c:v>
                </c:pt>
                <c:pt idx="9">
                  <c:v>928</c:v>
                </c:pt>
                <c:pt idx="12">
                  <c:v>907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3537</c:v>
                </c:pt>
                <c:pt idx="3">
                  <c:v>3443</c:v>
                </c:pt>
                <c:pt idx="6">
                  <c:v>3316</c:v>
                </c:pt>
                <c:pt idx="9">
                  <c:v>3283</c:v>
                </c:pt>
                <c:pt idx="12">
                  <c:v>3150</c:v>
                </c:pt>
              </c:numCache>
            </c:numRef>
          </c:val>
        </c:ser>
        <c:dLbls>
          <c:showLegendKey val="0"/>
          <c:showVal val="0"/>
          <c:showCatName val="0"/>
          <c:showSerName val="0"/>
          <c:showPercent val="0"/>
          <c:showBubbleSize val="0"/>
        </c:dLbls>
        <c:gapWidth val="100"/>
        <c:overlap val="100"/>
        <c:axId val="114468848"/>
        <c:axId val="1144692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2289</c:v>
                </c:pt>
                <c:pt idx="2">
                  <c:v>#N/A</c:v>
                </c:pt>
                <c:pt idx="3">
                  <c:v>#N/A</c:v>
                </c:pt>
                <c:pt idx="4">
                  <c:v>1908</c:v>
                </c:pt>
                <c:pt idx="5">
                  <c:v>#N/A</c:v>
                </c:pt>
                <c:pt idx="6">
                  <c:v>#N/A</c:v>
                </c:pt>
                <c:pt idx="7">
                  <c:v>1637</c:v>
                </c:pt>
                <c:pt idx="8">
                  <c:v>#N/A</c:v>
                </c:pt>
                <c:pt idx="9">
                  <c:v>#N/A</c:v>
                </c:pt>
                <c:pt idx="10">
                  <c:v>1566</c:v>
                </c:pt>
                <c:pt idx="11">
                  <c:v>#N/A</c:v>
                </c:pt>
                <c:pt idx="12">
                  <c:v>#N/A</c:v>
                </c:pt>
                <c:pt idx="13">
                  <c:v>1365</c:v>
                </c:pt>
                <c:pt idx="14">
                  <c:v>#N/A</c:v>
                </c:pt>
              </c:numCache>
            </c:numRef>
          </c:val>
          <c:smooth val="0"/>
        </c:ser>
        <c:dLbls>
          <c:showLegendKey val="0"/>
          <c:showVal val="0"/>
          <c:showCatName val="0"/>
          <c:showSerName val="0"/>
          <c:showPercent val="0"/>
          <c:showBubbleSize val="0"/>
        </c:dLbls>
        <c:marker val="1"/>
        <c:smooth val="0"/>
        <c:axId val="114468848"/>
        <c:axId val="114469240"/>
      </c:lineChart>
      <c:catAx>
        <c:axId val="114468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469240"/>
        <c:crosses val="autoZero"/>
        <c:auto val="1"/>
        <c:lblAlgn val="ctr"/>
        <c:lblOffset val="100"/>
        <c:tickLblSkip val="1"/>
        <c:tickMarkSkip val="1"/>
        <c:noMultiLvlLbl val="0"/>
      </c:catAx>
      <c:valAx>
        <c:axId val="1144692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4688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27218</c:v>
                </c:pt>
                <c:pt idx="5">
                  <c:v>27256</c:v>
                </c:pt>
                <c:pt idx="8">
                  <c:v>27593</c:v>
                </c:pt>
                <c:pt idx="11">
                  <c:v>26912</c:v>
                </c:pt>
                <c:pt idx="14">
                  <c:v>27283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4302</c:v>
                </c:pt>
                <c:pt idx="5">
                  <c:v>4130</c:v>
                </c:pt>
                <c:pt idx="8">
                  <c:v>4135</c:v>
                </c:pt>
                <c:pt idx="11">
                  <c:v>3984</c:v>
                </c:pt>
                <c:pt idx="14">
                  <c:v>3997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5421</c:v>
                </c:pt>
                <c:pt idx="5">
                  <c:v>6717</c:v>
                </c:pt>
                <c:pt idx="8">
                  <c:v>7254</c:v>
                </c:pt>
                <c:pt idx="11">
                  <c:v>7814</c:v>
                </c:pt>
                <c:pt idx="14">
                  <c:v>8275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5016</c:v>
                </c:pt>
                <c:pt idx="3">
                  <c:v>5009</c:v>
                </c:pt>
                <c:pt idx="6">
                  <c:v>4764</c:v>
                </c:pt>
                <c:pt idx="9">
                  <c:v>4661</c:v>
                </c:pt>
                <c:pt idx="12">
                  <c:v>4505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786</c:v>
                </c:pt>
                <c:pt idx="3">
                  <c:v>660</c:v>
                </c:pt>
                <c:pt idx="6">
                  <c:v>650</c:v>
                </c:pt>
                <c:pt idx="9">
                  <c:v>624</c:v>
                </c:pt>
                <c:pt idx="12">
                  <c:v>585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12967</c:v>
                </c:pt>
                <c:pt idx="3">
                  <c:v>12316</c:v>
                </c:pt>
                <c:pt idx="6">
                  <c:v>12155</c:v>
                </c:pt>
                <c:pt idx="9">
                  <c:v>11873</c:v>
                </c:pt>
                <c:pt idx="12">
                  <c:v>11619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1379</c:v>
                </c:pt>
                <c:pt idx="3">
                  <c:v>1224</c:v>
                </c:pt>
                <c:pt idx="6">
                  <c:v>1058</c:v>
                </c:pt>
                <c:pt idx="9">
                  <c:v>930</c:v>
                </c:pt>
                <c:pt idx="12">
                  <c:v>846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31097</c:v>
                </c:pt>
                <c:pt idx="3">
                  <c:v>30544</c:v>
                </c:pt>
                <c:pt idx="6">
                  <c:v>30117</c:v>
                </c:pt>
                <c:pt idx="9">
                  <c:v>29923</c:v>
                </c:pt>
                <c:pt idx="12">
                  <c:v>30223</c:v>
                </c:pt>
              </c:numCache>
            </c:numRef>
          </c:val>
        </c:ser>
        <c:dLbls>
          <c:showLegendKey val="0"/>
          <c:showVal val="0"/>
          <c:showCatName val="0"/>
          <c:showSerName val="0"/>
          <c:showPercent val="0"/>
          <c:showBubbleSize val="0"/>
        </c:dLbls>
        <c:gapWidth val="100"/>
        <c:overlap val="100"/>
        <c:axId val="114470024"/>
        <c:axId val="1144704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14304</c:v>
                </c:pt>
                <c:pt idx="2">
                  <c:v>#N/A</c:v>
                </c:pt>
                <c:pt idx="3">
                  <c:v>#N/A</c:v>
                </c:pt>
                <c:pt idx="4">
                  <c:v>11651</c:v>
                </c:pt>
                <c:pt idx="5">
                  <c:v>#N/A</c:v>
                </c:pt>
                <c:pt idx="6">
                  <c:v>#N/A</c:v>
                </c:pt>
                <c:pt idx="7">
                  <c:v>9762</c:v>
                </c:pt>
                <c:pt idx="8">
                  <c:v>#N/A</c:v>
                </c:pt>
                <c:pt idx="9">
                  <c:v>#N/A</c:v>
                </c:pt>
                <c:pt idx="10">
                  <c:v>9301</c:v>
                </c:pt>
                <c:pt idx="11">
                  <c:v>#N/A</c:v>
                </c:pt>
                <c:pt idx="12">
                  <c:v>#N/A</c:v>
                </c:pt>
                <c:pt idx="13">
                  <c:v>8223</c:v>
                </c:pt>
                <c:pt idx="14">
                  <c:v>#N/A</c:v>
                </c:pt>
              </c:numCache>
            </c:numRef>
          </c:val>
          <c:smooth val="0"/>
        </c:ser>
        <c:dLbls>
          <c:showLegendKey val="0"/>
          <c:showVal val="0"/>
          <c:showCatName val="0"/>
          <c:showSerName val="0"/>
          <c:showPercent val="0"/>
          <c:showBubbleSize val="0"/>
        </c:dLbls>
        <c:marker val="1"/>
        <c:smooth val="0"/>
        <c:axId val="114470024"/>
        <c:axId val="114470416"/>
      </c:lineChart>
      <c:catAx>
        <c:axId val="114470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470416"/>
        <c:crosses val="autoZero"/>
        <c:auto val="1"/>
        <c:lblAlgn val="ctr"/>
        <c:lblOffset val="100"/>
        <c:tickLblSkip val="1"/>
        <c:tickMarkSkip val="1"/>
        <c:noMultiLvlLbl val="0"/>
      </c:catAx>
      <c:valAx>
        <c:axId val="114470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470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岡山県総社市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67,867
67,141
211.90
27,437,444
26,174,346
1,025,427
15,934,026
30,222,553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61.4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類似団体平均と比較すると０．０６ポイント下回って</a:t>
          </a:r>
          <a:r>
            <a:rPr kumimoji="1" lang="ja-JP" altLang="en-US" sz="1300">
              <a:solidFill>
                <a:schemeClr val="dk1"/>
              </a:solidFill>
              <a:effectLst/>
              <a:latin typeface="+mn-lt"/>
              <a:ea typeface="+mn-ea"/>
              <a:cs typeface="+mn-cs"/>
            </a:rPr>
            <a:t>おり，</a:t>
          </a:r>
          <a:r>
            <a:rPr kumimoji="1" lang="ja-JP" altLang="ja-JP" sz="1300">
              <a:solidFill>
                <a:schemeClr val="dk1"/>
              </a:solidFill>
              <a:effectLst/>
              <a:latin typeface="+mn-lt"/>
              <a:ea typeface="+mn-ea"/>
              <a:cs typeface="+mn-cs"/>
            </a:rPr>
            <a:t>景気の低迷により</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市税の伸びが期待できない状況が財政力指数の横ばい状態につながっていると考えられる。引き続き、投資的経費の歳出抑制を図るとともに</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新たな企業誘致の推進や税収等の徴収率向上を図るなどして</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歳入の確保に努める。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8165</xdr:rowOff>
    </xdr:from>
    <xdr:to>
      <xdr:col>7</xdr:col>
      <xdr:colOff>152400</xdr:colOff>
      <xdr:row>42</xdr:row>
      <xdr:rowOff>8165</xdr:rowOff>
    </xdr:to>
    <xdr:cxnSp macro="">
      <xdr:nvCxnSpPr>
        <xdr:cNvPr id="69" name="直線コネクタ 68"/>
        <xdr:cNvCxnSpPr/>
      </xdr:nvCxnSpPr>
      <xdr:spPr>
        <a:xfrm>
          <a:off x="4114800" y="720906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8165</xdr:rowOff>
    </xdr:from>
    <xdr:to>
      <xdr:col>6</xdr:col>
      <xdr:colOff>0</xdr:colOff>
      <xdr:row>42</xdr:row>
      <xdr:rowOff>8165</xdr:rowOff>
    </xdr:to>
    <xdr:cxnSp macro="">
      <xdr:nvCxnSpPr>
        <xdr:cNvPr id="72" name="直線コネクタ 71"/>
        <xdr:cNvCxnSpPr/>
      </xdr:nvCxnSpPr>
      <xdr:spPr>
        <a:xfrm>
          <a:off x="3225800" y="72090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145143</xdr:rowOff>
    </xdr:from>
    <xdr:to>
      <xdr:col>4</xdr:col>
      <xdr:colOff>482600</xdr:colOff>
      <xdr:row>42</xdr:row>
      <xdr:rowOff>8165</xdr:rowOff>
    </xdr:to>
    <xdr:cxnSp macro="">
      <xdr:nvCxnSpPr>
        <xdr:cNvPr id="75" name="直線コネクタ 74"/>
        <xdr:cNvCxnSpPr/>
      </xdr:nvCxnSpPr>
      <xdr:spPr>
        <a:xfrm>
          <a:off x="2336800" y="717459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110672</xdr:rowOff>
    </xdr:from>
    <xdr:to>
      <xdr:col>3</xdr:col>
      <xdr:colOff>279400</xdr:colOff>
      <xdr:row>41</xdr:row>
      <xdr:rowOff>145143</xdr:rowOff>
    </xdr:to>
    <xdr:cxnSp macro="">
      <xdr:nvCxnSpPr>
        <xdr:cNvPr id="78" name="直線コネクタ 77"/>
        <xdr:cNvCxnSpPr/>
      </xdr:nvCxnSpPr>
      <xdr:spPr>
        <a:xfrm>
          <a:off x="1447800" y="714012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146249</xdr:rowOff>
    </xdr:from>
    <xdr:ext cx="762000" cy="259045"/>
    <xdr:sp macro="" textlink="">
      <xdr:nvSpPr>
        <xdr:cNvPr id="82" name="テキスト ボックス 81"/>
        <xdr:cNvSpPr txBox="1"/>
      </xdr:nvSpPr>
      <xdr:spPr>
        <a:xfrm>
          <a:off x="1066800" y="7175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128815</xdr:rowOff>
    </xdr:from>
    <xdr:to>
      <xdr:col>7</xdr:col>
      <xdr:colOff>203200</xdr:colOff>
      <xdr:row>42</xdr:row>
      <xdr:rowOff>58965</xdr:rowOff>
    </xdr:to>
    <xdr:sp macro="" textlink="">
      <xdr:nvSpPr>
        <xdr:cNvPr id="88" name="円/楕円 87"/>
        <xdr:cNvSpPr/>
      </xdr:nvSpPr>
      <xdr:spPr>
        <a:xfrm>
          <a:off x="49022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100892</xdr:rowOff>
    </xdr:from>
    <xdr:ext cx="762000" cy="259045"/>
    <xdr:sp macro="" textlink="">
      <xdr:nvSpPr>
        <xdr:cNvPr id="89" name="財政力該当値テキスト"/>
        <xdr:cNvSpPr txBox="1"/>
      </xdr:nvSpPr>
      <xdr:spPr>
        <a:xfrm>
          <a:off x="5041900" y="7130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128815</xdr:rowOff>
    </xdr:from>
    <xdr:to>
      <xdr:col>6</xdr:col>
      <xdr:colOff>50800</xdr:colOff>
      <xdr:row>42</xdr:row>
      <xdr:rowOff>58965</xdr:rowOff>
    </xdr:to>
    <xdr:sp macro="" textlink="">
      <xdr:nvSpPr>
        <xdr:cNvPr id="90" name="円/楕円 89"/>
        <xdr:cNvSpPr/>
      </xdr:nvSpPr>
      <xdr:spPr>
        <a:xfrm>
          <a:off x="40640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43742</xdr:rowOff>
    </xdr:from>
    <xdr:ext cx="736600" cy="259045"/>
    <xdr:sp macro="" textlink="">
      <xdr:nvSpPr>
        <xdr:cNvPr id="91" name="テキスト ボックス 90"/>
        <xdr:cNvSpPr txBox="1"/>
      </xdr:nvSpPr>
      <xdr:spPr>
        <a:xfrm>
          <a:off x="3733800" y="72446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128815</xdr:rowOff>
    </xdr:from>
    <xdr:to>
      <xdr:col>4</xdr:col>
      <xdr:colOff>533400</xdr:colOff>
      <xdr:row>42</xdr:row>
      <xdr:rowOff>58965</xdr:rowOff>
    </xdr:to>
    <xdr:sp macro="" textlink="">
      <xdr:nvSpPr>
        <xdr:cNvPr id="92" name="円/楕円 91"/>
        <xdr:cNvSpPr/>
      </xdr:nvSpPr>
      <xdr:spPr>
        <a:xfrm>
          <a:off x="31750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43742</xdr:rowOff>
    </xdr:from>
    <xdr:ext cx="762000" cy="259045"/>
    <xdr:sp macro="" textlink="">
      <xdr:nvSpPr>
        <xdr:cNvPr id="93" name="テキスト ボックス 92"/>
        <xdr:cNvSpPr txBox="1"/>
      </xdr:nvSpPr>
      <xdr:spPr>
        <a:xfrm>
          <a:off x="2844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94343</xdr:rowOff>
    </xdr:from>
    <xdr:to>
      <xdr:col>3</xdr:col>
      <xdr:colOff>330200</xdr:colOff>
      <xdr:row>42</xdr:row>
      <xdr:rowOff>24493</xdr:rowOff>
    </xdr:to>
    <xdr:sp macro="" textlink="">
      <xdr:nvSpPr>
        <xdr:cNvPr id="94" name="円/楕円 93"/>
        <xdr:cNvSpPr/>
      </xdr:nvSpPr>
      <xdr:spPr>
        <a:xfrm>
          <a:off x="2286000" y="712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9270</xdr:rowOff>
    </xdr:from>
    <xdr:ext cx="762000" cy="259045"/>
    <xdr:sp macro="" textlink="">
      <xdr:nvSpPr>
        <xdr:cNvPr id="95" name="テキスト ボックス 94"/>
        <xdr:cNvSpPr txBox="1"/>
      </xdr:nvSpPr>
      <xdr:spPr>
        <a:xfrm>
          <a:off x="1955800" y="721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96" name="円/楕円 95"/>
        <xdr:cNvSpPr/>
      </xdr:nvSpPr>
      <xdr:spPr>
        <a:xfrm>
          <a:off x="1397000" y="708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199</xdr:rowOff>
    </xdr:from>
    <xdr:ext cx="762000" cy="259045"/>
    <xdr:sp macro="" textlink="">
      <xdr:nvSpPr>
        <xdr:cNvPr id="97" name="テキスト ボックス 96"/>
        <xdr:cNvSpPr txBox="1"/>
      </xdr:nvSpPr>
      <xdr:spPr>
        <a:xfrm>
          <a:off x="1066800" y="68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前年度と</a:t>
          </a:r>
          <a:r>
            <a:rPr kumimoji="1" lang="ja-JP" altLang="en-US" sz="1300">
              <a:solidFill>
                <a:schemeClr val="dk1"/>
              </a:solidFill>
              <a:effectLst/>
              <a:latin typeface="+mn-lt"/>
              <a:ea typeface="+mn-ea"/>
              <a:cs typeface="+mn-cs"/>
            </a:rPr>
            <a:t>比較して</a:t>
          </a:r>
          <a:r>
            <a:rPr kumimoji="1" lang="en-US" altLang="ja-JP" sz="1300">
              <a:solidFill>
                <a:schemeClr val="dk1"/>
              </a:solidFill>
              <a:effectLst/>
              <a:latin typeface="+mn-lt"/>
              <a:ea typeface="+mn-ea"/>
              <a:cs typeface="+mn-cs"/>
            </a:rPr>
            <a:t>0.5</a:t>
          </a:r>
          <a:r>
            <a:rPr kumimoji="1" lang="ja-JP" altLang="en-US" sz="1300">
              <a:solidFill>
                <a:schemeClr val="dk1"/>
              </a:solidFill>
              <a:effectLst/>
              <a:latin typeface="+mn-lt"/>
              <a:ea typeface="+mn-ea"/>
              <a:cs typeface="+mn-cs"/>
            </a:rPr>
            <a:t>％と弾力性は増した。</a:t>
          </a:r>
          <a:r>
            <a:rPr kumimoji="1" lang="ja-JP" altLang="ja-JP" sz="1300">
              <a:solidFill>
                <a:schemeClr val="dk1"/>
              </a:solidFill>
              <a:effectLst/>
              <a:latin typeface="+mn-lt"/>
              <a:ea typeface="+mn-ea"/>
              <a:cs typeface="+mn-cs"/>
            </a:rPr>
            <a:t>歳入面では</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市税（対前年比：約</a:t>
          </a:r>
          <a:r>
            <a:rPr kumimoji="1" lang="en-US" altLang="ja-JP" sz="1300">
              <a:solidFill>
                <a:schemeClr val="dk1"/>
              </a:solidFill>
              <a:effectLst/>
              <a:latin typeface="+mn-lt"/>
              <a:ea typeface="+mn-ea"/>
              <a:cs typeface="+mn-cs"/>
            </a:rPr>
            <a:t>1</a:t>
          </a:r>
          <a:r>
            <a:rPr kumimoji="1" lang="ja-JP" altLang="en-US"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7,000</a:t>
          </a:r>
          <a:r>
            <a:rPr kumimoji="1" lang="ja-JP" altLang="ja-JP" sz="1300">
              <a:solidFill>
                <a:schemeClr val="dk1"/>
              </a:solidFill>
              <a:effectLst/>
              <a:latin typeface="+mn-lt"/>
              <a:ea typeface="+mn-ea"/>
              <a:cs typeface="+mn-cs"/>
            </a:rPr>
            <a:t>万円増）が増加したものの</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地方交付税（対前年比：約</a:t>
          </a:r>
          <a:r>
            <a:rPr kumimoji="1" lang="en-US" altLang="ja-JP" sz="1300">
              <a:solidFill>
                <a:schemeClr val="dk1"/>
              </a:solidFill>
              <a:effectLst/>
              <a:latin typeface="+mn-lt"/>
              <a:ea typeface="+mn-ea"/>
              <a:cs typeface="+mn-cs"/>
            </a:rPr>
            <a:t>9,500</a:t>
          </a:r>
          <a:r>
            <a:rPr kumimoji="1" lang="ja-JP" altLang="ja-JP" sz="1300">
              <a:solidFill>
                <a:schemeClr val="dk1"/>
              </a:solidFill>
              <a:effectLst/>
              <a:latin typeface="+mn-lt"/>
              <a:ea typeface="+mn-ea"/>
              <a:cs typeface="+mn-cs"/>
            </a:rPr>
            <a:t>万円減）が減少したこと、歳出面では</a:t>
          </a:r>
          <a:r>
            <a:rPr kumimoji="1" lang="ja-JP" altLang="en-US" sz="1300">
              <a:solidFill>
                <a:schemeClr val="dk1"/>
              </a:solidFill>
              <a:effectLst/>
              <a:latin typeface="+mn-lt"/>
              <a:ea typeface="+mn-ea"/>
              <a:cs typeface="+mn-cs"/>
            </a:rPr>
            <a:t>公債</a:t>
          </a:r>
          <a:r>
            <a:rPr kumimoji="1" lang="ja-JP" altLang="ja-JP" sz="1300">
              <a:solidFill>
                <a:schemeClr val="dk1"/>
              </a:solidFill>
              <a:effectLst/>
              <a:latin typeface="+mn-lt"/>
              <a:ea typeface="+mn-ea"/>
              <a:cs typeface="+mn-cs"/>
            </a:rPr>
            <a:t>費（対前年比：約</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3,200</a:t>
          </a:r>
          <a:r>
            <a:rPr kumimoji="1" lang="ja-JP" altLang="ja-JP" sz="1300">
              <a:solidFill>
                <a:schemeClr val="dk1"/>
              </a:solidFill>
              <a:effectLst/>
              <a:latin typeface="+mn-lt"/>
              <a:ea typeface="+mn-ea"/>
              <a:cs typeface="+mn-cs"/>
            </a:rPr>
            <a:t>万円減）が減少したものの、</a:t>
          </a:r>
          <a:r>
            <a:rPr kumimoji="1" lang="ja-JP" altLang="en-US" sz="1300">
              <a:solidFill>
                <a:schemeClr val="dk1"/>
              </a:solidFill>
              <a:effectLst/>
              <a:latin typeface="+mn-lt"/>
              <a:ea typeface="+mn-ea"/>
              <a:cs typeface="+mn-cs"/>
            </a:rPr>
            <a:t>臨時福祉給付金など</a:t>
          </a:r>
          <a:r>
            <a:rPr kumimoji="1" lang="ja-JP" altLang="ja-JP" sz="1300">
              <a:solidFill>
                <a:schemeClr val="dk1"/>
              </a:solidFill>
              <a:effectLst/>
              <a:latin typeface="+mn-lt"/>
              <a:ea typeface="+mn-ea"/>
              <a:cs typeface="+mn-cs"/>
            </a:rPr>
            <a:t>扶助費（対前年比：約</a:t>
          </a:r>
          <a:r>
            <a:rPr kumimoji="1" lang="en-US" altLang="ja-JP" sz="1300">
              <a:solidFill>
                <a:schemeClr val="dk1"/>
              </a:solidFill>
              <a:effectLst/>
              <a:latin typeface="+mn-lt"/>
              <a:ea typeface="+mn-ea"/>
              <a:cs typeface="+mn-cs"/>
            </a:rPr>
            <a:t>4</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4,000</a:t>
          </a:r>
          <a:r>
            <a:rPr kumimoji="1" lang="ja-JP" altLang="ja-JP" sz="1300">
              <a:solidFill>
                <a:schemeClr val="dk1"/>
              </a:solidFill>
              <a:effectLst/>
              <a:latin typeface="+mn-lt"/>
              <a:ea typeface="+mn-ea"/>
              <a:cs typeface="+mn-cs"/>
            </a:rPr>
            <a:t>万円増）が増加したことなどにより、歳出において、公債費は減少しているものの、扶助費は増加傾向が続いており、今後もその動向に注視しつつ、事務事業の見直しと合理化を進め、経常経費の縮減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71120</xdr:rowOff>
    </xdr:from>
    <xdr:to>
      <xdr:col>7</xdr:col>
      <xdr:colOff>152400</xdr:colOff>
      <xdr:row>61</xdr:row>
      <xdr:rowOff>95250</xdr:rowOff>
    </xdr:to>
    <xdr:cxnSp macro="">
      <xdr:nvCxnSpPr>
        <xdr:cNvPr id="130" name="直線コネクタ 129"/>
        <xdr:cNvCxnSpPr/>
      </xdr:nvCxnSpPr>
      <xdr:spPr>
        <a:xfrm flipV="1">
          <a:off x="4114800" y="1052957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59961</xdr:rowOff>
    </xdr:from>
    <xdr:ext cx="762000" cy="259045"/>
    <xdr:sp macro="" textlink="">
      <xdr:nvSpPr>
        <xdr:cNvPr id="131" name="財政構造の弾力性平均値テキスト"/>
        <xdr:cNvSpPr txBox="1"/>
      </xdr:nvSpPr>
      <xdr:spPr>
        <a:xfrm>
          <a:off x="5041900" y="1051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95250</xdr:rowOff>
    </xdr:from>
    <xdr:to>
      <xdr:col>6</xdr:col>
      <xdr:colOff>0</xdr:colOff>
      <xdr:row>61</xdr:row>
      <xdr:rowOff>95250</xdr:rowOff>
    </xdr:to>
    <xdr:cxnSp macro="">
      <xdr:nvCxnSpPr>
        <xdr:cNvPr id="133" name="直線コネクタ 132"/>
        <xdr:cNvCxnSpPr/>
      </xdr:nvCxnSpPr>
      <xdr:spPr>
        <a:xfrm>
          <a:off x="3225800" y="1055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136923</xdr:rowOff>
    </xdr:from>
    <xdr:ext cx="736600" cy="259045"/>
    <xdr:sp macro="" textlink="">
      <xdr:nvSpPr>
        <xdr:cNvPr id="135" name="テキスト ボックス 134"/>
        <xdr:cNvSpPr txBox="1"/>
      </xdr:nvSpPr>
      <xdr:spPr>
        <a:xfrm>
          <a:off x="3733800" y="10252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141224</xdr:rowOff>
    </xdr:from>
    <xdr:to>
      <xdr:col>4</xdr:col>
      <xdr:colOff>482600</xdr:colOff>
      <xdr:row>61</xdr:row>
      <xdr:rowOff>95250</xdr:rowOff>
    </xdr:to>
    <xdr:cxnSp macro="">
      <xdr:nvCxnSpPr>
        <xdr:cNvPr id="136" name="直線コネクタ 135"/>
        <xdr:cNvCxnSpPr/>
      </xdr:nvCxnSpPr>
      <xdr:spPr>
        <a:xfrm>
          <a:off x="2336800" y="10428224"/>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140479</xdr:rowOff>
    </xdr:from>
    <xdr:ext cx="762000" cy="259045"/>
    <xdr:sp macro="" textlink="">
      <xdr:nvSpPr>
        <xdr:cNvPr id="138" name="テキスト ボックス 137"/>
        <xdr:cNvSpPr txBox="1"/>
      </xdr:nvSpPr>
      <xdr:spPr>
        <a:xfrm>
          <a:off x="2844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141224</xdr:rowOff>
    </xdr:from>
    <xdr:to>
      <xdr:col>3</xdr:col>
      <xdr:colOff>279400</xdr:colOff>
      <xdr:row>62</xdr:row>
      <xdr:rowOff>34798</xdr:rowOff>
    </xdr:to>
    <xdr:cxnSp macro="">
      <xdr:nvCxnSpPr>
        <xdr:cNvPr id="139" name="直線コネクタ 138"/>
        <xdr:cNvCxnSpPr/>
      </xdr:nvCxnSpPr>
      <xdr:spPr>
        <a:xfrm flipV="1">
          <a:off x="1447800" y="10428224"/>
          <a:ext cx="889000" cy="236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111523</xdr:rowOff>
    </xdr:from>
    <xdr:ext cx="762000" cy="259045"/>
    <xdr:sp macro="" textlink="">
      <xdr:nvSpPr>
        <xdr:cNvPr id="141" name="テキスト ボックス 140"/>
        <xdr:cNvSpPr txBox="1"/>
      </xdr:nvSpPr>
      <xdr:spPr>
        <a:xfrm>
          <a:off x="1955800" y="105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42" name="フローチャート : 判断 141"/>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54881</xdr:rowOff>
    </xdr:from>
    <xdr:ext cx="762000" cy="259045"/>
    <xdr:sp macro="" textlink="">
      <xdr:nvSpPr>
        <xdr:cNvPr id="143" name="テキスト ボックス 142"/>
        <xdr:cNvSpPr txBox="1"/>
      </xdr:nvSpPr>
      <xdr:spPr>
        <a:xfrm>
          <a:off x="1066800" y="1017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20320</xdr:rowOff>
    </xdr:from>
    <xdr:to>
      <xdr:col>7</xdr:col>
      <xdr:colOff>203200</xdr:colOff>
      <xdr:row>61</xdr:row>
      <xdr:rowOff>121920</xdr:rowOff>
    </xdr:to>
    <xdr:sp macro="" textlink="">
      <xdr:nvSpPr>
        <xdr:cNvPr id="149" name="円/楕円 148"/>
        <xdr:cNvSpPr/>
      </xdr:nvSpPr>
      <xdr:spPr>
        <a:xfrm>
          <a:off x="49022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36847</xdr:rowOff>
    </xdr:from>
    <xdr:ext cx="762000" cy="259045"/>
    <xdr:sp macro="" textlink="">
      <xdr:nvSpPr>
        <xdr:cNvPr id="150" name="財政構造の弾力性該当値テキスト"/>
        <xdr:cNvSpPr txBox="1"/>
      </xdr:nvSpPr>
      <xdr:spPr>
        <a:xfrm>
          <a:off x="5041900" y="1032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44450</xdr:rowOff>
    </xdr:from>
    <xdr:to>
      <xdr:col>6</xdr:col>
      <xdr:colOff>50800</xdr:colOff>
      <xdr:row>61</xdr:row>
      <xdr:rowOff>146050</xdr:rowOff>
    </xdr:to>
    <xdr:sp macro="" textlink="">
      <xdr:nvSpPr>
        <xdr:cNvPr id="151" name="円/楕円 150"/>
        <xdr:cNvSpPr/>
      </xdr:nvSpPr>
      <xdr:spPr>
        <a:xfrm>
          <a:off x="4064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130827</xdr:rowOff>
    </xdr:from>
    <xdr:ext cx="736600" cy="259045"/>
    <xdr:sp macro="" textlink="">
      <xdr:nvSpPr>
        <xdr:cNvPr id="152" name="テキスト ボックス 151"/>
        <xdr:cNvSpPr txBox="1"/>
      </xdr:nvSpPr>
      <xdr:spPr>
        <a:xfrm>
          <a:off x="3733800" y="10589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44450</xdr:rowOff>
    </xdr:from>
    <xdr:to>
      <xdr:col>4</xdr:col>
      <xdr:colOff>533400</xdr:colOff>
      <xdr:row>61</xdr:row>
      <xdr:rowOff>146050</xdr:rowOff>
    </xdr:to>
    <xdr:sp macro="" textlink="">
      <xdr:nvSpPr>
        <xdr:cNvPr id="153" name="円/楕円 152"/>
        <xdr:cNvSpPr/>
      </xdr:nvSpPr>
      <xdr:spPr>
        <a:xfrm>
          <a:off x="3175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156227</xdr:rowOff>
    </xdr:from>
    <xdr:ext cx="762000" cy="259045"/>
    <xdr:sp macro="" textlink="">
      <xdr:nvSpPr>
        <xdr:cNvPr id="154" name="テキスト ボックス 153"/>
        <xdr:cNvSpPr txBox="1"/>
      </xdr:nvSpPr>
      <xdr:spPr>
        <a:xfrm>
          <a:off x="2844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90424</xdr:rowOff>
    </xdr:from>
    <xdr:to>
      <xdr:col>3</xdr:col>
      <xdr:colOff>330200</xdr:colOff>
      <xdr:row>61</xdr:row>
      <xdr:rowOff>20574</xdr:rowOff>
    </xdr:to>
    <xdr:sp macro="" textlink="">
      <xdr:nvSpPr>
        <xdr:cNvPr id="155" name="円/楕円 154"/>
        <xdr:cNvSpPr/>
      </xdr:nvSpPr>
      <xdr:spPr>
        <a:xfrm>
          <a:off x="2286000" y="1037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30751</xdr:rowOff>
    </xdr:from>
    <xdr:ext cx="762000" cy="259045"/>
    <xdr:sp macro="" textlink="">
      <xdr:nvSpPr>
        <xdr:cNvPr id="156" name="テキスト ボックス 155"/>
        <xdr:cNvSpPr txBox="1"/>
      </xdr:nvSpPr>
      <xdr:spPr>
        <a:xfrm>
          <a:off x="1955800" y="1014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155448</xdr:rowOff>
    </xdr:from>
    <xdr:to>
      <xdr:col>2</xdr:col>
      <xdr:colOff>127000</xdr:colOff>
      <xdr:row>62</xdr:row>
      <xdr:rowOff>85598</xdr:rowOff>
    </xdr:to>
    <xdr:sp macro="" textlink="">
      <xdr:nvSpPr>
        <xdr:cNvPr id="157" name="円/楕円 156"/>
        <xdr:cNvSpPr/>
      </xdr:nvSpPr>
      <xdr:spPr>
        <a:xfrm>
          <a:off x="1397000" y="10613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70375</xdr:rowOff>
    </xdr:from>
    <xdr:ext cx="762000" cy="259045"/>
    <xdr:sp macro="" textlink="">
      <xdr:nvSpPr>
        <xdr:cNvPr id="158" name="テキスト ボックス 157"/>
        <xdr:cNvSpPr txBox="1"/>
      </xdr:nvSpPr>
      <xdr:spPr>
        <a:xfrm>
          <a:off x="1066800" y="10700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[112,672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120,456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類似団体と比較してやや</a:t>
          </a:r>
          <a:r>
            <a:rPr lang="ja-JP" altLang="en-US" sz="1300" b="0" i="0" baseline="0">
              <a:solidFill>
                <a:schemeClr val="dk1"/>
              </a:solidFill>
              <a:effectLst/>
              <a:latin typeface="+mn-lt"/>
              <a:ea typeface="+mn-ea"/>
              <a:cs typeface="+mn-cs"/>
            </a:rPr>
            <a:t>低く</a:t>
          </a:r>
          <a:r>
            <a:rPr lang="ja-JP" altLang="ja-JP" sz="1300" b="0" i="0" baseline="0">
              <a:solidFill>
                <a:schemeClr val="dk1"/>
              </a:solidFill>
              <a:effectLst/>
              <a:latin typeface="+mn-lt"/>
              <a:ea typeface="+mn-ea"/>
              <a:cs typeface="+mn-cs"/>
            </a:rPr>
            <a:t>なっているが</a:t>
          </a:r>
          <a:r>
            <a:rPr lang="ja-JP" altLang="en-US" sz="1300" b="0" i="0" baseline="0">
              <a:solidFill>
                <a:schemeClr val="dk1"/>
              </a:solidFill>
              <a:effectLst/>
              <a:latin typeface="+mn-lt"/>
              <a:ea typeface="+mn-ea"/>
              <a:cs typeface="+mn-cs"/>
            </a:rPr>
            <a:t>，前年との比較では，</a:t>
          </a:r>
          <a:r>
            <a:rPr lang="ja-JP" altLang="ja-JP" sz="1300" b="0" i="0" baseline="0">
              <a:solidFill>
                <a:schemeClr val="dk1"/>
              </a:solidFill>
              <a:effectLst/>
              <a:latin typeface="+mn-lt"/>
              <a:ea typeface="+mn-ea"/>
              <a:cs typeface="+mn-cs"/>
            </a:rPr>
            <a:t>電算システムの</a:t>
          </a:r>
          <a:r>
            <a:rPr lang="ja-JP" altLang="en-US" sz="1300" b="0" i="0" baseline="0">
              <a:solidFill>
                <a:schemeClr val="dk1"/>
              </a:solidFill>
              <a:effectLst/>
              <a:latin typeface="+mn-lt"/>
              <a:ea typeface="+mn-ea"/>
              <a:cs typeface="+mn-cs"/>
            </a:rPr>
            <a:t>導入費等は減少したが，退職手当は約</a:t>
          </a:r>
          <a:r>
            <a:rPr lang="en-US" altLang="ja-JP" sz="1300" b="0" i="0" baseline="0">
              <a:solidFill>
                <a:schemeClr val="dk1"/>
              </a:solidFill>
              <a:effectLst/>
              <a:latin typeface="+mn-lt"/>
              <a:ea typeface="+mn-ea"/>
              <a:cs typeface="+mn-cs"/>
            </a:rPr>
            <a:t>5,500</a:t>
          </a:r>
          <a:r>
            <a:rPr lang="ja-JP" altLang="en-US" sz="1300" b="0" i="0" baseline="0">
              <a:solidFill>
                <a:schemeClr val="dk1"/>
              </a:solidFill>
              <a:effectLst/>
              <a:latin typeface="+mn-lt"/>
              <a:ea typeface="+mn-ea"/>
              <a:cs typeface="+mn-cs"/>
            </a:rPr>
            <a:t>万円増額している。</a:t>
          </a:r>
          <a:r>
            <a:rPr lang="ja-JP" altLang="ja-JP" sz="1300" b="0" i="0" baseline="0">
              <a:solidFill>
                <a:schemeClr val="dk1"/>
              </a:solidFill>
              <a:effectLst/>
              <a:latin typeface="+mn-lt"/>
              <a:ea typeface="+mn-ea"/>
              <a:cs typeface="+mn-cs"/>
            </a:rPr>
            <a:t>今後は、耐用年数の経過等による維持補修費の増が考えられることから、引き続き計画的な費用の平準化に努めていく。</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139781</xdr:rowOff>
    </xdr:from>
    <xdr:to>
      <xdr:col>7</xdr:col>
      <xdr:colOff>152400</xdr:colOff>
      <xdr:row>81</xdr:row>
      <xdr:rowOff>145348</xdr:rowOff>
    </xdr:to>
    <xdr:cxnSp macro="">
      <xdr:nvCxnSpPr>
        <xdr:cNvPr id="192" name="直線コネクタ 191"/>
        <xdr:cNvCxnSpPr/>
      </xdr:nvCxnSpPr>
      <xdr:spPr>
        <a:xfrm flipV="1">
          <a:off x="4114800" y="14027231"/>
          <a:ext cx="838200" cy="5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124558</xdr:rowOff>
    </xdr:from>
    <xdr:ext cx="762000" cy="259045"/>
    <xdr:sp macro="" textlink="">
      <xdr:nvSpPr>
        <xdr:cNvPr id="193" name="人件費・物件費等の状況平均値テキスト"/>
        <xdr:cNvSpPr txBox="1"/>
      </xdr:nvSpPr>
      <xdr:spPr>
        <a:xfrm>
          <a:off x="5041900" y="14012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140252</xdr:rowOff>
    </xdr:from>
    <xdr:to>
      <xdr:col>6</xdr:col>
      <xdr:colOff>0</xdr:colOff>
      <xdr:row>81</xdr:row>
      <xdr:rowOff>145348</xdr:rowOff>
    </xdr:to>
    <xdr:cxnSp macro="">
      <xdr:nvCxnSpPr>
        <xdr:cNvPr id="195" name="直線コネクタ 194"/>
        <xdr:cNvCxnSpPr/>
      </xdr:nvCxnSpPr>
      <xdr:spPr>
        <a:xfrm>
          <a:off x="3225800" y="14027702"/>
          <a:ext cx="889000" cy="5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138906</xdr:rowOff>
    </xdr:from>
    <xdr:to>
      <xdr:col>4</xdr:col>
      <xdr:colOff>482600</xdr:colOff>
      <xdr:row>81</xdr:row>
      <xdr:rowOff>140252</xdr:rowOff>
    </xdr:to>
    <xdr:cxnSp macro="">
      <xdr:nvCxnSpPr>
        <xdr:cNvPr id="198" name="直線コネクタ 197"/>
        <xdr:cNvCxnSpPr/>
      </xdr:nvCxnSpPr>
      <xdr:spPr>
        <a:xfrm>
          <a:off x="2336800" y="14026356"/>
          <a:ext cx="889000" cy="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200" name="テキスト ボックス 199"/>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136119</xdr:rowOff>
    </xdr:from>
    <xdr:to>
      <xdr:col>3</xdr:col>
      <xdr:colOff>279400</xdr:colOff>
      <xdr:row>81</xdr:row>
      <xdr:rowOff>138906</xdr:rowOff>
    </xdr:to>
    <xdr:cxnSp macro="">
      <xdr:nvCxnSpPr>
        <xdr:cNvPr id="201" name="直線コネクタ 200"/>
        <xdr:cNvCxnSpPr/>
      </xdr:nvCxnSpPr>
      <xdr:spPr>
        <a:xfrm>
          <a:off x="1447800" y="14023569"/>
          <a:ext cx="889000" cy="2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203" name="テキスト ボックス 202"/>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4" name="フローチャート : 判断 203"/>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14192</xdr:rowOff>
    </xdr:from>
    <xdr:ext cx="762000" cy="259045"/>
    <xdr:sp macro="" textlink="">
      <xdr:nvSpPr>
        <xdr:cNvPr id="205" name="テキスト ボックス 204"/>
        <xdr:cNvSpPr txBox="1"/>
      </xdr:nvSpPr>
      <xdr:spPr>
        <a:xfrm>
          <a:off x="1066800" y="1407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88981</xdr:rowOff>
    </xdr:from>
    <xdr:to>
      <xdr:col>7</xdr:col>
      <xdr:colOff>203200</xdr:colOff>
      <xdr:row>82</xdr:row>
      <xdr:rowOff>19131</xdr:rowOff>
    </xdr:to>
    <xdr:sp macro="" textlink="">
      <xdr:nvSpPr>
        <xdr:cNvPr id="211" name="円/楕円 210"/>
        <xdr:cNvSpPr/>
      </xdr:nvSpPr>
      <xdr:spPr>
        <a:xfrm>
          <a:off x="4902200" y="13976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10258</xdr:rowOff>
    </xdr:from>
    <xdr:ext cx="762000" cy="259045"/>
    <xdr:sp macro="" textlink="">
      <xdr:nvSpPr>
        <xdr:cNvPr id="212" name="人件費・物件費等の状況該当値テキスト"/>
        <xdr:cNvSpPr txBox="1"/>
      </xdr:nvSpPr>
      <xdr:spPr>
        <a:xfrm>
          <a:off x="5041900" y="1389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112,672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94548</xdr:rowOff>
    </xdr:from>
    <xdr:to>
      <xdr:col>6</xdr:col>
      <xdr:colOff>50800</xdr:colOff>
      <xdr:row>82</xdr:row>
      <xdr:rowOff>24698</xdr:rowOff>
    </xdr:to>
    <xdr:sp macro="" textlink="">
      <xdr:nvSpPr>
        <xdr:cNvPr id="213" name="円/楕円 212"/>
        <xdr:cNvSpPr/>
      </xdr:nvSpPr>
      <xdr:spPr>
        <a:xfrm>
          <a:off x="4064000" y="13981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34875</xdr:rowOff>
    </xdr:from>
    <xdr:ext cx="736600" cy="259045"/>
    <xdr:sp macro="" textlink="">
      <xdr:nvSpPr>
        <xdr:cNvPr id="214" name="テキスト ボックス 213"/>
        <xdr:cNvSpPr txBox="1"/>
      </xdr:nvSpPr>
      <xdr:spPr>
        <a:xfrm>
          <a:off x="3733800" y="137508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115,440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89452</xdr:rowOff>
    </xdr:from>
    <xdr:to>
      <xdr:col>4</xdr:col>
      <xdr:colOff>533400</xdr:colOff>
      <xdr:row>82</xdr:row>
      <xdr:rowOff>19602</xdr:rowOff>
    </xdr:to>
    <xdr:sp macro="" textlink="">
      <xdr:nvSpPr>
        <xdr:cNvPr id="215" name="円/楕円 214"/>
        <xdr:cNvSpPr/>
      </xdr:nvSpPr>
      <xdr:spPr>
        <a:xfrm>
          <a:off x="3175000" y="13976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29779</xdr:rowOff>
    </xdr:from>
    <xdr:ext cx="762000" cy="259045"/>
    <xdr:sp macro="" textlink="">
      <xdr:nvSpPr>
        <xdr:cNvPr id="216" name="テキスト ボックス 215"/>
        <xdr:cNvSpPr txBox="1"/>
      </xdr:nvSpPr>
      <xdr:spPr>
        <a:xfrm>
          <a:off x="2844800" y="13745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112,906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88106</xdr:rowOff>
    </xdr:from>
    <xdr:to>
      <xdr:col>3</xdr:col>
      <xdr:colOff>330200</xdr:colOff>
      <xdr:row>82</xdr:row>
      <xdr:rowOff>18256</xdr:rowOff>
    </xdr:to>
    <xdr:sp macro="" textlink="">
      <xdr:nvSpPr>
        <xdr:cNvPr id="217" name="円/楕円 216"/>
        <xdr:cNvSpPr/>
      </xdr:nvSpPr>
      <xdr:spPr>
        <a:xfrm>
          <a:off x="2286000" y="13975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28433</xdr:rowOff>
    </xdr:from>
    <xdr:ext cx="762000" cy="259045"/>
    <xdr:sp macro="" textlink="">
      <xdr:nvSpPr>
        <xdr:cNvPr id="218" name="テキスト ボックス 217"/>
        <xdr:cNvSpPr txBox="1"/>
      </xdr:nvSpPr>
      <xdr:spPr>
        <a:xfrm>
          <a:off x="1955800" y="13744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112,237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85319</xdr:rowOff>
    </xdr:from>
    <xdr:to>
      <xdr:col>2</xdr:col>
      <xdr:colOff>127000</xdr:colOff>
      <xdr:row>82</xdr:row>
      <xdr:rowOff>15469</xdr:rowOff>
    </xdr:to>
    <xdr:sp macro="" textlink="">
      <xdr:nvSpPr>
        <xdr:cNvPr id="219" name="円/楕円 218"/>
        <xdr:cNvSpPr/>
      </xdr:nvSpPr>
      <xdr:spPr>
        <a:xfrm>
          <a:off x="1397000" y="1397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25646</xdr:rowOff>
    </xdr:from>
    <xdr:ext cx="762000" cy="259045"/>
    <xdr:sp macro="" textlink="">
      <xdr:nvSpPr>
        <xdr:cNvPr id="220" name="テキスト ボックス 219"/>
        <xdr:cNvSpPr txBox="1"/>
      </xdr:nvSpPr>
      <xdr:spPr>
        <a:xfrm>
          <a:off x="1066800" y="13741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110,851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類似団体平均とほぼ同水準で推移している。今後も国の公務員制度改革の動向を注視するとともに、人事考課制度の活用などにより、行政サービスの質を維持しつつ、適正化に努める。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88</xdr:row>
      <xdr:rowOff>13788</xdr:rowOff>
    </xdr:to>
    <xdr:cxnSp macro="">
      <xdr:nvCxnSpPr>
        <xdr:cNvPr id="251" name="直線コネクタ 250"/>
        <xdr:cNvCxnSpPr/>
      </xdr:nvCxnSpPr>
      <xdr:spPr>
        <a:xfrm flipV="1">
          <a:off x="17018000" y="13977620"/>
          <a:ext cx="0" cy="11237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157315</xdr:rowOff>
    </xdr:from>
    <xdr:ext cx="762000" cy="259045"/>
    <xdr:sp macro="" textlink="">
      <xdr:nvSpPr>
        <xdr:cNvPr id="252" name="給与水準   （国との比較）最小値テキスト"/>
        <xdr:cNvSpPr txBox="1"/>
      </xdr:nvSpPr>
      <xdr:spPr>
        <a:xfrm>
          <a:off x="17106900" y="1507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88</xdr:row>
      <xdr:rowOff>13788</xdr:rowOff>
    </xdr:from>
    <xdr:to>
      <xdr:col>24</xdr:col>
      <xdr:colOff>647700</xdr:colOff>
      <xdr:row>88</xdr:row>
      <xdr:rowOff>13788</xdr:rowOff>
    </xdr:to>
    <xdr:cxnSp macro="">
      <xdr:nvCxnSpPr>
        <xdr:cNvPr id="253" name="直線コネクタ 252"/>
        <xdr:cNvCxnSpPr/>
      </xdr:nvCxnSpPr>
      <xdr:spPr>
        <a:xfrm>
          <a:off x="16929100" y="15101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4"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5" name="直線コネクタ 254"/>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128270</xdr:rowOff>
    </xdr:from>
    <xdr:to>
      <xdr:col>24</xdr:col>
      <xdr:colOff>558800</xdr:colOff>
      <xdr:row>85</xdr:row>
      <xdr:rowOff>135164</xdr:rowOff>
    </xdr:to>
    <xdr:cxnSp macro="">
      <xdr:nvCxnSpPr>
        <xdr:cNvPr id="256" name="直線コネクタ 255"/>
        <xdr:cNvCxnSpPr/>
      </xdr:nvCxnSpPr>
      <xdr:spPr>
        <a:xfrm>
          <a:off x="16179800" y="14701520"/>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38843</xdr:rowOff>
    </xdr:from>
    <xdr:ext cx="762000" cy="259045"/>
    <xdr:sp macro="" textlink="">
      <xdr:nvSpPr>
        <xdr:cNvPr id="257" name="給与水準   （国との比較）平均値テキスト"/>
        <xdr:cNvSpPr txBox="1"/>
      </xdr:nvSpPr>
      <xdr:spPr>
        <a:xfrm>
          <a:off x="17106900" y="14440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58" name="フローチャート : 判断 257"/>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128270</xdr:rowOff>
    </xdr:from>
    <xdr:to>
      <xdr:col>23</xdr:col>
      <xdr:colOff>406400</xdr:colOff>
      <xdr:row>88</xdr:row>
      <xdr:rowOff>110308</xdr:rowOff>
    </xdr:to>
    <xdr:cxnSp macro="">
      <xdr:nvCxnSpPr>
        <xdr:cNvPr id="259" name="直線コネクタ 258"/>
        <xdr:cNvCxnSpPr/>
      </xdr:nvCxnSpPr>
      <xdr:spPr>
        <a:xfrm flipV="1">
          <a:off x="15290800" y="14701520"/>
          <a:ext cx="889000" cy="496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22316</xdr:rowOff>
    </xdr:from>
    <xdr:to>
      <xdr:col>23</xdr:col>
      <xdr:colOff>457200</xdr:colOff>
      <xdr:row>85</xdr:row>
      <xdr:rowOff>123916</xdr:rowOff>
    </xdr:to>
    <xdr:sp macro="" textlink="">
      <xdr:nvSpPr>
        <xdr:cNvPr id="260" name="フローチャート : 判断 259"/>
        <xdr:cNvSpPr/>
      </xdr:nvSpPr>
      <xdr:spPr>
        <a:xfrm>
          <a:off x="161290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134093</xdr:rowOff>
    </xdr:from>
    <xdr:ext cx="736600" cy="259045"/>
    <xdr:sp macro="" textlink="">
      <xdr:nvSpPr>
        <xdr:cNvPr id="261" name="テキスト ボックス 260"/>
        <xdr:cNvSpPr txBox="1"/>
      </xdr:nvSpPr>
      <xdr:spPr>
        <a:xfrm>
          <a:off x="15798800" y="14364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110308</xdr:rowOff>
    </xdr:from>
    <xdr:to>
      <xdr:col>22</xdr:col>
      <xdr:colOff>203200</xdr:colOff>
      <xdr:row>88</xdr:row>
      <xdr:rowOff>137886</xdr:rowOff>
    </xdr:to>
    <xdr:cxnSp macro="">
      <xdr:nvCxnSpPr>
        <xdr:cNvPr id="262" name="直線コネクタ 261"/>
        <xdr:cNvCxnSpPr/>
      </xdr:nvCxnSpPr>
      <xdr:spPr>
        <a:xfrm flipV="1">
          <a:off x="14401800" y="15197908"/>
          <a:ext cx="8890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3" name="フローチャート : 判断 262"/>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4" name="テキスト ボックス 263"/>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128270</xdr:rowOff>
    </xdr:from>
    <xdr:to>
      <xdr:col>21</xdr:col>
      <xdr:colOff>0</xdr:colOff>
      <xdr:row>88</xdr:row>
      <xdr:rowOff>137886</xdr:rowOff>
    </xdr:to>
    <xdr:cxnSp macro="">
      <xdr:nvCxnSpPr>
        <xdr:cNvPr id="265" name="直線コネクタ 264"/>
        <xdr:cNvCxnSpPr/>
      </xdr:nvCxnSpPr>
      <xdr:spPr>
        <a:xfrm>
          <a:off x="13512800" y="14701520"/>
          <a:ext cx="889000" cy="523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52614</xdr:rowOff>
    </xdr:from>
    <xdr:to>
      <xdr:col>21</xdr:col>
      <xdr:colOff>50800</xdr:colOff>
      <xdr:row>88</xdr:row>
      <xdr:rowOff>154214</xdr:rowOff>
    </xdr:to>
    <xdr:sp macro="" textlink="">
      <xdr:nvSpPr>
        <xdr:cNvPr id="266" name="フローチャート : 判断 265"/>
        <xdr:cNvSpPr/>
      </xdr:nvSpPr>
      <xdr:spPr>
        <a:xfrm>
          <a:off x="14351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164391</xdr:rowOff>
    </xdr:from>
    <xdr:ext cx="762000" cy="259045"/>
    <xdr:sp macro="" textlink="">
      <xdr:nvSpPr>
        <xdr:cNvPr id="267" name="テキスト ボックス 266"/>
        <xdr:cNvSpPr txBox="1"/>
      </xdr:nvSpPr>
      <xdr:spPr>
        <a:xfrm>
          <a:off x="14020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159294</xdr:rowOff>
    </xdr:from>
    <xdr:to>
      <xdr:col>19</xdr:col>
      <xdr:colOff>533400</xdr:colOff>
      <xdr:row>85</xdr:row>
      <xdr:rowOff>89444</xdr:rowOff>
    </xdr:to>
    <xdr:sp macro="" textlink="">
      <xdr:nvSpPr>
        <xdr:cNvPr id="268" name="フローチャート : 判断 267"/>
        <xdr:cNvSpPr/>
      </xdr:nvSpPr>
      <xdr:spPr>
        <a:xfrm>
          <a:off x="13462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99621</xdr:rowOff>
    </xdr:from>
    <xdr:ext cx="762000" cy="259045"/>
    <xdr:sp macro="" textlink="">
      <xdr:nvSpPr>
        <xdr:cNvPr id="269" name="テキスト ボックス 268"/>
        <xdr:cNvSpPr txBox="1"/>
      </xdr:nvSpPr>
      <xdr:spPr>
        <a:xfrm>
          <a:off x="13131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84364</xdr:rowOff>
    </xdr:from>
    <xdr:to>
      <xdr:col>24</xdr:col>
      <xdr:colOff>609600</xdr:colOff>
      <xdr:row>86</xdr:row>
      <xdr:rowOff>14514</xdr:rowOff>
    </xdr:to>
    <xdr:sp macro="" textlink="">
      <xdr:nvSpPr>
        <xdr:cNvPr id="275" name="円/楕円 274"/>
        <xdr:cNvSpPr/>
      </xdr:nvSpPr>
      <xdr:spPr>
        <a:xfrm>
          <a:off x="16967200" y="1465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56441</xdr:rowOff>
    </xdr:from>
    <xdr:ext cx="762000" cy="259045"/>
    <xdr:sp macro="" textlink="">
      <xdr:nvSpPr>
        <xdr:cNvPr id="276" name="給与水準   （国との比較）該当値テキスト"/>
        <xdr:cNvSpPr txBox="1"/>
      </xdr:nvSpPr>
      <xdr:spPr>
        <a:xfrm>
          <a:off x="17106900" y="14629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77470</xdr:rowOff>
    </xdr:from>
    <xdr:to>
      <xdr:col>23</xdr:col>
      <xdr:colOff>457200</xdr:colOff>
      <xdr:row>86</xdr:row>
      <xdr:rowOff>7620</xdr:rowOff>
    </xdr:to>
    <xdr:sp macro="" textlink="">
      <xdr:nvSpPr>
        <xdr:cNvPr id="277" name="円/楕円 276"/>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163847</xdr:rowOff>
    </xdr:from>
    <xdr:ext cx="736600" cy="259045"/>
    <xdr:sp macro="" textlink="">
      <xdr:nvSpPr>
        <xdr:cNvPr id="278" name="テキスト ボックス 277"/>
        <xdr:cNvSpPr txBox="1"/>
      </xdr:nvSpPr>
      <xdr:spPr>
        <a:xfrm>
          <a:off x="15798800" y="1473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59508</xdr:rowOff>
    </xdr:from>
    <xdr:to>
      <xdr:col>22</xdr:col>
      <xdr:colOff>254000</xdr:colOff>
      <xdr:row>88</xdr:row>
      <xdr:rowOff>161108</xdr:rowOff>
    </xdr:to>
    <xdr:sp macro="" textlink="">
      <xdr:nvSpPr>
        <xdr:cNvPr id="279" name="円/楕円 278"/>
        <xdr:cNvSpPr/>
      </xdr:nvSpPr>
      <xdr:spPr>
        <a:xfrm>
          <a:off x="15240000" y="1514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145885</xdr:rowOff>
    </xdr:from>
    <xdr:ext cx="762000" cy="259045"/>
    <xdr:sp macro="" textlink="">
      <xdr:nvSpPr>
        <xdr:cNvPr id="280" name="テキスト ボックス 279"/>
        <xdr:cNvSpPr txBox="1"/>
      </xdr:nvSpPr>
      <xdr:spPr>
        <a:xfrm>
          <a:off x="14909800" y="15233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87086</xdr:rowOff>
    </xdr:from>
    <xdr:to>
      <xdr:col>21</xdr:col>
      <xdr:colOff>50800</xdr:colOff>
      <xdr:row>89</xdr:row>
      <xdr:rowOff>17236</xdr:rowOff>
    </xdr:to>
    <xdr:sp macro="" textlink="">
      <xdr:nvSpPr>
        <xdr:cNvPr id="281" name="円/楕円 280"/>
        <xdr:cNvSpPr/>
      </xdr:nvSpPr>
      <xdr:spPr>
        <a:xfrm>
          <a:off x="143510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2013</xdr:rowOff>
    </xdr:from>
    <xdr:ext cx="762000" cy="259045"/>
    <xdr:sp macro="" textlink="">
      <xdr:nvSpPr>
        <xdr:cNvPr id="282" name="テキスト ボックス 281"/>
        <xdr:cNvSpPr txBox="1"/>
      </xdr:nvSpPr>
      <xdr:spPr>
        <a:xfrm>
          <a:off x="14020800" y="152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77470</xdr:rowOff>
    </xdr:from>
    <xdr:to>
      <xdr:col>19</xdr:col>
      <xdr:colOff>533400</xdr:colOff>
      <xdr:row>86</xdr:row>
      <xdr:rowOff>7620</xdr:rowOff>
    </xdr:to>
    <xdr:sp macro="" textlink="">
      <xdr:nvSpPr>
        <xdr:cNvPr id="283" name="円/楕円 282"/>
        <xdr:cNvSpPr/>
      </xdr:nvSpPr>
      <xdr:spPr>
        <a:xfrm>
          <a:off x="13462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163847</xdr:rowOff>
    </xdr:from>
    <xdr:ext cx="762000" cy="259045"/>
    <xdr:sp macro="" textlink="">
      <xdr:nvSpPr>
        <xdr:cNvPr id="284" name="テキスト ボックス 283"/>
        <xdr:cNvSpPr txBox="1"/>
      </xdr:nvSpPr>
      <xdr:spPr>
        <a:xfrm>
          <a:off x="13131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類似団体平均とほぼ同水準で推移している。今後も職員適正化計画に基づき、適正な定員管理に努める。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6" name="直線コネクタ 315"/>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7"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8" name="直線コネクタ 317"/>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9"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20" name="直線コネクタ 319"/>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144901</xdr:rowOff>
    </xdr:from>
    <xdr:to>
      <xdr:col>24</xdr:col>
      <xdr:colOff>558800</xdr:colOff>
      <xdr:row>60</xdr:row>
      <xdr:rowOff>147199</xdr:rowOff>
    </xdr:to>
    <xdr:cxnSp macro="">
      <xdr:nvCxnSpPr>
        <xdr:cNvPr id="321" name="直線コネクタ 320"/>
        <xdr:cNvCxnSpPr/>
      </xdr:nvCxnSpPr>
      <xdr:spPr>
        <a:xfrm flipV="1">
          <a:off x="16179800" y="10431901"/>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22"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3" name="フローチャート : 判断 322"/>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147199</xdr:rowOff>
    </xdr:from>
    <xdr:to>
      <xdr:col>23</xdr:col>
      <xdr:colOff>406400</xdr:colOff>
      <xdr:row>60</xdr:row>
      <xdr:rowOff>150646</xdr:rowOff>
    </xdr:to>
    <xdr:cxnSp macro="">
      <xdr:nvCxnSpPr>
        <xdr:cNvPr id="324" name="直線コネクタ 323"/>
        <xdr:cNvCxnSpPr/>
      </xdr:nvCxnSpPr>
      <xdr:spPr>
        <a:xfrm flipV="1">
          <a:off x="15290800" y="10434199"/>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5" name="フローチャート : 判断 324"/>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26" name="テキスト ボックス 325"/>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150646</xdr:rowOff>
    </xdr:from>
    <xdr:to>
      <xdr:col>22</xdr:col>
      <xdr:colOff>203200</xdr:colOff>
      <xdr:row>60</xdr:row>
      <xdr:rowOff>162137</xdr:rowOff>
    </xdr:to>
    <xdr:cxnSp macro="">
      <xdr:nvCxnSpPr>
        <xdr:cNvPr id="327" name="直線コネクタ 326"/>
        <xdr:cNvCxnSpPr/>
      </xdr:nvCxnSpPr>
      <xdr:spPr>
        <a:xfrm flipV="1">
          <a:off x="14401800" y="1043764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8" name="フローチャート : 判断 327"/>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29" name="テキスト ボックス 328"/>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162137</xdr:rowOff>
    </xdr:from>
    <xdr:to>
      <xdr:col>21</xdr:col>
      <xdr:colOff>0</xdr:colOff>
      <xdr:row>60</xdr:row>
      <xdr:rowOff>164435</xdr:rowOff>
    </xdr:to>
    <xdr:cxnSp macro="">
      <xdr:nvCxnSpPr>
        <xdr:cNvPr id="330" name="直線コネクタ 329"/>
        <xdr:cNvCxnSpPr/>
      </xdr:nvCxnSpPr>
      <xdr:spPr>
        <a:xfrm flipV="1">
          <a:off x="13512800" y="10449137"/>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31" name="フローチャート : 判断 330"/>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32" name="テキスト ボックス 331"/>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33" name="フローチャート : 判断 332"/>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72226</xdr:rowOff>
    </xdr:from>
    <xdr:ext cx="762000" cy="259045"/>
    <xdr:sp macro="" textlink="">
      <xdr:nvSpPr>
        <xdr:cNvPr id="334" name="テキスト ボックス 333"/>
        <xdr:cNvSpPr txBox="1"/>
      </xdr:nvSpPr>
      <xdr:spPr>
        <a:xfrm>
          <a:off x="13131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94101</xdr:rowOff>
    </xdr:from>
    <xdr:to>
      <xdr:col>24</xdr:col>
      <xdr:colOff>609600</xdr:colOff>
      <xdr:row>61</xdr:row>
      <xdr:rowOff>24251</xdr:rowOff>
    </xdr:to>
    <xdr:sp macro="" textlink="">
      <xdr:nvSpPr>
        <xdr:cNvPr id="340" name="円/楕円 339"/>
        <xdr:cNvSpPr/>
      </xdr:nvSpPr>
      <xdr:spPr>
        <a:xfrm>
          <a:off x="16967200" y="10381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66178</xdr:rowOff>
    </xdr:from>
    <xdr:ext cx="762000" cy="259045"/>
    <xdr:sp macro="" textlink="">
      <xdr:nvSpPr>
        <xdr:cNvPr id="341" name="定員管理の状況該当値テキスト"/>
        <xdr:cNvSpPr txBox="1"/>
      </xdr:nvSpPr>
      <xdr:spPr>
        <a:xfrm>
          <a:off x="17106900" y="10353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96399</xdr:rowOff>
    </xdr:from>
    <xdr:to>
      <xdr:col>23</xdr:col>
      <xdr:colOff>457200</xdr:colOff>
      <xdr:row>61</xdr:row>
      <xdr:rowOff>26549</xdr:rowOff>
    </xdr:to>
    <xdr:sp macro="" textlink="">
      <xdr:nvSpPr>
        <xdr:cNvPr id="342" name="円/楕円 341"/>
        <xdr:cNvSpPr/>
      </xdr:nvSpPr>
      <xdr:spPr>
        <a:xfrm>
          <a:off x="16129000" y="1038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11326</xdr:rowOff>
    </xdr:from>
    <xdr:ext cx="736600" cy="259045"/>
    <xdr:sp macro="" textlink="">
      <xdr:nvSpPr>
        <xdr:cNvPr id="343" name="テキスト ボックス 342"/>
        <xdr:cNvSpPr txBox="1"/>
      </xdr:nvSpPr>
      <xdr:spPr>
        <a:xfrm>
          <a:off x="15798800" y="104697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99846</xdr:rowOff>
    </xdr:from>
    <xdr:to>
      <xdr:col>22</xdr:col>
      <xdr:colOff>254000</xdr:colOff>
      <xdr:row>61</xdr:row>
      <xdr:rowOff>29996</xdr:rowOff>
    </xdr:to>
    <xdr:sp macro="" textlink="">
      <xdr:nvSpPr>
        <xdr:cNvPr id="344" name="円/楕円 343"/>
        <xdr:cNvSpPr/>
      </xdr:nvSpPr>
      <xdr:spPr>
        <a:xfrm>
          <a:off x="15240000" y="103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14773</xdr:rowOff>
    </xdr:from>
    <xdr:ext cx="762000" cy="259045"/>
    <xdr:sp macro="" textlink="">
      <xdr:nvSpPr>
        <xdr:cNvPr id="345" name="テキスト ボックス 344"/>
        <xdr:cNvSpPr txBox="1"/>
      </xdr:nvSpPr>
      <xdr:spPr>
        <a:xfrm>
          <a:off x="14909800" y="1047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111337</xdr:rowOff>
    </xdr:from>
    <xdr:to>
      <xdr:col>21</xdr:col>
      <xdr:colOff>50800</xdr:colOff>
      <xdr:row>61</xdr:row>
      <xdr:rowOff>41487</xdr:rowOff>
    </xdr:to>
    <xdr:sp macro="" textlink="">
      <xdr:nvSpPr>
        <xdr:cNvPr id="346" name="円/楕円 345"/>
        <xdr:cNvSpPr/>
      </xdr:nvSpPr>
      <xdr:spPr>
        <a:xfrm>
          <a:off x="143510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26264</xdr:rowOff>
    </xdr:from>
    <xdr:ext cx="762000" cy="259045"/>
    <xdr:sp macro="" textlink="">
      <xdr:nvSpPr>
        <xdr:cNvPr id="347" name="テキスト ボックス 346"/>
        <xdr:cNvSpPr txBox="1"/>
      </xdr:nvSpPr>
      <xdr:spPr>
        <a:xfrm>
          <a:off x="14020800" y="1048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113635</xdr:rowOff>
    </xdr:from>
    <xdr:to>
      <xdr:col>19</xdr:col>
      <xdr:colOff>533400</xdr:colOff>
      <xdr:row>61</xdr:row>
      <xdr:rowOff>43785</xdr:rowOff>
    </xdr:to>
    <xdr:sp macro="" textlink="">
      <xdr:nvSpPr>
        <xdr:cNvPr id="348" name="円/楕円 347"/>
        <xdr:cNvSpPr/>
      </xdr:nvSpPr>
      <xdr:spPr>
        <a:xfrm>
          <a:off x="13462000" y="104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53962</xdr:rowOff>
    </xdr:from>
    <xdr:ext cx="762000" cy="259045"/>
    <xdr:sp macro="" textlink="">
      <xdr:nvSpPr>
        <xdr:cNvPr id="349" name="テキスト ボックス 348"/>
        <xdr:cNvSpPr txBox="1"/>
      </xdr:nvSpPr>
      <xdr:spPr>
        <a:xfrm>
          <a:off x="13131800" y="10169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前年度と比較して改善が見られ、類似団体平均との差も減少してきているものの、依然として高い水準にある。過去の大規模事業で財源とした既発債の償還が進み、起債残高が減っているものの、今後、学校施設の耐震化や一般廃棄物最終処分場整備など新たな負担が見込まれることから、計画的に事業を実施し、過度な起債に依存することのない財政運営に努め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0" name="直線コネクタ 369"/>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1" name="テキスト ボックス 370"/>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4" name="直線コネクタ 373"/>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5"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6" name="直線コネクタ 375"/>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7"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8" name="直線コネクタ 377"/>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33972</xdr:rowOff>
    </xdr:from>
    <xdr:to>
      <xdr:col>24</xdr:col>
      <xdr:colOff>558800</xdr:colOff>
      <xdr:row>41</xdr:row>
      <xdr:rowOff>118428</xdr:rowOff>
    </xdr:to>
    <xdr:cxnSp macro="">
      <xdr:nvCxnSpPr>
        <xdr:cNvPr id="379" name="直線コネクタ 378"/>
        <xdr:cNvCxnSpPr/>
      </xdr:nvCxnSpPr>
      <xdr:spPr>
        <a:xfrm flipV="1">
          <a:off x="16179800" y="7063422"/>
          <a:ext cx="8382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80"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81" name="フローチャート : 判断 380"/>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118428</xdr:rowOff>
    </xdr:from>
    <xdr:to>
      <xdr:col>23</xdr:col>
      <xdr:colOff>406400</xdr:colOff>
      <xdr:row>42</xdr:row>
      <xdr:rowOff>61595</xdr:rowOff>
    </xdr:to>
    <xdr:cxnSp macro="">
      <xdr:nvCxnSpPr>
        <xdr:cNvPr id="382" name="直線コネクタ 381"/>
        <xdr:cNvCxnSpPr/>
      </xdr:nvCxnSpPr>
      <xdr:spPr>
        <a:xfrm flipV="1">
          <a:off x="15290800" y="7147878"/>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3" name="フローチャート : 判断 382"/>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4" name="テキスト ボックス 383"/>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61595</xdr:rowOff>
    </xdr:from>
    <xdr:to>
      <xdr:col>22</xdr:col>
      <xdr:colOff>203200</xdr:colOff>
      <xdr:row>43</xdr:row>
      <xdr:rowOff>16828</xdr:rowOff>
    </xdr:to>
    <xdr:cxnSp macro="">
      <xdr:nvCxnSpPr>
        <xdr:cNvPr id="385" name="直線コネクタ 384"/>
        <xdr:cNvCxnSpPr/>
      </xdr:nvCxnSpPr>
      <xdr:spPr>
        <a:xfrm flipV="1">
          <a:off x="14401800" y="7262495"/>
          <a:ext cx="889000" cy="12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6" name="フローチャート : 判断 385"/>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7" name="テキスト ボックス 386"/>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16828</xdr:rowOff>
    </xdr:from>
    <xdr:to>
      <xdr:col>21</xdr:col>
      <xdr:colOff>0</xdr:colOff>
      <xdr:row>43</xdr:row>
      <xdr:rowOff>125413</xdr:rowOff>
    </xdr:to>
    <xdr:cxnSp macro="">
      <xdr:nvCxnSpPr>
        <xdr:cNvPr id="388" name="直線コネクタ 387"/>
        <xdr:cNvCxnSpPr/>
      </xdr:nvCxnSpPr>
      <xdr:spPr>
        <a:xfrm flipV="1">
          <a:off x="13512800" y="7389178"/>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9" name="フローチャート : 判断 388"/>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90" name="テキスト ボックス 389"/>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91" name="フローチャート : 判断 390"/>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20020</xdr:rowOff>
    </xdr:from>
    <xdr:ext cx="762000" cy="259045"/>
    <xdr:sp macro="" textlink="">
      <xdr:nvSpPr>
        <xdr:cNvPr id="392" name="テキスト ボックス 391"/>
        <xdr:cNvSpPr txBox="1"/>
      </xdr:nvSpPr>
      <xdr:spPr>
        <a:xfrm>
          <a:off x="13131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154622</xdr:rowOff>
    </xdr:from>
    <xdr:to>
      <xdr:col>24</xdr:col>
      <xdr:colOff>609600</xdr:colOff>
      <xdr:row>41</xdr:row>
      <xdr:rowOff>84772</xdr:rowOff>
    </xdr:to>
    <xdr:sp macro="" textlink="">
      <xdr:nvSpPr>
        <xdr:cNvPr id="398" name="円/楕円 397"/>
        <xdr:cNvSpPr/>
      </xdr:nvSpPr>
      <xdr:spPr>
        <a:xfrm>
          <a:off x="16967200" y="701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126699</xdr:rowOff>
    </xdr:from>
    <xdr:ext cx="762000" cy="259045"/>
    <xdr:sp macro="" textlink="">
      <xdr:nvSpPr>
        <xdr:cNvPr id="399" name="公債費負担の状況該当値テキスト"/>
        <xdr:cNvSpPr txBox="1"/>
      </xdr:nvSpPr>
      <xdr:spPr>
        <a:xfrm>
          <a:off x="17106900" y="6984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67628</xdr:rowOff>
    </xdr:from>
    <xdr:to>
      <xdr:col>23</xdr:col>
      <xdr:colOff>457200</xdr:colOff>
      <xdr:row>41</xdr:row>
      <xdr:rowOff>169228</xdr:rowOff>
    </xdr:to>
    <xdr:sp macro="" textlink="">
      <xdr:nvSpPr>
        <xdr:cNvPr id="400" name="円/楕円 399"/>
        <xdr:cNvSpPr/>
      </xdr:nvSpPr>
      <xdr:spPr>
        <a:xfrm>
          <a:off x="16129000" y="7097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154005</xdr:rowOff>
    </xdr:from>
    <xdr:ext cx="736600" cy="259045"/>
    <xdr:sp macro="" textlink="">
      <xdr:nvSpPr>
        <xdr:cNvPr id="401" name="テキスト ボックス 400"/>
        <xdr:cNvSpPr txBox="1"/>
      </xdr:nvSpPr>
      <xdr:spPr>
        <a:xfrm>
          <a:off x="15798800" y="7183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10795</xdr:rowOff>
    </xdr:from>
    <xdr:to>
      <xdr:col>22</xdr:col>
      <xdr:colOff>254000</xdr:colOff>
      <xdr:row>42</xdr:row>
      <xdr:rowOff>112395</xdr:rowOff>
    </xdr:to>
    <xdr:sp macro="" textlink="">
      <xdr:nvSpPr>
        <xdr:cNvPr id="402" name="円/楕円 401"/>
        <xdr:cNvSpPr/>
      </xdr:nvSpPr>
      <xdr:spPr>
        <a:xfrm>
          <a:off x="15240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97172</xdr:rowOff>
    </xdr:from>
    <xdr:ext cx="762000" cy="259045"/>
    <xdr:sp macro="" textlink="">
      <xdr:nvSpPr>
        <xdr:cNvPr id="403" name="テキスト ボックス 402"/>
        <xdr:cNvSpPr txBox="1"/>
      </xdr:nvSpPr>
      <xdr:spPr>
        <a:xfrm>
          <a:off x="14909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137478</xdr:rowOff>
    </xdr:from>
    <xdr:to>
      <xdr:col>21</xdr:col>
      <xdr:colOff>50800</xdr:colOff>
      <xdr:row>43</xdr:row>
      <xdr:rowOff>67628</xdr:rowOff>
    </xdr:to>
    <xdr:sp macro="" textlink="">
      <xdr:nvSpPr>
        <xdr:cNvPr id="404" name="円/楕円 403"/>
        <xdr:cNvSpPr/>
      </xdr:nvSpPr>
      <xdr:spPr>
        <a:xfrm>
          <a:off x="14351000" y="7338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52405</xdr:rowOff>
    </xdr:from>
    <xdr:ext cx="762000" cy="259045"/>
    <xdr:sp macro="" textlink="">
      <xdr:nvSpPr>
        <xdr:cNvPr id="405" name="テキスト ボックス 404"/>
        <xdr:cNvSpPr txBox="1"/>
      </xdr:nvSpPr>
      <xdr:spPr>
        <a:xfrm>
          <a:off x="14020800" y="7424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74613</xdr:rowOff>
    </xdr:from>
    <xdr:to>
      <xdr:col>19</xdr:col>
      <xdr:colOff>533400</xdr:colOff>
      <xdr:row>44</xdr:row>
      <xdr:rowOff>4763</xdr:rowOff>
    </xdr:to>
    <xdr:sp macro="" textlink="">
      <xdr:nvSpPr>
        <xdr:cNvPr id="406" name="円/楕円 405"/>
        <xdr:cNvSpPr/>
      </xdr:nvSpPr>
      <xdr:spPr>
        <a:xfrm>
          <a:off x="13462000" y="74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160990</xdr:rowOff>
    </xdr:from>
    <xdr:ext cx="762000" cy="259045"/>
    <xdr:sp macro="" textlink="">
      <xdr:nvSpPr>
        <xdr:cNvPr id="407" name="テキスト ボックス 406"/>
        <xdr:cNvSpPr txBox="1"/>
      </xdr:nvSpPr>
      <xdr:spPr>
        <a:xfrm>
          <a:off x="13131800" y="753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類似団体平均よりもやや高めの水準で推移しているものの、近年、改善傾向にある。</a:t>
          </a:r>
          <a:r>
            <a:rPr lang="ja-JP" altLang="en-US" sz="1300" b="0" i="0" baseline="0">
              <a:solidFill>
                <a:schemeClr val="dk1"/>
              </a:solidFill>
              <a:effectLst/>
              <a:latin typeface="+mn-lt"/>
              <a:ea typeface="+mn-ea"/>
              <a:cs typeface="+mn-cs"/>
            </a:rPr>
            <a:t>しかし，今後は大規模事業実施における償還が本格的に始まることからここ数年若干ながら上昇する見込みである。</a:t>
          </a:r>
          <a:r>
            <a:rPr lang="ja-JP" altLang="ja-JP" sz="1300" b="0" i="0" baseline="0">
              <a:solidFill>
                <a:schemeClr val="dk1"/>
              </a:solidFill>
              <a:effectLst/>
              <a:latin typeface="+mn-lt"/>
              <a:ea typeface="+mn-ea"/>
              <a:cs typeface="+mn-cs"/>
            </a:rPr>
            <a:t>今後も、事業の優先度を厳しく点検し、今後控えている大規模事業の計画を整理するなど、新規地方債の発行を抑制するよう努めていく。</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4" name="直線コネクタ 423"/>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5" name="テキスト ボックス 424"/>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8" name="直線コネクタ 427"/>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9" name="テキスト ボックス 428"/>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2" name="直線コネクタ 431"/>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3"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4" name="直線コネクタ 433"/>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5"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6" name="直線コネクタ 435"/>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27495</xdr:rowOff>
    </xdr:from>
    <xdr:to>
      <xdr:col>24</xdr:col>
      <xdr:colOff>558800</xdr:colOff>
      <xdr:row>17</xdr:row>
      <xdr:rowOff>72739</xdr:rowOff>
    </xdr:to>
    <xdr:cxnSp macro="">
      <xdr:nvCxnSpPr>
        <xdr:cNvPr id="437" name="直線コネクタ 436"/>
        <xdr:cNvCxnSpPr/>
      </xdr:nvCxnSpPr>
      <xdr:spPr>
        <a:xfrm flipV="1">
          <a:off x="16179800" y="2942145"/>
          <a:ext cx="838200" cy="45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8"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9" name="フローチャート : 判断 438"/>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72739</xdr:rowOff>
    </xdr:from>
    <xdr:to>
      <xdr:col>23</xdr:col>
      <xdr:colOff>406400</xdr:colOff>
      <xdr:row>17</xdr:row>
      <xdr:rowOff>99282</xdr:rowOff>
    </xdr:to>
    <xdr:cxnSp macro="">
      <xdr:nvCxnSpPr>
        <xdr:cNvPr id="440" name="直線コネクタ 439"/>
        <xdr:cNvCxnSpPr/>
      </xdr:nvCxnSpPr>
      <xdr:spPr>
        <a:xfrm flipV="1">
          <a:off x="15290800" y="2987389"/>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41" name="フローチャート : 判断 440"/>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42" name="テキスト ボックス 441"/>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99282</xdr:rowOff>
    </xdr:from>
    <xdr:to>
      <xdr:col>22</xdr:col>
      <xdr:colOff>203200</xdr:colOff>
      <xdr:row>18</xdr:row>
      <xdr:rowOff>11684</xdr:rowOff>
    </xdr:to>
    <xdr:cxnSp macro="">
      <xdr:nvCxnSpPr>
        <xdr:cNvPr id="443" name="直線コネクタ 442"/>
        <xdr:cNvCxnSpPr/>
      </xdr:nvCxnSpPr>
      <xdr:spPr>
        <a:xfrm flipV="1">
          <a:off x="14401800" y="3013932"/>
          <a:ext cx="889000" cy="83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4" name="フローチャート : 判断 443"/>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45" name="テキスト ボックス 444"/>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11684</xdr:rowOff>
    </xdr:from>
    <xdr:to>
      <xdr:col>21</xdr:col>
      <xdr:colOff>0</xdr:colOff>
      <xdr:row>18</xdr:row>
      <xdr:rowOff>135350</xdr:rowOff>
    </xdr:to>
    <xdr:cxnSp macro="">
      <xdr:nvCxnSpPr>
        <xdr:cNvPr id="446" name="直線コネクタ 445"/>
        <xdr:cNvCxnSpPr/>
      </xdr:nvCxnSpPr>
      <xdr:spPr>
        <a:xfrm flipV="1">
          <a:off x="13512800" y="3097784"/>
          <a:ext cx="889000" cy="123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7" name="フローチャート : 判断 446"/>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8" name="テキスト ボックス 447"/>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9" name="フローチャート : 判断 448"/>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78090</xdr:rowOff>
    </xdr:from>
    <xdr:ext cx="762000" cy="259045"/>
    <xdr:sp macro="" textlink="">
      <xdr:nvSpPr>
        <xdr:cNvPr id="450" name="テキスト ボックス 449"/>
        <xdr:cNvSpPr txBox="1"/>
      </xdr:nvSpPr>
      <xdr:spPr>
        <a:xfrm>
          <a:off x="13131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148145</xdr:rowOff>
    </xdr:from>
    <xdr:to>
      <xdr:col>24</xdr:col>
      <xdr:colOff>609600</xdr:colOff>
      <xdr:row>17</xdr:row>
      <xdr:rowOff>78295</xdr:rowOff>
    </xdr:to>
    <xdr:sp macro="" textlink="">
      <xdr:nvSpPr>
        <xdr:cNvPr id="456" name="円/楕円 455"/>
        <xdr:cNvSpPr/>
      </xdr:nvSpPr>
      <xdr:spPr>
        <a:xfrm>
          <a:off x="16967200" y="2891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120222</xdr:rowOff>
    </xdr:from>
    <xdr:ext cx="762000" cy="259045"/>
    <xdr:sp macro="" textlink="">
      <xdr:nvSpPr>
        <xdr:cNvPr id="457" name="将来負担の状況該当値テキスト"/>
        <xdr:cNvSpPr txBox="1"/>
      </xdr:nvSpPr>
      <xdr:spPr>
        <a:xfrm>
          <a:off x="17106900" y="2863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21939</xdr:rowOff>
    </xdr:from>
    <xdr:to>
      <xdr:col>23</xdr:col>
      <xdr:colOff>457200</xdr:colOff>
      <xdr:row>17</xdr:row>
      <xdr:rowOff>123539</xdr:rowOff>
    </xdr:to>
    <xdr:sp macro="" textlink="">
      <xdr:nvSpPr>
        <xdr:cNvPr id="458" name="円/楕円 457"/>
        <xdr:cNvSpPr/>
      </xdr:nvSpPr>
      <xdr:spPr>
        <a:xfrm>
          <a:off x="16129000" y="293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108316</xdr:rowOff>
    </xdr:from>
    <xdr:ext cx="736600" cy="259045"/>
    <xdr:sp macro="" textlink="">
      <xdr:nvSpPr>
        <xdr:cNvPr id="459" name="テキスト ボックス 458"/>
        <xdr:cNvSpPr txBox="1"/>
      </xdr:nvSpPr>
      <xdr:spPr>
        <a:xfrm>
          <a:off x="15798800" y="3022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48482</xdr:rowOff>
    </xdr:from>
    <xdr:to>
      <xdr:col>22</xdr:col>
      <xdr:colOff>254000</xdr:colOff>
      <xdr:row>17</xdr:row>
      <xdr:rowOff>150082</xdr:rowOff>
    </xdr:to>
    <xdr:sp macro="" textlink="">
      <xdr:nvSpPr>
        <xdr:cNvPr id="460" name="円/楕円 459"/>
        <xdr:cNvSpPr/>
      </xdr:nvSpPr>
      <xdr:spPr>
        <a:xfrm>
          <a:off x="15240000" y="2963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134859</xdr:rowOff>
    </xdr:from>
    <xdr:ext cx="762000" cy="259045"/>
    <xdr:sp macro="" textlink="">
      <xdr:nvSpPr>
        <xdr:cNvPr id="461" name="テキスト ボックス 460"/>
        <xdr:cNvSpPr txBox="1"/>
      </xdr:nvSpPr>
      <xdr:spPr>
        <a:xfrm>
          <a:off x="14909800" y="3049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132334</xdr:rowOff>
    </xdr:from>
    <xdr:to>
      <xdr:col>21</xdr:col>
      <xdr:colOff>50800</xdr:colOff>
      <xdr:row>18</xdr:row>
      <xdr:rowOff>62484</xdr:rowOff>
    </xdr:to>
    <xdr:sp macro="" textlink="">
      <xdr:nvSpPr>
        <xdr:cNvPr id="462" name="円/楕円 461"/>
        <xdr:cNvSpPr/>
      </xdr:nvSpPr>
      <xdr:spPr>
        <a:xfrm>
          <a:off x="14351000" y="304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47261</xdr:rowOff>
    </xdr:from>
    <xdr:ext cx="762000" cy="259045"/>
    <xdr:sp macro="" textlink="">
      <xdr:nvSpPr>
        <xdr:cNvPr id="463" name="テキスト ボックス 462"/>
        <xdr:cNvSpPr txBox="1"/>
      </xdr:nvSpPr>
      <xdr:spPr>
        <a:xfrm>
          <a:off x="14020800" y="313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84550</xdr:rowOff>
    </xdr:from>
    <xdr:to>
      <xdr:col>19</xdr:col>
      <xdr:colOff>533400</xdr:colOff>
      <xdr:row>19</xdr:row>
      <xdr:rowOff>14700</xdr:rowOff>
    </xdr:to>
    <xdr:sp macro="" textlink="">
      <xdr:nvSpPr>
        <xdr:cNvPr id="464" name="円/楕円 463"/>
        <xdr:cNvSpPr/>
      </xdr:nvSpPr>
      <xdr:spPr>
        <a:xfrm>
          <a:off x="13462000" y="317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170927</xdr:rowOff>
    </xdr:from>
    <xdr:ext cx="762000" cy="259045"/>
    <xdr:sp macro="" textlink="">
      <xdr:nvSpPr>
        <xdr:cNvPr id="465" name="テキスト ボックス 464"/>
        <xdr:cNvSpPr txBox="1"/>
      </xdr:nvSpPr>
      <xdr:spPr>
        <a:xfrm>
          <a:off x="13131800" y="325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岡山県総社市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67,867
67,141
211.90
27,437,444
26,174,346
1,025,427
15,934,026
30,222,553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61.4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前年度から０．３ポイント</a:t>
          </a:r>
          <a:r>
            <a:rPr kumimoji="1" lang="ja-JP" altLang="en-US" sz="1300">
              <a:solidFill>
                <a:schemeClr val="dk1"/>
              </a:solidFill>
              <a:effectLst/>
              <a:latin typeface="+mn-lt"/>
              <a:ea typeface="+mn-ea"/>
              <a:cs typeface="+mn-cs"/>
            </a:rPr>
            <a:t>上昇</a:t>
          </a:r>
          <a:r>
            <a:rPr kumimoji="1" lang="ja-JP" altLang="ja-JP" sz="1300">
              <a:solidFill>
                <a:schemeClr val="dk1"/>
              </a:solidFill>
              <a:effectLst/>
              <a:latin typeface="+mn-lt"/>
              <a:ea typeface="+mn-ea"/>
              <a:cs typeface="+mn-cs"/>
            </a:rPr>
            <a:t>しているが</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この要因としては、前年度と比較して</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退職者数が</a:t>
          </a:r>
          <a:r>
            <a:rPr kumimoji="1" lang="ja-JP" altLang="en-US" sz="1300">
              <a:solidFill>
                <a:schemeClr val="dk1"/>
              </a:solidFill>
              <a:effectLst/>
              <a:latin typeface="+mn-lt"/>
              <a:ea typeface="+mn-ea"/>
              <a:cs typeface="+mn-cs"/>
            </a:rPr>
            <a:t>増大</a:t>
          </a:r>
          <a:r>
            <a:rPr kumimoji="1" lang="ja-JP" altLang="ja-JP" sz="1300">
              <a:solidFill>
                <a:schemeClr val="dk1"/>
              </a:solidFill>
              <a:effectLst/>
              <a:latin typeface="+mn-lt"/>
              <a:ea typeface="+mn-ea"/>
              <a:cs typeface="+mn-cs"/>
            </a:rPr>
            <a:t>したことが挙げられる。今後も定員適正化計画に基づき、適正な定員管理に努める。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62230</xdr:rowOff>
    </xdr:from>
    <xdr:to>
      <xdr:col>7</xdr:col>
      <xdr:colOff>15875</xdr:colOff>
      <xdr:row>37</xdr:row>
      <xdr:rowOff>85090</xdr:rowOff>
    </xdr:to>
    <xdr:cxnSp macro="">
      <xdr:nvCxnSpPr>
        <xdr:cNvPr id="64" name="直線コネクタ 63"/>
        <xdr:cNvCxnSpPr/>
      </xdr:nvCxnSpPr>
      <xdr:spPr>
        <a:xfrm>
          <a:off x="3987800" y="64058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146067</xdr:rowOff>
    </xdr:from>
    <xdr:ext cx="762000" cy="259045"/>
    <xdr:sp macro="" textlink="">
      <xdr:nvSpPr>
        <xdr:cNvPr id="65" name="人件費平均値テキスト"/>
        <xdr:cNvSpPr txBox="1"/>
      </xdr:nvSpPr>
      <xdr:spPr>
        <a:xfrm>
          <a:off x="4914900" y="6146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62230</xdr:rowOff>
    </xdr:from>
    <xdr:to>
      <xdr:col>5</xdr:col>
      <xdr:colOff>549275</xdr:colOff>
      <xdr:row>37</xdr:row>
      <xdr:rowOff>85090</xdr:rowOff>
    </xdr:to>
    <xdr:cxnSp macro="">
      <xdr:nvCxnSpPr>
        <xdr:cNvPr id="67" name="直線コネクタ 66"/>
        <xdr:cNvCxnSpPr/>
      </xdr:nvCxnSpPr>
      <xdr:spPr>
        <a:xfrm flipV="1">
          <a:off x="3098800" y="64058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62247</xdr:rowOff>
    </xdr:from>
    <xdr:ext cx="736600" cy="259045"/>
    <xdr:sp macro="" textlink="">
      <xdr:nvSpPr>
        <xdr:cNvPr id="69" name="テキスト ボックス 68"/>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149860</xdr:rowOff>
    </xdr:from>
    <xdr:to>
      <xdr:col>4</xdr:col>
      <xdr:colOff>346075</xdr:colOff>
      <xdr:row>37</xdr:row>
      <xdr:rowOff>85090</xdr:rowOff>
    </xdr:to>
    <xdr:cxnSp macro="">
      <xdr:nvCxnSpPr>
        <xdr:cNvPr id="70" name="直線コネクタ 69"/>
        <xdr:cNvCxnSpPr/>
      </xdr:nvCxnSpPr>
      <xdr:spPr>
        <a:xfrm>
          <a:off x="2209800" y="63220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2" name="テキスト ボックス 71"/>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149860</xdr:rowOff>
    </xdr:from>
    <xdr:to>
      <xdr:col>3</xdr:col>
      <xdr:colOff>142875</xdr:colOff>
      <xdr:row>37</xdr:row>
      <xdr:rowOff>146050</xdr:rowOff>
    </xdr:to>
    <xdr:cxnSp macro="">
      <xdr:nvCxnSpPr>
        <xdr:cNvPr id="73" name="直線コネクタ 72"/>
        <xdr:cNvCxnSpPr/>
      </xdr:nvCxnSpPr>
      <xdr:spPr>
        <a:xfrm flipV="1">
          <a:off x="1320800" y="632206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146067</xdr:rowOff>
    </xdr:from>
    <xdr:ext cx="762000" cy="259045"/>
    <xdr:sp macro="" textlink="">
      <xdr:nvSpPr>
        <xdr:cNvPr id="77" name="テキスト ボックス 76"/>
        <xdr:cNvSpPr txBox="1"/>
      </xdr:nvSpPr>
      <xdr:spPr>
        <a:xfrm>
          <a:off x="939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34290</xdr:rowOff>
    </xdr:from>
    <xdr:to>
      <xdr:col>7</xdr:col>
      <xdr:colOff>66675</xdr:colOff>
      <xdr:row>37</xdr:row>
      <xdr:rowOff>135890</xdr:rowOff>
    </xdr:to>
    <xdr:sp macro="" textlink="">
      <xdr:nvSpPr>
        <xdr:cNvPr id="83" name="円/楕円 82"/>
        <xdr:cNvSpPr/>
      </xdr:nvSpPr>
      <xdr:spPr>
        <a:xfrm>
          <a:off x="47752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6367</xdr:rowOff>
    </xdr:from>
    <xdr:ext cx="762000" cy="259045"/>
    <xdr:sp macro="" textlink="">
      <xdr:nvSpPr>
        <xdr:cNvPr id="84" name="人件費該当値テキスト"/>
        <xdr:cNvSpPr txBox="1"/>
      </xdr:nvSpPr>
      <xdr:spPr>
        <a:xfrm>
          <a:off x="49149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11430</xdr:rowOff>
    </xdr:from>
    <xdr:to>
      <xdr:col>5</xdr:col>
      <xdr:colOff>600075</xdr:colOff>
      <xdr:row>37</xdr:row>
      <xdr:rowOff>113030</xdr:rowOff>
    </xdr:to>
    <xdr:sp macro="" textlink="">
      <xdr:nvSpPr>
        <xdr:cNvPr id="85" name="円/楕円 84"/>
        <xdr:cNvSpPr/>
      </xdr:nvSpPr>
      <xdr:spPr>
        <a:xfrm>
          <a:off x="3937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97807</xdr:rowOff>
    </xdr:from>
    <xdr:ext cx="736600" cy="259045"/>
    <xdr:sp macro="" textlink="">
      <xdr:nvSpPr>
        <xdr:cNvPr id="86" name="テキスト ボックス 85"/>
        <xdr:cNvSpPr txBox="1"/>
      </xdr:nvSpPr>
      <xdr:spPr>
        <a:xfrm>
          <a:off x="3606800" y="6441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34290</xdr:rowOff>
    </xdr:from>
    <xdr:to>
      <xdr:col>4</xdr:col>
      <xdr:colOff>396875</xdr:colOff>
      <xdr:row>37</xdr:row>
      <xdr:rowOff>135890</xdr:rowOff>
    </xdr:to>
    <xdr:sp macro="" textlink="">
      <xdr:nvSpPr>
        <xdr:cNvPr id="87" name="円/楕円 86"/>
        <xdr:cNvSpPr/>
      </xdr:nvSpPr>
      <xdr:spPr>
        <a:xfrm>
          <a:off x="3048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120667</xdr:rowOff>
    </xdr:from>
    <xdr:ext cx="762000" cy="259045"/>
    <xdr:sp macro="" textlink="">
      <xdr:nvSpPr>
        <xdr:cNvPr id="88" name="テキスト ボックス 87"/>
        <xdr:cNvSpPr txBox="1"/>
      </xdr:nvSpPr>
      <xdr:spPr>
        <a:xfrm>
          <a:off x="2717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99060</xdr:rowOff>
    </xdr:from>
    <xdr:to>
      <xdr:col>3</xdr:col>
      <xdr:colOff>193675</xdr:colOff>
      <xdr:row>37</xdr:row>
      <xdr:rowOff>29210</xdr:rowOff>
    </xdr:to>
    <xdr:sp macro="" textlink="">
      <xdr:nvSpPr>
        <xdr:cNvPr id="89" name="円/楕円 88"/>
        <xdr:cNvSpPr/>
      </xdr:nvSpPr>
      <xdr:spPr>
        <a:xfrm>
          <a:off x="2159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90" name="テキスト ボックス 89"/>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95250</xdr:rowOff>
    </xdr:from>
    <xdr:to>
      <xdr:col>1</xdr:col>
      <xdr:colOff>676275</xdr:colOff>
      <xdr:row>38</xdr:row>
      <xdr:rowOff>25400</xdr:rowOff>
    </xdr:to>
    <xdr:sp macro="" textlink="">
      <xdr:nvSpPr>
        <xdr:cNvPr id="91" name="円/楕円 90"/>
        <xdr:cNvSpPr/>
      </xdr:nvSpPr>
      <xdr:spPr>
        <a:xfrm>
          <a:off x="1270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10177</xdr:rowOff>
    </xdr:from>
    <xdr:ext cx="762000" cy="259045"/>
    <xdr:sp macro="" textlink="">
      <xdr:nvSpPr>
        <xdr:cNvPr id="92" name="テキスト ボックス 91"/>
        <xdr:cNvSpPr txBox="1"/>
      </xdr:nvSpPr>
      <xdr:spPr>
        <a:xfrm>
          <a:off x="939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前年度から０．３ポイント</a:t>
          </a:r>
          <a:r>
            <a:rPr kumimoji="1" lang="ja-JP" altLang="en-US" sz="1300">
              <a:solidFill>
                <a:schemeClr val="dk1"/>
              </a:solidFill>
              <a:effectLst/>
              <a:latin typeface="+mn-lt"/>
              <a:ea typeface="+mn-ea"/>
              <a:cs typeface="+mn-cs"/>
            </a:rPr>
            <a:t>下降</a:t>
          </a:r>
          <a:r>
            <a:rPr kumimoji="1" lang="ja-JP" altLang="ja-JP" sz="1300">
              <a:solidFill>
                <a:schemeClr val="dk1"/>
              </a:solidFill>
              <a:effectLst/>
              <a:latin typeface="+mn-lt"/>
              <a:ea typeface="+mn-ea"/>
              <a:cs typeface="+mn-cs"/>
            </a:rPr>
            <a:t>しているが，この要因としては</a:t>
          </a:r>
          <a:r>
            <a:rPr lang="ja-JP" altLang="ja-JP" sz="1300" b="0" i="0" baseline="0">
              <a:solidFill>
                <a:schemeClr val="dk1"/>
              </a:solidFill>
              <a:effectLst/>
              <a:latin typeface="+mn-lt"/>
              <a:ea typeface="+mn-ea"/>
              <a:cs typeface="+mn-cs"/>
            </a:rPr>
            <a:t>電算システムの導入費等</a:t>
          </a:r>
          <a:r>
            <a:rPr lang="ja-JP" altLang="en-US" sz="1300" b="0" i="0" baseline="0">
              <a:solidFill>
                <a:schemeClr val="dk1"/>
              </a:solidFill>
              <a:effectLst/>
              <a:latin typeface="+mn-lt"/>
              <a:ea typeface="+mn-ea"/>
              <a:cs typeface="+mn-cs"/>
            </a:rPr>
            <a:t>の</a:t>
          </a:r>
          <a:r>
            <a:rPr lang="ja-JP" altLang="ja-JP" sz="1300" b="0" i="0" baseline="0">
              <a:solidFill>
                <a:schemeClr val="dk1"/>
              </a:solidFill>
              <a:effectLst/>
              <a:latin typeface="+mn-lt"/>
              <a:ea typeface="+mn-ea"/>
              <a:cs typeface="+mn-cs"/>
            </a:rPr>
            <a:t>減少</a:t>
          </a:r>
          <a:r>
            <a:rPr lang="ja-JP" altLang="en-US" sz="1300" b="0" i="0" baseline="0">
              <a:solidFill>
                <a:schemeClr val="dk1"/>
              </a:solidFill>
              <a:effectLst/>
              <a:latin typeface="+mn-lt"/>
              <a:ea typeface="+mn-ea"/>
              <a:cs typeface="+mn-cs"/>
            </a:rPr>
            <a:t>によるものである。</a:t>
          </a:r>
          <a:r>
            <a:rPr kumimoji="1" lang="ja-JP" altLang="ja-JP" sz="1300">
              <a:solidFill>
                <a:schemeClr val="dk1"/>
              </a:solidFill>
              <a:effectLst/>
              <a:latin typeface="+mn-lt"/>
              <a:ea typeface="+mn-ea"/>
              <a:cs typeface="+mn-cs"/>
            </a:rPr>
            <a:t>今後も定員適正化計画に基づき、適正な定員管理に努める。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153670</xdr:rowOff>
    </xdr:from>
    <xdr:to>
      <xdr:col>24</xdr:col>
      <xdr:colOff>31750</xdr:colOff>
      <xdr:row>16</xdr:row>
      <xdr:rowOff>5080</xdr:rowOff>
    </xdr:to>
    <xdr:cxnSp macro="">
      <xdr:nvCxnSpPr>
        <xdr:cNvPr id="125" name="直線コネクタ 124"/>
        <xdr:cNvCxnSpPr/>
      </xdr:nvCxnSpPr>
      <xdr:spPr>
        <a:xfrm flipV="1">
          <a:off x="15671800" y="27254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6"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115570</xdr:rowOff>
    </xdr:from>
    <xdr:to>
      <xdr:col>22</xdr:col>
      <xdr:colOff>565150</xdr:colOff>
      <xdr:row>16</xdr:row>
      <xdr:rowOff>5080</xdr:rowOff>
    </xdr:to>
    <xdr:cxnSp macro="">
      <xdr:nvCxnSpPr>
        <xdr:cNvPr id="128" name="直線コネクタ 127"/>
        <xdr:cNvCxnSpPr/>
      </xdr:nvCxnSpPr>
      <xdr:spPr>
        <a:xfrm>
          <a:off x="14782800" y="26873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30" name="テキスト ボックス 129"/>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69850</xdr:rowOff>
    </xdr:from>
    <xdr:to>
      <xdr:col>21</xdr:col>
      <xdr:colOff>361950</xdr:colOff>
      <xdr:row>15</xdr:row>
      <xdr:rowOff>115570</xdr:rowOff>
    </xdr:to>
    <xdr:cxnSp macro="">
      <xdr:nvCxnSpPr>
        <xdr:cNvPr id="131" name="直線コネクタ 130"/>
        <xdr:cNvCxnSpPr/>
      </xdr:nvCxnSpPr>
      <xdr:spPr>
        <a:xfrm>
          <a:off x="13893800" y="26416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33" name="テキスト ボックス 132"/>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46990</xdr:rowOff>
    </xdr:from>
    <xdr:to>
      <xdr:col>20</xdr:col>
      <xdr:colOff>158750</xdr:colOff>
      <xdr:row>15</xdr:row>
      <xdr:rowOff>69850</xdr:rowOff>
    </xdr:to>
    <xdr:cxnSp macro="">
      <xdr:nvCxnSpPr>
        <xdr:cNvPr id="134" name="直線コネクタ 133"/>
        <xdr:cNvCxnSpPr/>
      </xdr:nvCxnSpPr>
      <xdr:spPr>
        <a:xfrm>
          <a:off x="13004800" y="26187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6" name="テキスト ボックス 135"/>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40657</xdr:rowOff>
    </xdr:from>
    <xdr:ext cx="762000" cy="259045"/>
    <xdr:sp macro="" textlink="">
      <xdr:nvSpPr>
        <xdr:cNvPr id="138" name="テキスト ボックス 137"/>
        <xdr:cNvSpPr txBox="1"/>
      </xdr:nvSpPr>
      <xdr:spPr>
        <a:xfrm>
          <a:off x="12623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102870</xdr:rowOff>
    </xdr:from>
    <xdr:to>
      <xdr:col>24</xdr:col>
      <xdr:colOff>82550</xdr:colOff>
      <xdr:row>16</xdr:row>
      <xdr:rowOff>33020</xdr:rowOff>
    </xdr:to>
    <xdr:sp macro="" textlink="">
      <xdr:nvSpPr>
        <xdr:cNvPr id="144" name="円/楕円 143"/>
        <xdr:cNvSpPr/>
      </xdr:nvSpPr>
      <xdr:spPr>
        <a:xfrm>
          <a:off x="16459200" y="26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119397</xdr:rowOff>
    </xdr:from>
    <xdr:ext cx="762000" cy="259045"/>
    <xdr:sp macro="" textlink="">
      <xdr:nvSpPr>
        <xdr:cNvPr id="145" name="物件費該当値テキスト"/>
        <xdr:cNvSpPr txBox="1"/>
      </xdr:nvSpPr>
      <xdr:spPr>
        <a:xfrm>
          <a:off x="165989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125730</xdr:rowOff>
    </xdr:from>
    <xdr:to>
      <xdr:col>22</xdr:col>
      <xdr:colOff>615950</xdr:colOff>
      <xdr:row>16</xdr:row>
      <xdr:rowOff>55880</xdr:rowOff>
    </xdr:to>
    <xdr:sp macro="" textlink="">
      <xdr:nvSpPr>
        <xdr:cNvPr id="146" name="円/楕円 145"/>
        <xdr:cNvSpPr/>
      </xdr:nvSpPr>
      <xdr:spPr>
        <a:xfrm>
          <a:off x="15621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66057</xdr:rowOff>
    </xdr:from>
    <xdr:ext cx="736600" cy="259045"/>
    <xdr:sp macro="" textlink="">
      <xdr:nvSpPr>
        <xdr:cNvPr id="147" name="テキスト ボックス 146"/>
        <xdr:cNvSpPr txBox="1"/>
      </xdr:nvSpPr>
      <xdr:spPr>
        <a:xfrm>
          <a:off x="15290800" y="2466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64770</xdr:rowOff>
    </xdr:from>
    <xdr:to>
      <xdr:col>21</xdr:col>
      <xdr:colOff>412750</xdr:colOff>
      <xdr:row>15</xdr:row>
      <xdr:rowOff>166370</xdr:rowOff>
    </xdr:to>
    <xdr:sp macro="" textlink="">
      <xdr:nvSpPr>
        <xdr:cNvPr id="148" name="円/楕円 147"/>
        <xdr:cNvSpPr/>
      </xdr:nvSpPr>
      <xdr:spPr>
        <a:xfrm>
          <a:off x="14732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5097</xdr:rowOff>
    </xdr:from>
    <xdr:ext cx="762000" cy="259045"/>
    <xdr:sp macro="" textlink="">
      <xdr:nvSpPr>
        <xdr:cNvPr id="149" name="テキスト ボックス 148"/>
        <xdr:cNvSpPr txBox="1"/>
      </xdr:nvSpPr>
      <xdr:spPr>
        <a:xfrm>
          <a:off x="14401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19050</xdr:rowOff>
    </xdr:from>
    <xdr:to>
      <xdr:col>20</xdr:col>
      <xdr:colOff>209550</xdr:colOff>
      <xdr:row>15</xdr:row>
      <xdr:rowOff>120650</xdr:rowOff>
    </xdr:to>
    <xdr:sp macro="" textlink="">
      <xdr:nvSpPr>
        <xdr:cNvPr id="150" name="円/楕円 149"/>
        <xdr:cNvSpPr/>
      </xdr:nvSpPr>
      <xdr:spPr>
        <a:xfrm>
          <a:off x="13843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130827</xdr:rowOff>
    </xdr:from>
    <xdr:ext cx="762000" cy="259045"/>
    <xdr:sp macro="" textlink="">
      <xdr:nvSpPr>
        <xdr:cNvPr id="151" name="テキスト ボックス 150"/>
        <xdr:cNvSpPr txBox="1"/>
      </xdr:nvSpPr>
      <xdr:spPr>
        <a:xfrm>
          <a:off x="13512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167640</xdr:rowOff>
    </xdr:from>
    <xdr:to>
      <xdr:col>19</xdr:col>
      <xdr:colOff>6350</xdr:colOff>
      <xdr:row>15</xdr:row>
      <xdr:rowOff>97790</xdr:rowOff>
    </xdr:to>
    <xdr:sp macro="" textlink="">
      <xdr:nvSpPr>
        <xdr:cNvPr id="152" name="円/楕円 151"/>
        <xdr:cNvSpPr/>
      </xdr:nvSpPr>
      <xdr:spPr>
        <a:xfrm>
          <a:off x="12954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107967</xdr:rowOff>
    </xdr:from>
    <xdr:ext cx="762000" cy="259045"/>
    <xdr:sp macro="" textlink="">
      <xdr:nvSpPr>
        <xdr:cNvPr id="153" name="テキスト ボックス 152"/>
        <xdr:cNvSpPr txBox="1"/>
      </xdr:nvSpPr>
      <xdr:spPr>
        <a:xfrm>
          <a:off x="12623800" y="233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前年度から０．６ポイント</a:t>
          </a:r>
          <a:r>
            <a:rPr kumimoji="1" lang="ja-JP" altLang="en-US" sz="1300">
              <a:solidFill>
                <a:schemeClr val="dk1"/>
              </a:solidFill>
              <a:effectLst/>
              <a:latin typeface="+mn-lt"/>
              <a:ea typeface="+mn-ea"/>
              <a:cs typeface="+mn-cs"/>
            </a:rPr>
            <a:t>上昇</a:t>
          </a:r>
          <a:r>
            <a:rPr kumimoji="1" lang="ja-JP" altLang="ja-JP" sz="1300">
              <a:solidFill>
                <a:schemeClr val="dk1"/>
              </a:solidFill>
              <a:effectLst/>
              <a:latin typeface="+mn-lt"/>
              <a:ea typeface="+mn-ea"/>
              <a:cs typeface="+mn-cs"/>
            </a:rPr>
            <a:t>しているが、この要因としては、</a:t>
          </a:r>
          <a:r>
            <a:rPr kumimoji="1" lang="ja-JP" altLang="en-US" sz="1300">
              <a:solidFill>
                <a:schemeClr val="dk1"/>
              </a:solidFill>
              <a:effectLst/>
              <a:latin typeface="+mn-lt"/>
              <a:ea typeface="+mn-ea"/>
              <a:cs typeface="+mn-cs"/>
            </a:rPr>
            <a:t>臨時福祉給付金によるものである。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66040</xdr:rowOff>
    </xdr:from>
    <xdr:to>
      <xdr:col>7</xdr:col>
      <xdr:colOff>15875</xdr:colOff>
      <xdr:row>54</xdr:row>
      <xdr:rowOff>111760</xdr:rowOff>
    </xdr:to>
    <xdr:cxnSp macro="">
      <xdr:nvCxnSpPr>
        <xdr:cNvPr id="186" name="直線コネクタ 185"/>
        <xdr:cNvCxnSpPr/>
      </xdr:nvCxnSpPr>
      <xdr:spPr>
        <a:xfrm>
          <a:off x="3987800" y="93243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66040</xdr:rowOff>
    </xdr:from>
    <xdr:to>
      <xdr:col>5</xdr:col>
      <xdr:colOff>549275</xdr:colOff>
      <xdr:row>54</xdr:row>
      <xdr:rowOff>111760</xdr:rowOff>
    </xdr:to>
    <xdr:cxnSp macro="">
      <xdr:nvCxnSpPr>
        <xdr:cNvPr id="189" name="直線コネクタ 188"/>
        <xdr:cNvCxnSpPr/>
      </xdr:nvCxnSpPr>
      <xdr:spPr>
        <a:xfrm flipV="1">
          <a:off x="3098800" y="93243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111760</xdr:rowOff>
    </xdr:to>
    <xdr:cxnSp macro="">
      <xdr:nvCxnSpPr>
        <xdr:cNvPr id="192" name="直線コネクタ 191"/>
        <xdr:cNvCxnSpPr/>
      </xdr:nvCxnSpPr>
      <xdr:spPr>
        <a:xfrm>
          <a:off x="2209800" y="9309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20320</xdr:rowOff>
    </xdr:from>
    <xdr:to>
      <xdr:col>3</xdr:col>
      <xdr:colOff>142875</xdr:colOff>
      <xdr:row>54</xdr:row>
      <xdr:rowOff>50800</xdr:rowOff>
    </xdr:to>
    <xdr:cxnSp macro="">
      <xdr:nvCxnSpPr>
        <xdr:cNvPr id="195" name="直線コネクタ 194"/>
        <xdr:cNvCxnSpPr/>
      </xdr:nvCxnSpPr>
      <xdr:spPr>
        <a:xfrm>
          <a:off x="1320800" y="92786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116857</xdr:rowOff>
    </xdr:from>
    <xdr:ext cx="762000" cy="259045"/>
    <xdr:sp macro="" textlink="">
      <xdr:nvSpPr>
        <xdr:cNvPr id="199" name="テキスト ボックス 198"/>
        <xdr:cNvSpPr txBox="1"/>
      </xdr:nvSpPr>
      <xdr:spPr>
        <a:xfrm>
          <a:off x="939800" y="937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60960</xdr:rowOff>
    </xdr:from>
    <xdr:to>
      <xdr:col>7</xdr:col>
      <xdr:colOff>66675</xdr:colOff>
      <xdr:row>54</xdr:row>
      <xdr:rowOff>162560</xdr:rowOff>
    </xdr:to>
    <xdr:sp macro="" textlink="">
      <xdr:nvSpPr>
        <xdr:cNvPr id="205" name="円/楕円 204"/>
        <xdr:cNvSpPr/>
      </xdr:nvSpPr>
      <xdr:spPr>
        <a:xfrm>
          <a:off x="4775200" y="931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77487</xdr:rowOff>
    </xdr:from>
    <xdr:ext cx="762000" cy="259045"/>
    <xdr:sp macro="" textlink="">
      <xdr:nvSpPr>
        <xdr:cNvPr id="206" name="扶助費該当値テキスト"/>
        <xdr:cNvSpPr txBox="1"/>
      </xdr:nvSpPr>
      <xdr:spPr>
        <a:xfrm>
          <a:off x="4914900" y="916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15240</xdr:rowOff>
    </xdr:from>
    <xdr:to>
      <xdr:col>5</xdr:col>
      <xdr:colOff>600075</xdr:colOff>
      <xdr:row>54</xdr:row>
      <xdr:rowOff>116840</xdr:rowOff>
    </xdr:to>
    <xdr:sp macro="" textlink="">
      <xdr:nvSpPr>
        <xdr:cNvPr id="207" name="円/楕円 206"/>
        <xdr:cNvSpPr/>
      </xdr:nvSpPr>
      <xdr:spPr>
        <a:xfrm>
          <a:off x="3937000" y="9273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127017</xdr:rowOff>
    </xdr:from>
    <xdr:ext cx="736600" cy="259045"/>
    <xdr:sp macro="" textlink="">
      <xdr:nvSpPr>
        <xdr:cNvPr id="208" name="テキスト ボックス 207"/>
        <xdr:cNvSpPr txBox="1"/>
      </xdr:nvSpPr>
      <xdr:spPr>
        <a:xfrm>
          <a:off x="3606800" y="904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60960</xdr:rowOff>
    </xdr:from>
    <xdr:to>
      <xdr:col>4</xdr:col>
      <xdr:colOff>396875</xdr:colOff>
      <xdr:row>54</xdr:row>
      <xdr:rowOff>162560</xdr:rowOff>
    </xdr:to>
    <xdr:sp macro="" textlink="">
      <xdr:nvSpPr>
        <xdr:cNvPr id="209" name="円/楕円 208"/>
        <xdr:cNvSpPr/>
      </xdr:nvSpPr>
      <xdr:spPr>
        <a:xfrm>
          <a:off x="3048000" y="931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1287</xdr:rowOff>
    </xdr:from>
    <xdr:ext cx="762000" cy="259045"/>
    <xdr:sp macro="" textlink="">
      <xdr:nvSpPr>
        <xdr:cNvPr id="210" name="テキスト ボックス 209"/>
        <xdr:cNvSpPr txBox="1"/>
      </xdr:nvSpPr>
      <xdr:spPr>
        <a:xfrm>
          <a:off x="2717800" y="908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0</xdr:rowOff>
    </xdr:from>
    <xdr:to>
      <xdr:col>3</xdr:col>
      <xdr:colOff>193675</xdr:colOff>
      <xdr:row>54</xdr:row>
      <xdr:rowOff>101600</xdr:rowOff>
    </xdr:to>
    <xdr:sp macro="" textlink="">
      <xdr:nvSpPr>
        <xdr:cNvPr id="211" name="円/楕円 210"/>
        <xdr:cNvSpPr/>
      </xdr:nvSpPr>
      <xdr:spPr>
        <a:xfrm>
          <a:off x="2159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212" name="テキスト ボックス 211"/>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140970</xdr:rowOff>
    </xdr:from>
    <xdr:to>
      <xdr:col>1</xdr:col>
      <xdr:colOff>676275</xdr:colOff>
      <xdr:row>54</xdr:row>
      <xdr:rowOff>71120</xdr:rowOff>
    </xdr:to>
    <xdr:sp macro="" textlink="">
      <xdr:nvSpPr>
        <xdr:cNvPr id="213" name="円/楕円 212"/>
        <xdr:cNvSpPr/>
      </xdr:nvSpPr>
      <xdr:spPr>
        <a:xfrm>
          <a:off x="1270000" y="922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81297</xdr:rowOff>
    </xdr:from>
    <xdr:ext cx="762000" cy="259045"/>
    <xdr:sp macro="" textlink="">
      <xdr:nvSpPr>
        <xdr:cNvPr id="214" name="テキスト ボックス 213"/>
        <xdr:cNvSpPr txBox="1"/>
      </xdr:nvSpPr>
      <xdr:spPr>
        <a:xfrm>
          <a:off x="939800" y="899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前年度を０．</a:t>
          </a:r>
          <a:r>
            <a:rPr kumimoji="1" lang="ja-JP" altLang="en-US" sz="1300">
              <a:solidFill>
                <a:schemeClr val="dk1"/>
              </a:solidFill>
              <a:effectLst/>
              <a:latin typeface="+mn-lt"/>
              <a:ea typeface="+mn-ea"/>
              <a:cs typeface="+mn-cs"/>
            </a:rPr>
            <a:t>１</a:t>
          </a:r>
          <a:r>
            <a:rPr kumimoji="1" lang="ja-JP" altLang="ja-JP" sz="1300">
              <a:solidFill>
                <a:schemeClr val="dk1"/>
              </a:solidFill>
              <a:effectLst/>
              <a:latin typeface="+mn-lt"/>
              <a:ea typeface="+mn-ea"/>
              <a:cs typeface="+mn-cs"/>
            </a:rPr>
            <a:t>ポイント下回っているものの、国民健康保険特別会計など他会計への繰出金は増加傾向にある。引き続き、経費の増加抑制に取り組むとともに、制度運営の適正化を図るなどして、普通会計の負担を減少させるよう努め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12700</xdr:rowOff>
    </xdr:from>
    <xdr:to>
      <xdr:col>24</xdr:col>
      <xdr:colOff>31750</xdr:colOff>
      <xdr:row>58</xdr:row>
      <xdr:rowOff>20320</xdr:rowOff>
    </xdr:to>
    <xdr:cxnSp macro="">
      <xdr:nvCxnSpPr>
        <xdr:cNvPr id="247" name="直線コネクタ 246"/>
        <xdr:cNvCxnSpPr/>
      </xdr:nvCxnSpPr>
      <xdr:spPr>
        <a:xfrm flipV="1">
          <a:off x="15671800" y="99568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146067</xdr:rowOff>
    </xdr:from>
    <xdr:ext cx="762000" cy="259045"/>
    <xdr:sp macro="" textlink="">
      <xdr:nvSpPr>
        <xdr:cNvPr id="248" name="その他平均値テキスト"/>
        <xdr:cNvSpPr txBox="1"/>
      </xdr:nvSpPr>
      <xdr:spPr>
        <a:xfrm>
          <a:off x="16598900" y="9575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20320</xdr:rowOff>
    </xdr:from>
    <xdr:to>
      <xdr:col>22</xdr:col>
      <xdr:colOff>565150</xdr:colOff>
      <xdr:row>58</xdr:row>
      <xdr:rowOff>35560</xdr:rowOff>
    </xdr:to>
    <xdr:cxnSp macro="">
      <xdr:nvCxnSpPr>
        <xdr:cNvPr id="250" name="直線コネクタ 249"/>
        <xdr:cNvCxnSpPr/>
      </xdr:nvCxnSpPr>
      <xdr:spPr>
        <a:xfrm flipV="1">
          <a:off x="14782800" y="99644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2" name="テキスト ボックス 251"/>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5080</xdr:rowOff>
    </xdr:from>
    <xdr:to>
      <xdr:col>21</xdr:col>
      <xdr:colOff>361950</xdr:colOff>
      <xdr:row>58</xdr:row>
      <xdr:rowOff>35560</xdr:rowOff>
    </xdr:to>
    <xdr:cxnSp macro="">
      <xdr:nvCxnSpPr>
        <xdr:cNvPr id="253" name="直線コネクタ 252"/>
        <xdr:cNvCxnSpPr/>
      </xdr:nvCxnSpPr>
      <xdr:spPr>
        <a:xfrm>
          <a:off x="13893800" y="99491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5" name="テキスト ボックス 254"/>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153670</xdr:rowOff>
    </xdr:from>
    <xdr:to>
      <xdr:col>20</xdr:col>
      <xdr:colOff>158750</xdr:colOff>
      <xdr:row>58</xdr:row>
      <xdr:rowOff>5080</xdr:rowOff>
    </xdr:to>
    <xdr:cxnSp macro="">
      <xdr:nvCxnSpPr>
        <xdr:cNvPr id="256" name="直線コネクタ 255"/>
        <xdr:cNvCxnSpPr/>
      </xdr:nvCxnSpPr>
      <xdr:spPr>
        <a:xfrm>
          <a:off x="13004800" y="99263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8" name="テキスト ボックス 257"/>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60" name="テキスト ボックス 259"/>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66" name="円/楕円 265"/>
        <xdr:cNvSpPr/>
      </xdr:nvSpPr>
      <xdr:spPr>
        <a:xfrm>
          <a:off x="164592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105427</xdr:rowOff>
    </xdr:from>
    <xdr:ext cx="762000" cy="259045"/>
    <xdr:sp macro="" textlink="">
      <xdr:nvSpPr>
        <xdr:cNvPr id="267" name="その他該当値テキスト"/>
        <xdr:cNvSpPr txBox="1"/>
      </xdr:nvSpPr>
      <xdr:spPr>
        <a:xfrm>
          <a:off x="165989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140970</xdr:rowOff>
    </xdr:from>
    <xdr:to>
      <xdr:col>22</xdr:col>
      <xdr:colOff>615950</xdr:colOff>
      <xdr:row>58</xdr:row>
      <xdr:rowOff>71120</xdr:rowOff>
    </xdr:to>
    <xdr:sp macro="" textlink="">
      <xdr:nvSpPr>
        <xdr:cNvPr id="268" name="円/楕円 267"/>
        <xdr:cNvSpPr/>
      </xdr:nvSpPr>
      <xdr:spPr>
        <a:xfrm>
          <a:off x="156210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55897</xdr:rowOff>
    </xdr:from>
    <xdr:ext cx="736600" cy="259045"/>
    <xdr:sp macro="" textlink="">
      <xdr:nvSpPr>
        <xdr:cNvPr id="269" name="テキスト ボックス 268"/>
        <xdr:cNvSpPr txBox="1"/>
      </xdr:nvSpPr>
      <xdr:spPr>
        <a:xfrm>
          <a:off x="15290800" y="999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156210</xdr:rowOff>
    </xdr:from>
    <xdr:to>
      <xdr:col>21</xdr:col>
      <xdr:colOff>412750</xdr:colOff>
      <xdr:row>58</xdr:row>
      <xdr:rowOff>86360</xdr:rowOff>
    </xdr:to>
    <xdr:sp macro="" textlink="">
      <xdr:nvSpPr>
        <xdr:cNvPr id="270" name="円/楕円 269"/>
        <xdr:cNvSpPr/>
      </xdr:nvSpPr>
      <xdr:spPr>
        <a:xfrm>
          <a:off x="14732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71137</xdr:rowOff>
    </xdr:from>
    <xdr:ext cx="762000" cy="259045"/>
    <xdr:sp macro="" textlink="">
      <xdr:nvSpPr>
        <xdr:cNvPr id="271" name="テキスト ボックス 270"/>
        <xdr:cNvSpPr txBox="1"/>
      </xdr:nvSpPr>
      <xdr:spPr>
        <a:xfrm>
          <a:off x="14401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125730</xdr:rowOff>
    </xdr:from>
    <xdr:to>
      <xdr:col>20</xdr:col>
      <xdr:colOff>209550</xdr:colOff>
      <xdr:row>58</xdr:row>
      <xdr:rowOff>55880</xdr:rowOff>
    </xdr:to>
    <xdr:sp macro="" textlink="">
      <xdr:nvSpPr>
        <xdr:cNvPr id="272" name="円/楕円 271"/>
        <xdr:cNvSpPr/>
      </xdr:nvSpPr>
      <xdr:spPr>
        <a:xfrm>
          <a:off x="138430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40657</xdr:rowOff>
    </xdr:from>
    <xdr:ext cx="762000" cy="259045"/>
    <xdr:sp macro="" textlink="">
      <xdr:nvSpPr>
        <xdr:cNvPr id="273" name="テキスト ボックス 272"/>
        <xdr:cNvSpPr txBox="1"/>
      </xdr:nvSpPr>
      <xdr:spPr>
        <a:xfrm>
          <a:off x="13512800" y="998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102870</xdr:rowOff>
    </xdr:from>
    <xdr:to>
      <xdr:col>19</xdr:col>
      <xdr:colOff>6350</xdr:colOff>
      <xdr:row>58</xdr:row>
      <xdr:rowOff>33020</xdr:rowOff>
    </xdr:to>
    <xdr:sp macro="" textlink="">
      <xdr:nvSpPr>
        <xdr:cNvPr id="274" name="円/楕円 273"/>
        <xdr:cNvSpPr/>
      </xdr:nvSpPr>
      <xdr:spPr>
        <a:xfrm>
          <a:off x="12954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17797</xdr:rowOff>
    </xdr:from>
    <xdr:ext cx="762000" cy="259045"/>
    <xdr:sp macro="" textlink="">
      <xdr:nvSpPr>
        <xdr:cNvPr id="275" name="テキスト ボックス 274"/>
        <xdr:cNvSpPr txBox="1"/>
      </xdr:nvSpPr>
      <xdr:spPr>
        <a:xfrm>
          <a:off x="126238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前年度と同ポイントである。今後も行政効果等を十分に精査することにより、経費の削減に努める。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106426</xdr:rowOff>
    </xdr:from>
    <xdr:to>
      <xdr:col>24</xdr:col>
      <xdr:colOff>31750</xdr:colOff>
      <xdr:row>35</xdr:row>
      <xdr:rowOff>110998</xdr:rowOff>
    </xdr:to>
    <xdr:cxnSp macro="">
      <xdr:nvCxnSpPr>
        <xdr:cNvPr id="305" name="直線コネクタ 304"/>
        <xdr:cNvCxnSpPr/>
      </xdr:nvCxnSpPr>
      <xdr:spPr>
        <a:xfrm flipV="1">
          <a:off x="15671800" y="610717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6"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110998</xdr:rowOff>
    </xdr:from>
    <xdr:to>
      <xdr:col>22</xdr:col>
      <xdr:colOff>565150</xdr:colOff>
      <xdr:row>35</xdr:row>
      <xdr:rowOff>110998</xdr:rowOff>
    </xdr:to>
    <xdr:cxnSp macro="">
      <xdr:nvCxnSpPr>
        <xdr:cNvPr id="308" name="直線コネクタ 307"/>
        <xdr:cNvCxnSpPr/>
      </xdr:nvCxnSpPr>
      <xdr:spPr>
        <a:xfrm>
          <a:off x="14782800" y="61117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61993</xdr:rowOff>
    </xdr:from>
    <xdr:ext cx="736600" cy="259045"/>
    <xdr:sp macro="" textlink="">
      <xdr:nvSpPr>
        <xdr:cNvPr id="310" name="テキスト ボックス 309"/>
        <xdr:cNvSpPr txBox="1"/>
      </xdr:nvSpPr>
      <xdr:spPr>
        <a:xfrm>
          <a:off x="15290800" y="623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83566</xdr:rowOff>
    </xdr:from>
    <xdr:to>
      <xdr:col>21</xdr:col>
      <xdr:colOff>361950</xdr:colOff>
      <xdr:row>35</xdr:row>
      <xdr:rowOff>110998</xdr:rowOff>
    </xdr:to>
    <xdr:cxnSp macro="">
      <xdr:nvCxnSpPr>
        <xdr:cNvPr id="311" name="直線コネクタ 310"/>
        <xdr:cNvCxnSpPr/>
      </xdr:nvCxnSpPr>
      <xdr:spPr>
        <a:xfrm>
          <a:off x="13893800" y="608431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66565</xdr:rowOff>
    </xdr:from>
    <xdr:ext cx="762000" cy="259045"/>
    <xdr:sp macro="" textlink="">
      <xdr:nvSpPr>
        <xdr:cNvPr id="313" name="テキスト ボックス 312"/>
        <xdr:cNvSpPr txBox="1"/>
      </xdr:nvSpPr>
      <xdr:spPr>
        <a:xfrm>
          <a:off x="14401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83566</xdr:rowOff>
    </xdr:from>
    <xdr:to>
      <xdr:col>20</xdr:col>
      <xdr:colOff>158750</xdr:colOff>
      <xdr:row>36</xdr:row>
      <xdr:rowOff>35560</xdr:rowOff>
    </xdr:to>
    <xdr:cxnSp macro="">
      <xdr:nvCxnSpPr>
        <xdr:cNvPr id="314" name="直線コネクタ 313"/>
        <xdr:cNvCxnSpPr/>
      </xdr:nvCxnSpPr>
      <xdr:spPr>
        <a:xfrm flipV="1">
          <a:off x="13004800" y="6084316"/>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61993</xdr:rowOff>
    </xdr:from>
    <xdr:ext cx="762000" cy="259045"/>
    <xdr:sp macro="" textlink="">
      <xdr:nvSpPr>
        <xdr:cNvPr id="316" name="テキスト ボックス 315"/>
        <xdr:cNvSpPr txBox="1"/>
      </xdr:nvSpPr>
      <xdr:spPr>
        <a:xfrm>
          <a:off x="13512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75709</xdr:rowOff>
    </xdr:from>
    <xdr:ext cx="762000" cy="259045"/>
    <xdr:sp macro="" textlink="">
      <xdr:nvSpPr>
        <xdr:cNvPr id="318" name="テキスト ボックス 317"/>
        <xdr:cNvSpPr txBox="1"/>
      </xdr:nvSpPr>
      <xdr:spPr>
        <a:xfrm>
          <a:off x="12623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55626</xdr:rowOff>
    </xdr:from>
    <xdr:to>
      <xdr:col>24</xdr:col>
      <xdr:colOff>82550</xdr:colOff>
      <xdr:row>35</xdr:row>
      <xdr:rowOff>157226</xdr:rowOff>
    </xdr:to>
    <xdr:sp macro="" textlink="">
      <xdr:nvSpPr>
        <xdr:cNvPr id="324" name="円/楕円 323"/>
        <xdr:cNvSpPr/>
      </xdr:nvSpPr>
      <xdr:spPr>
        <a:xfrm>
          <a:off x="16459200" y="6056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72153</xdr:rowOff>
    </xdr:from>
    <xdr:ext cx="762000" cy="259045"/>
    <xdr:sp macro="" textlink="">
      <xdr:nvSpPr>
        <xdr:cNvPr id="325" name="補助費等該当値テキスト"/>
        <xdr:cNvSpPr txBox="1"/>
      </xdr:nvSpPr>
      <xdr:spPr>
        <a:xfrm>
          <a:off x="16598900" y="5901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60198</xdr:rowOff>
    </xdr:from>
    <xdr:to>
      <xdr:col>22</xdr:col>
      <xdr:colOff>615950</xdr:colOff>
      <xdr:row>35</xdr:row>
      <xdr:rowOff>161798</xdr:rowOff>
    </xdr:to>
    <xdr:sp macro="" textlink="">
      <xdr:nvSpPr>
        <xdr:cNvPr id="326" name="円/楕円 325"/>
        <xdr:cNvSpPr/>
      </xdr:nvSpPr>
      <xdr:spPr>
        <a:xfrm>
          <a:off x="15621000" y="60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525</xdr:rowOff>
    </xdr:from>
    <xdr:ext cx="736600" cy="259045"/>
    <xdr:sp macro="" textlink="">
      <xdr:nvSpPr>
        <xdr:cNvPr id="327" name="テキスト ボックス 326"/>
        <xdr:cNvSpPr txBox="1"/>
      </xdr:nvSpPr>
      <xdr:spPr>
        <a:xfrm>
          <a:off x="15290800" y="5829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60198</xdr:rowOff>
    </xdr:from>
    <xdr:to>
      <xdr:col>21</xdr:col>
      <xdr:colOff>412750</xdr:colOff>
      <xdr:row>35</xdr:row>
      <xdr:rowOff>161798</xdr:rowOff>
    </xdr:to>
    <xdr:sp macro="" textlink="">
      <xdr:nvSpPr>
        <xdr:cNvPr id="328" name="円/楕円 327"/>
        <xdr:cNvSpPr/>
      </xdr:nvSpPr>
      <xdr:spPr>
        <a:xfrm>
          <a:off x="14732000" y="60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525</xdr:rowOff>
    </xdr:from>
    <xdr:ext cx="762000" cy="259045"/>
    <xdr:sp macro="" textlink="">
      <xdr:nvSpPr>
        <xdr:cNvPr id="329" name="テキスト ボックス 328"/>
        <xdr:cNvSpPr txBox="1"/>
      </xdr:nvSpPr>
      <xdr:spPr>
        <a:xfrm>
          <a:off x="14401800" y="582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32766</xdr:rowOff>
    </xdr:from>
    <xdr:to>
      <xdr:col>20</xdr:col>
      <xdr:colOff>209550</xdr:colOff>
      <xdr:row>35</xdr:row>
      <xdr:rowOff>134366</xdr:rowOff>
    </xdr:to>
    <xdr:sp macro="" textlink="">
      <xdr:nvSpPr>
        <xdr:cNvPr id="330" name="円/楕円 329"/>
        <xdr:cNvSpPr/>
      </xdr:nvSpPr>
      <xdr:spPr>
        <a:xfrm>
          <a:off x="138430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144543</xdr:rowOff>
    </xdr:from>
    <xdr:ext cx="762000" cy="259045"/>
    <xdr:sp macro="" textlink="">
      <xdr:nvSpPr>
        <xdr:cNvPr id="331" name="テキスト ボックス 330"/>
        <xdr:cNvSpPr txBox="1"/>
      </xdr:nvSpPr>
      <xdr:spPr>
        <a:xfrm>
          <a:off x="13512800" y="5802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156210</xdr:rowOff>
    </xdr:from>
    <xdr:to>
      <xdr:col>19</xdr:col>
      <xdr:colOff>6350</xdr:colOff>
      <xdr:row>36</xdr:row>
      <xdr:rowOff>86360</xdr:rowOff>
    </xdr:to>
    <xdr:sp macro="" textlink="">
      <xdr:nvSpPr>
        <xdr:cNvPr id="332" name="円/楕円 331"/>
        <xdr:cNvSpPr/>
      </xdr:nvSpPr>
      <xdr:spPr>
        <a:xfrm>
          <a:off x="12954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96537</xdr:rowOff>
    </xdr:from>
    <xdr:ext cx="762000" cy="259045"/>
    <xdr:sp macro="" textlink="">
      <xdr:nvSpPr>
        <xdr:cNvPr id="333" name="テキスト ボックス 332"/>
        <xdr:cNvSpPr txBox="1"/>
      </xdr:nvSpPr>
      <xdr:spPr>
        <a:xfrm>
          <a:off x="12623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前年度から０．</a:t>
          </a:r>
          <a:r>
            <a:rPr kumimoji="1" lang="ja-JP" altLang="en-US" sz="1300">
              <a:solidFill>
                <a:schemeClr val="dk1"/>
              </a:solidFill>
              <a:effectLst/>
              <a:latin typeface="+mn-lt"/>
              <a:ea typeface="+mn-ea"/>
              <a:cs typeface="+mn-cs"/>
            </a:rPr>
            <a:t>９</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下降</a:t>
          </a:r>
          <a:r>
            <a:rPr kumimoji="1" lang="ja-JP" altLang="ja-JP" sz="1300">
              <a:solidFill>
                <a:schemeClr val="dk1"/>
              </a:solidFill>
              <a:effectLst/>
              <a:latin typeface="+mn-lt"/>
              <a:ea typeface="+mn-ea"/>
              <a:cs typeface="+mn-cs"/>
            </a:rPr>
            <a:t>しているが</a:t>
          </a:r>
          <a:r>
            <a:rPr kumimoji="1" lang="ja-JP" altLang="en-US" sz="1300">
              <a:solidFill>
                <a:schemeClr val="dk1"/>
              </a:solidFill>
              <a:effectLst/>
              <a:latin typeface="+mn-lt"/>
              <a:ea typeface="+mn-ea"/>
              <a:cs typeface="+mn-cs"/>
            </a:rPr>
            <a:t>，依然高水準にあるといえる。今後も</a:t>
          </a:r>
          <a:r>
            <a:rPr kumimoji="1" lang="ja-JP" altLang="ja-JP" sz="1300">
              <a:solidFill>
                <a:schemeClr val="dk1"/>
              </a:solidFill>
              <a:effectLst/>
              <a:latin typeface="+mn-lt"/>
              <a:ea typeface="+mn-ea"/>
              <a:cs typeface="+mn-cs"/>
            </a:rPr>
            <a:t>大規模事業の影響</a:t>
          </a:r>
          <a:r>
            <a:rPr kumimoji="1" lang="ja-JP" altLang="en-US" sz="1300">
              <a:solidFill>
                <a:schemeClr val="dk1"/>
              </a:solidFill>
              <a:effectLst/>
              <a:latin typeface="+mn-lt"/>
              <a:ea typeface="+mn-ea"/>
              <a:cs typeface="+mn-cs"/>
            </a:rPr>
            <a:t>により高水準が見込まれることから，</a:t>
          </a:r>
          <a:r>
            <a:rPr kumimoji="1" lang="ja-JP" altLang="ja-JP" sz="1300">
              <a:solidFill>
                <a:schemeClr val="dk1"/>
              </a:solidFill>
              <a:effectLst/>
              <a:latin typeface="+mn-lt"/>
              <a:ea typeface="+mn-ea"/>
              <a:cs typeface="+mn-cs"/>
            </a:rPr>
            <a:t>必要な社会基盤整備を進める上で、計画的な事業実施により、過度に起債に依存することのない財政運営に努める。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85852</xdr:rowOff>
    </xdr:from>
    <xdr:to>
      <xdr:col>7</xdr:col>
      <xdr:colOff>15875</xdr:colOff>
      <xdr:row>78</xdr:row>
      <xdr:rowOff>127000</xdr:rowOff>
    </xdr:to>
    <xdr:cxnSp macro="">
      <xdr:nvCxnSpPr>
        <xdr:cNvPr id="363" name="直線コネクタ 362"/>
        <xdr:cNvCxnSpPr/>
      </xdr:nvCxnSpPr>
      <xdr:spPr>
        <a:xfrm flipV="1">
          <a:off x="3987800" y="1345895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113285</xdr:rowOff>
    </xdr:from>
    <xdr:to>
      <xdr:col>5</xdr:col>
      <xdr:colOff>549275</xdr:colOff>
      <xdr:row>78</xdr:row>
      <xdr:rowOff>127000</xdr:rowOff>
    </xdr:to>
    <xdr:cxnSp macro="">
      <xdr:nvCxnSpPr>
        <xdr:cNvPr id="366" name="直線コネクタ 365"/>
        <xdr:cNvCxnSpPr/>
      </xdr:nvCxnSpPr>
      <xdr:spPr>
        <a:xfrm>
          <a:off x="3098800" y="13486385"/>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113285</xdr:rowOff>
    </xdr:from>
    <xdr:to>
      <xdr:col>4</xdr:col>
      <xdr:colOff>346075</xdr:colOff>
      <xdr:row>78</xdr:row>
      <xdr:rowOff>168148</xdr:rowOff>
    </xdr:to>
    <xdr:cxnSp macro="">
      <xdr:nvCxnSpPr>
        <xdr:cNvPr id="369" name="直線コネクタ 368"/>
        <xdr:cNvCxnSpPr/>
      </xdr:nvCxnSpPr>
      <xdr:spPr>
        <a:xfrm flipV="1">
          <a:off x="2209800" y="13486385"/>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168148</xdr:rowOff>
    </xdr:from>
    <xdr:to>
      <xdr:col>3</xdr:col>
      <xdr:colOff>142875</xdr:colOff>
      <xdr:row>79</xdr:row>
      <xdr:rowOff>42418</xdr:rowOff>
    </xdr:to>
    <xdr:cxnSp macro="">
      <xdr:nvCxnSpPr>
        <xdr:cNvPr id="372" name="直線コネクタ 371"/>
        <xdr:cNvCxnSpPr/>
      </xdr:nvCxnSpPr>
      <xdr:spPr>
        <a:xfrm flipV="1">
          <a:off x="1320800" y="135412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123969</xdr:rowOff>
    </xdr:from>
    <xdr:ext cx="762000" cy="259045"/>
    <xdr:sp macro="" textlink="">
      <xdr:nvSpPr>
        <xdr:cNvPr id="376" name="テキスト ボックス 375"/>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35052</xdr:rowOff>
    </xdr:from>
    <xdr:to>
      <xdr:col>7</xdr:col>
      <xdr:colOff>66675</xdr:colOff>
      <xdr:row>78</xdr:row>
      <xdr:rowOff>136652</xdr:rowOff>
    </xdr:to>
    <xdr:sp macro="" textlink="">
      <xdr:nvSpPr>
        <xdr:cNvPr id="382" name="円/楕円 381"/>
        <xdr:cNvSpPr/>
      </xdr:nvSpPr>
      <xdr:spPr>
        <a:xfrm>
          <a:off x="47752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7129</xdr:rowOff>
    </xdr:from>
    <xdr:ext cx="762000" cy="259045"/>
    <xdr:sp macro="" textlink="">
      <xdr:nvSpPr>
        <xdr:cNvPr id="383" name="公債費該当値テキスト"/>
        <xdr:cNvSpPr txBox="1"/>
      </xdr:nvSpPr>
      <xdr:spPr>
        <a:xfrm>
          <a:off x="49149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76200</xdr:rowOff>
    </xdr:from>
    <xdr:to>
      <xdr:col>5</xdr:col>
      <xdr:colOff>600075</xdr:colOff>
      <xdr:row>79</xdr:row>
      <xdr:rowOff>6350</xdr:rowOff>
    </xdr:to>
    <xdr:sp macro="" textlink="">
      <xdr:nvSpPr>
        <xdr:cNvPr id="384" name="円/楕円 383"/>
        <xdr:cNvSpPr/>
      </xdr:nvSpPr>
      <xdr:spPr>
        <a:xfrm>
          <a:off x="3937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162577</xdr:rowOff>
    </xdr:from>
    <xdr:ext cx="736600" cy="259045"/>
    <xdr:sp macro="" textlink="">
      <xdr:nvSpPr>
        <xdr:cNvPr id="385" name="テキスト ボックス 384"/>
        <xdr:cNvSpPr txBox="1"/>
      </xdr:nvSpPr>
      <xdr:spPr>
        <a:xfrm>
          <a:off x="3606800" y="1353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62485</xdr:rowOff>
    </xdr:from>
    <xdr:to>
      <xdr:col>4</xdr:col>
      <xdr:colOff>396875</xdr:colOff>
      <xdr:row>78</xdr:row>
      <xdr:rowOff>164085</xdr:rowOff>
    </xdr:to>
    <xdr:sp macro="" textlink="">
      <xdr:nvSpPr>
        <xdr:cNvPr id="386" name="円/楕円 385"/>
        <xdr:cNvSpPr/>
      </xdr:nvSpPr>
      <xdr:spPr>
        <a:xfrm>
          <a:off x="3048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148862</xdr:rowOff>
    </xdr:from>
    <xdr:ext cx="762000" cy="259045"/>
    <xdr:sp macro="" textlink="">
      <xdr:nvSpPr>
        <xdr:cNvPr id="387" name="テキスト ボックス 386"/>
        <xdr:cNvSpPr txBox="1"/>
      </xdr:nvSpPr>
      <xdr:spPr>
        <a:xfrm>
          <a:off x="2717800" y="1352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117348</xdr:rowOff>
    </xdr:from>
    <xdr:to>
      <xdr:col>3</xdr:col>
      <xdr:colOff>193675</xdr:colOff>
      <xdr:row>79</xdr:row>
      <xdr:rowOff>47498</xdr:rowOff>
    </xdr:to>
    <xdr:sp macro="" textlink="">
      <xdr:nvSpPr>
        <xdr:cNvPr id="388" name="円/楕円 387"/>
        <xdr:cNvSpPr/>
      </xdr:nvSpPr>
      <xdr:spPr>
        <a:xfrm>
          <a:off x="2159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32275</xdr:rowOff>
    </xdr:from>
    <xdr:ext cx="762000" cy="259045"/>
    <xdr:sp macro="" textlink="">
      <xdr:nvSpPr>
        <xdr:cNvPr id="389" name="テキスト ボックス 388"/>
        <xdr:cNvSpPr txBox="1"/>
      </xdr:nvSpPr>
      <xdr:spPr>
        <a:xfrm>
          <a:off x="1828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163068</xdr:rowOff>
    </xdr:from>
    <xdr:to>
      <xdr:col>1</xdr:col>
      <xdr:colOff>676275</xdr:colOff>
      <xdr:row>79</xdr:row>
      <xdr:rowOff>93218</xdr:rowOff>
    </xdr:to>
    <xdr:sp macro="" textlink="">
      <xdr:nvSpPr>
        <xdr:cNvPr id="390" name="円/楕円 389"/>
        <xdr:cNvSpPr/>
      </xdr:nvSpPr>
      <xdr:spPr>
        <a:xfrm>
          <a:off x="12700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77995</xdr:rowOff>
    </xdr:from>
    <xdr:ext cx="762000" cy="259045"/>
    <xdr:sp macro="" textlink="">
      <xdr:nvSpPr>
        <xdr:cNvPr id="391" name="テキスト ボックス 390"/>
        <xdr:cNvSpPr txBox="1"/>
      </xdr:nvSpPr>
      <xdr:spPr>
        <a:xfrm>
          <a:off x="939800" y="1362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前年度と比較して０．</a:t>
          </a:r>
          <a:r>
            <a:rPr kumimoji="1" lang="ja-JP" altLang="en-US" sz="1300">
              <a:solidFill>
                <a:schemeClr val="dk1"/>
              </a:solidFill>
              <a:effectLst/>
              <a:latin typeface="+mn-lt"/>
              <a:ea typeface="+mn-ea"/>
              <a:cs typeface="+mn-cs"/>
            </a:rPr>
            <a:t>４</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上昇し</a:t>
          </a:r>
          <a:r>
            <a:rPr kumimoji="1" lang="ja-JP" altLang="ja-JP" sz="1300">
              <a:solidFill>
                <a:schemeClr val="dk1"/>
              </a:solidFill>
              <a:effectLst/>
              <a:latin typeface="+mn-lt"/>
              <a:ea typeface="+mn-ea"/>
              <a:cs typeface="+mn-cs"/>
            </a:rPr>
            <a:t>、類似団体平均との比較では</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．０ポイント下回っている。今後も事務事業の見直しを行うとともに、計画的な執行に努め、経費抑制・合理化を図る。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31750</xdr:rowOff>
    </xdr:from>
    <xdr:to>
      <xdr:col>24</xdr:col>
      <xdr:colOff>31750</xdr:colOff>
      <xdr:row>75</xdr:row>
      <xdr:rowOff>46990</xdr:rowOff>
    </xdr:to>
    <xdr:cxnSp macro="">
      <xdr:nvCxnSpPr>
        <xdr:cNvPr id="424" name="直線コネクタ 423"/>
        <xdr:cNvCxnSpPr/>
      </xdr:nvCxnSpPr>
      <xdr:spPr>
        <a:xfrm>
          <a:off x="15671800" y="128905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5"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31750</xdr:rowOff>
    </xdr:from>
    <xdr:to>
      <xdr:col>22</xdr:col>
      <xdr:colOff>565150</xdr:colOff>
      <xdr:row>75</xdr:row>
      <xdr:rowOff>43180</xdr:rowOff>
    </xdr:to>
    <xdr:cxnSp macro="">
      <xdr:nvCxnSpPr>
        <xdr:cNvPr id="427" name="直線コネクタ 426"/>
        <xdr:cNvCxnSpPr/>
      </xdr:nvCxnSpPr>
      <xdr:spPr>
        <a:xfrm flipV="1">
          <a:off x="14782800" y="128905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9" name="テキスト ボックス 428"/>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69850</xdr:rowOff>
    </xdr:from>
    <xdr:to>
      <xdr:col>21</xdr:col>
      <xdr:colOff>361950</xdr:colOff>
      <xdr:row>75</xdr:row>
      <xdr:rowOff>43180</xdr:rowOff>
    </xdr:to>
    <xdr:cxnSp macro="">
      <xdr:nvCxnSpPr>
        <xdr:cNvPr id="430" name="直線コネクタ 429"/>
        <xdr:cNvCxnSpPr/>
      </xdr:nvCxnSpPr>
      <xdr:spPr>
        <a:xfrm>
          <a:off x="13893800" y="1275715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2" name="テキスト ボックス 431"/>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69850</xdr:rowOff>
    </xdr:from>
    <xdr:to>
      <xdr:col>20</xdr:col>
      <xdr:colOff>158750</xdr:colOff>
      <xdr:row>75</xdr:row>
      <xdr:rowOff>46990</xdr:rowOff>
    </xdr:to>
    <xdr:cxnSp macro="">
      <xdr:nvCxnSpPr>
        <xdr:cNvPr id="433" name="直線コネクタ 432"/>
        <xdr:cNvCxnSpPr/>
      </xdr:nvCxnSpPr>
      <xdr:spPr>
        <a:xfrm flipV="1">
          <a:off x="13004800" y="12757150"/>
          <a:ext cx="889000" cy="14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66057</xdr:rowOff>
    </xdr:from>
    <xdr:ext cx="762000" cy="259045"/>
    <xdr:sp macro="" textlink="">
      <xdr:nvSpPr>
        <xdr:cNvPr id="437" name="テキスト ボックス 436"/>
        <xdr:cNvSpPr txBox="1"/>
      </xdr:nvSpPr>
      <xdr:spPr>
        <a:xfrm>
          <a:off x="12623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167640</xdr:rowOff>
    </xdr:from>
    <xdr:to>
      <xdr:col>24</xdr:col>
      <xdr:colOff>82550</xdr:colOff>
      <xdr:row>75</xdr:row>
      <xdr:rowOff>97790</xdr:rowOff>
    </xdr:to>
    <xdr:sp macro="" textlink="">
      <xdr:nvSpPr>
        <xdr:cNvPr id="443" name="円/楕円 442"/>
        <xdr:cNvSpPr/>
      </xdr:nvSpPr>
      <xdr:spPr>
        <a:xfrm>
          <a:off x="164592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12717</xdr:rowOff>
    </xdr:from>
    <xdr:ext cx="762000" cy="259045"/>
    <xdr:sp macro="" textlink="">
      <xdr:nvSpPr>
        <xdr:cNvPr id="444" name="公債費以外該当値テキスト"/>
        <xdr:cNvSpPr txBox="1"/>
      </xdr:nvSpPr>
      <xdr:spPr>
        <a:xfrm>
          <a:off x="165989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152400</xdr:rowOff>
    </xdr:from>
    <xdr:to>
      <xdr:col>22</xdr:col>
      <xdr:colOff>615950</xdr:colOff>
      <xdr:row>75</xdr:row>
      <xdr:rowOff>82550</xdr:rowOff>
    </xdr:to>
    <xdr:sp macro="" textlink="">
      <xdr:nvSpPr>
        <xdr:cNvPr id="445" name="円/楕円 444"/>
        <xdr:cNvSpPr/>
      </xdr:nvSpPr>
      <xdr:spPr>
        <a:xfrm>
          <a:off x="15621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92727</xdr:rowOff>
    </xdr:from>
    <xdr:ext cx="736600" cy="259045"/>
    <xdr:sp macro="" textlink="">
      <xdr:nvSpPr>
        <xdr:cNvPr id="446" name="テキスト ボックス 445"/>
        <xdr:cNvSpPr txBox="1"/>
      </xdr:nvSpPr>
      <xdr:spPr>
        <a:xfrm>
          <a:off x="15290800" y="1260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163830</xdr:rowOff>
    </xdr:from>
    <xdr:to>
      <xdr:col>21</xdr:col>
      <xdr:colOff>412750</xdr:colOff>
      <xdr:row>75</xdr:row>
      <xdr:rowOff>93980</xdr:rowOff>
    </xdr:to>
    <xdr:sp macro="" textlink="">
      <xdr:nvSpPr>
        <xdr:cNvPr id="447" name="円/楕円 446"/>
        <xdr:cNvSpPr/>
      </xdr:nvSpPr>
      <xdr:spPr>
        <a:xfrm>
          <a:off x="147320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104157</xdr:rowOff>
    </xdr:from>
    <xdr:ext cx="762000" cy="259045"/>
    <xdr:sp macro="" textlink="">
      <xdr:nvSpPr>
        <xdr:cNvPr id="448" name="テキスト ボックス 447"/>
        <xdr:cNvSpPr txBox="1"/>
      </xdr:nvSpPr>
      <xdr:spPr>
        <a:xfrm>
          <a:off x="14401800" y="1262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19050</xdr:rowOff>
    </xdr:from>
    <xdr:to>
      <xdr:col>20</xdr:col>
      <xdr:colOff>209550</xdr:colOff>
      <xdr:row>74</xdr:row>
      <xdr:rowOff>120650</xdr:rowOff>
    </xdr:to>
    <xdr:sp macro="" textlink="">
      <xdr:nvSpPr>
        <xdr:cNvPr id="449" name="円/楕円 448"/>
        <xdr:cNvSpPr/>
      </xdr:nvSpPr>
      <xdr:spPr>
        <a:xfrm>
          <a:off x="13843000" y="12706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130827</xdr:rowOff>
    </xdr:from>
    <xdr:ext cx="762000" cy="259045"/>
    <xdr:sp macro="" textlink="">
      <xdr:nvSpPr>
        <xdr:cNvPr id="450" name="テキスト ボックス 449"/>
        <xdr:cNvSpPr txBox="1"/>
      </xdr:nvSpPr>
      <xdr:spPr>
        <a:xfrm>
          <a:off x="13512800" y="1247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167640</xdr:rowOff>
    </xdr:from>
    <xdr:to>
      <xdr:col>19</xdr:col>
      <xdr:colOff>6350</xdr:colOff>
      <xdr:row>75</xdr:row>
      <xdr:rowOff>97790</xdr:rowOff>
    </xdr:to>
    <xdr:sp macro="" textlink="">
      <xdr:nvSpPr>
        <xdr:cNvPr id="451" name="円/楕円 450"/>
        <xdr:cNvSpPr/>
      </xdr:nvSpPr>
      <xdr:spPr>
        <a:xfrm>
          <a:off x="12954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82566</xdr:rowOff>
    </xdr:from>
    <xdr:ext cx="762000" cy="259045"/>
    <xdr:sp macro="" textlink="">
      <xdr:nvSpPr>
        <xdr:cNvPr id="452" name="テキスト ボックス 451"/>
        <xdr:cNvSpPr txBox="1"/>
      </xdr:nvSpPr>
      <xdr:spPr>
        <a:xfrm>
          <a:off x="12623800" y="12941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岡山県総社市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114177</xdr:rowOff>
    </xdr:from>
    <xdr:to>
      <xdr:col>4</xdr:col>
      <xdr:colOff>1117600</xdr:colOff>
      <xdr:row>17</xdr:row>
      <xdr:rowOff>129836</xdr:rowOff>
    </xdr:to>
    <xdr:cxnSp macro="">
      <xdr:nvCxnSpPr>
        <xdr:cNvPr id="52" name="直線コネクタ 51"/>
        <xdr:cNvCxnSpPr/>
      </xdr:nvCxnSpPr>
      <xdr:spPr bwMode="auto">
        <a:xfrm flipV="1">
          <a:off x="5003800" y="3076452"/>
          <a:ext cx="647700" cy="156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63853</xdr:rowOff>
    </xdr:from>
    <xdr:ext cx="762000" cy="259045"/>
    <xdr:sp macro="" textlink="">
      <xdr:nvSpPr>
        <xdr:cNvPr id="53" name="人口1人当たり決算額の推移平均値テキスト130"/>
        <xdr:cNvSpPr txBox="1"/>
      </xdr:nvSpPr>
      <xdr:spPr>
        <a:xfrm>
          <a:off x="5740400" y="2854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125378</xdr:rowOff>
    </xdr:from>
    <xdr:to>
      <xdr:col>4</xdr:col>
      <xdr:colOff>469900</xdr:colOff>
      <xdr:row>17</xdr:row>
      <xdr:rowOff>129836</xdr:rowOff>
    </xdr:to>
    <xdr:cxnSp macro="">
      <xdr:nvCxnSpPr>
        <xdr:cNvPr id="55" name="直線コネクタ 54"/>
        <xdr:cNvCxnSpPr/>
      </xdr:nvCxnSpPr>
      <xdr:spPr bwMode="auto">
        <a:xfrm>
          <a:off x="4305300" y="3087653"/>
          <a:ext cx="698500" cy="44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10055</xdr:rowOff>
    </xdr:from>
    <xdr:ext cx="736600" cy="259045"/>
    <xdr:sp macro="" textlink="">
      <xdr:nvSpPr>
        <xdr:cNvPr id="57" name="テキスト ボックス 56"/>
        <xdr:cNvSpPr txBox="1"/>
      </xdr:nvSpPr>
      <xdr:spPr>
        <a:xfrm>
          <a:off x="4622800" y="2800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99628</xdr:rowOff>
    </xdr:from>
    <xdr:to>
      <xdr:col>3</xdr:col>
      <xdr:colOff>904875</xdr:colOff>
      <xdr:row>17</xdr:row>
      <xdr:rowOff>125378</xdr:rowOff>
    </xdr:to>
    <xdr:cxnSp macro="">
      <xdr:nvCxnSpPr>
        <xdr:cNvPr id="58" name="直線コネクタ 57"/>
        <xdr:cNvCxnSpPr/>
      </xdr:nvCxnSpPr>
      <xdr:spPr bwMode="auto">
        <a:xfrm>
          <a:off x="3606800" y="3061903"/>
          <a:ext cx="698500" cy="257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149763</xdr:rowOff>
    </xdr:from>
    <xdr:ext cx="762000" cy="259045"/>
    <xdr:sp macro="" textlink="">
      <xdr:nvSpPr>
        <xdr:cNvPr id="60" name="テキスト ボックス 59"/>
        <xdr:cNvSpPr txBox="1"/>
      </xdr:nvSpPr>
      <xdr:spPr>
        <a:xfrm>
          <a:off x="3924300" y="2769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77601</xdr:rowOff>
    </xdr:from>
    <xdr:to>
      <xdr:col>3</xdr:col>
      <xdr:colOff>206375</xdr:colOff>
      <xdr:row>17</xdr:row>
      <xdr:rowOff>99628</xdr:rowOff>
    </xdr:to>
    <xdr:cxnSp macro="">
      <xdr:nvCxnSpPr>
        <xdr:cNvPr id="61" name="直線コネクタ 60"/>
        <xdr:cNvCxnSpPr/>
      </xdr:nvCxnSpPr>
      <xdr:spPr bwMode="auto">
        <a:xfrm>
          <a:off x="2908300" y="3039876"/>
          <a:ext cx="698500" cy="220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112011</xdr:rowOff>
    </xdr:from>
    <xdr:ext cx="762000" cy="259045"/>
    <xdr:sp macro="" textlink="">
      <xdr:nvSpPr>
        <xdr:cNvPr id="63" name="テキスト ボックス 62"/>
        <xdr:cNvSpPr txBox="1"/>
      </xdr:nvSpPr>
      <xdr:spPr>
        <a:xfrm>
          <a:off x="3225800" y="2731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46272</xdr:rowOff>
    </xdr:from>
    <xdr:ext cx="762000" cy="259045"/>
    <xdr:sp macro="" textlink="">
      <xdr:nvSpPr>
        <xdr:cNvPr id="65" name="テキスト ボックス 64"/>
        <xdr:cNvSpPr txBox="1"/>
      </xdr:nvSpPr>
      <xdr:spPr>
        <a:xfrm>
          <a:off x="2527300" y="266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63377</xdr:rowOff>
    </xdr:from>
    <xdr:to>
      <xdr:col>5</xdr:col>
      <xdr:colOff>34925</xdr:colOff>
      <xdr:row>17</xdr:row>
      <xdr:rowOff>164977</xdr:rowOff>
    </xdr:to>
    <xdr:sp macro="" textlink="">
      <xdr:nvSpPr>
        <xdr:cNvPr id="71" name="円/楕円 70"/>
        <xdr:cNvSpPr/>
      </xdr:nvSpPr>
      <xdr:spPr bwMode="auto">
        <a:xfrm>
          <a:off x="5600700" y="30256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35454</xdr:rowOff>
    </xdr:from>
    <xdr:ext cx="762000" cy="259045"/>
    <xdr:sp macro="" textlink="">
      <xdr:nvSpPr>
        <xdr:cNvPr id="72" name="人口1人当たり決算額の推移該当値テキスト130"/>
        <xdr:cNvSpPr txBox="1"/>
      </xdr:nvSpPr>
      <xdr:spPr>
        <a:xfrm>
          <a:off x="5740400" y="2997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72,702</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79036</xdr:rowOff>
    </xdr:from>
    <xdr:to>
      <xdr:col>4</xdr:col>
      <xdr:colOff>520700</xdr:colOff>
      <xdr:row>18</xdr:row>
      <xdr:rowOff>9186</xdr:rowOff>
    </xdr:to>
    <xdr:sp macro="" textlink="">
      <xdr:nvSpPr>
        <xdr:cNvPr id="73" name="円/楕円 72"/>
        <xdr:cNvSpPr/>
      </xdr:nvSpPr>
      <xdr:spPr bwMode="auto">
        <a:xfrm>
          <a:off x="4953000" y="30413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165413</xdr:rowOff>
    </xdr:from>
    <xdr:ext cx="736600" cy="259045"/>
    <xdr:sp macro="" textlink="">
      <xdr:nvSpPr>
        <xdr:cNvPr id="74" name="テキスト ボックス 73"/>
        <xdr:cNvSpPr txBox="1"/>
      </xdr:nvSpPr>
      <xdr:spPr>
        <a:xfrm>
          <a:off x="4622800" y="3127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71,743</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74578</xdr:rowOff>
    </xdr:from>
    <xdr:to>
      <xdr:col>3</xdr:col>
      <xdr:colOff>955675</xdr:colOff>
      <xdr:row>18</xdr:row>
      <xdr:rowOff>4728</xdr:rowOff>
    </xdr:to>
    <xdr:sp macro="" textlink="">
      <xdr:nvSpPr>
        <xdr:cNvPr id="75" name="円/楕円 74"/>
        <xdr:cNvSpPr/>
      </xdr:nvSpPr>
      <xdr:spPr bwMode="auto">
        <a:xfrm>
          <a:off x="4254500" y="30368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160955</xdr:rowOff>
    </xdr:from>
    <xdr:ext cx="762000" cy="259045"/>
    <xdr:sp macro="" textlink="">
      <xdr:nvSpPr>
        <xdr:cNvPr id="76" name="テキスト ボックス 75"/>
        <xdr:cNvSpPr txBox="1"/>
      </xdr:nvSpPr>
      <xdr:spPr>
        <a:xfrm>
          <a:off x="3924300" y="312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72,016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48828</xdr:rowOff>
    </xdr:from>
    <xdr:to>
      <xdr:col>3</xdr:col>
      <xdr:colOff>257175</xdr:colOff>
      <xdr:row>17</xdr:row>
      <xdr:rowOff>150428</xdr:rowOff>
    </xdr:to>
    <xdr:sp macro="" textlink="">
      <xdr:nvSpPr>
        <xdr:cNvPr id="77" name="円/楕円 76"/>
        <xdr:cNvSpPr/>
      </xdr:nvSpPr>
      <xdr:spPr bwMode="auto">
        <a:xfrm>
          <a:off x="3556000" y="30111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135205</xdr:rowOff>
    </xdr:from>
    <xdr:ext cx="762000" cy="259045"/>
    <xdr:sp macro="" textlink="">
      <xdr:nvSpPr>
        <xdr:cNvPr id="78" name="テキスト ボックス 77"/>
        <xdr:cNvSpPr txBox="1"/>
      </xdr:nvSpPr>
      <xdr:spPr>
        <a:xfrm>
          <a:off x="3225800" y="3097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73,593</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26801</xdr:rowOff>
    </xdr:from>
    <xdr:to>
      <xdr:col>2</xdr:col>
      <xdr:colOff>692150</xdr:colOff>
      <xdr:row>17</xdr:row>
      <xdr:rowOff>128401</xdr:rowOff>
    </xdr:to>
    <xdr:sp macro="" textlink="">
      <xdr:nvSpPr>
        <xdr:cNvPr id="79" name="円/楕円 78"/>
        <xdr:cNvSpPr/>
      </xdr:nvSpPr>
      <xdr:spPr bwMode="auto">
        <a:xfrm>
          <a:off x="2857500" y="29890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113178</xdr:rowOff>
    </xdr:from>
    <xdr:ext cx="762000" cy="259045"/>
    <xdr:sp macro="" textlink="">
      <xdr:nvSpPr>
        <xdr:cNvPr id="80" name="テキスト ボックス 79"/>
        <xdr:cNvSpPr txBox="1"/>
      </xdr:nvSpPr>
      <xdr:spPr>
        <a:xfrm>
          <a:off x="2527300" y="3075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74,942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125038</xdr:rowOff>
    </xdr:from>
    <xdr:to>
      <xdr:col>4</xdr:col>
      <xdr:colOff>1117600</xdr:colOff>
      <xdr:row>35</xdr:row>
      <xdr:rowOff>182073</xdr:rowOff>
    </xdr:to>
    <xdr:cxnSp macro="">
      <xdr:nvCxnSpPr>
        <xdr:cNvPr id="113" name="直線コネクタ 112"/>
        <xdr:cNvCxnSpPr/>
      </xdr:nvCxnSpPr>
      <xdr:spPr bwMode="auto">
        <a:xfrm>
          <a:off x="5003800" y="6735388"/>
          <a:ext cx="647700" cy="570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103930</xdr:rowOff>
    </xdr:from>
    <xdr:to>
      <xdr:col>4</xdr:col>
      <xdr:colOff>469900</xdr:colOff>
      <xdr:row>35</xdr:row>
      <xdr:rowOff>125038</xdr:rowOff>
    </xdr:to>
    <xdr:cxnSp macro="">
      <xdr:nvCxnSpPr>
        <xdr:cNvPr id="116" name="直線コネクタ 115"/>
        <xdr:cNvCxnSpPr/>
      </xdr:nvCxnSpPr>
      <xdr:spPr bwMode="auto">
        <a:xfrm>
          <a:off x="4305300" y="6714280"/>
          <a:ext cx="698500" cy="211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21749</xdr:rowOff>
    </xdr:from>
    <xdr:to>
      <xdr:col>3</xdr:col>
      <xdr:colOff>904875</xdr:colOff>
      <xdr:row>35</xdr:row>
      <xdr:rowOff>103930</xdr:rowOff>
    </xdr:to>
    <xdr:cxnSp macro="">
      <xdr:nvCxnSpPr>
        <xdr:cNvPr id="119" name="直線コネクタ 118"/>
        <xdr:cNvCxnSpPr/>
      </xdr:nvCxnSpPr>
      <xdr:spPr bwMode="auto">
        <a:xfrm>
          <a:off x="3606800" y="6632099"/>
          <a:ext cx="698500" cy="821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252235</xdr:rowOff>
    </xdr:from>
    <xdr:to>
      <xdr:col>3</xdr:col>
      <xdr:colOff>206375</xdr:colOff>
      <xdr:row>35</xdr:row>
      <xdr:rowOff>21749</xdr:rowOff>
    </xdr:to>
    <xdr:cxnSp macro="">
      <xdr:nvCxnSpPr>
        <xdr:cNvPr id="122" name="直線コネクタ 121"/>
        <xdr:cNvCxnSpPr/>
      </xdr:nvCxnSpPr>
      <xdr:spPr bwMode="auto">
        <a:xfrm>
          <a:off x="2908300" y="6519685"/>
          <a:ext cx="698500" cy="1124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109370</xdr:rowOff>
    </xdr:from>
    <xdr:ext cx="762000" cy="259045"/>
    <xdr:sp macro="" textlink="">
      <xdr:nvSpPr>
        <xdr:cNvPr id="126" name="テキスト ボックス 125"/>
        <xdr:cNvSpPr txBox="1"/>
      </xdr:nvSpPr>
      <xdr:spPr>
        <a:xfrm>
          <a:off x="2527300" y="671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131273</xdr:rowOff>
    </xdr:from>
    <xdr:to>
      <xdr:col>5</xdr:col>
      <xdr:colOff>34925</xdr:colOff>
      <xdr:row>35</xdr:row>
      <xdr:rowOff>232873</xdr:rowOff>
    </xdr:to>
    <xdr:sp macro="" textlink="">
      <xdr:nvSpPr>
        <xdr:cNvPr id="132" name="円/楕円 131"/>
        <xdr:cNvSpPr/>
      </xdr:nvSpPr>
      <xdr:spPr bwMode="auto">
        <a:xfrm>
          <a:off x="5600700" y="67416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319250</xdr:rowOff>
    </xdr:from>
    <xdr:ext cx="762000" cy="259045"/>
    <xdr:sp macro="" textlink="">
      <xdr:nvSpPr>
        <xdr:cNvPr id="133" name="人口1人当たり決算額の推移該当値テキスト445"/>
        <xdr:cNvSpPr txBox="1"/>
      </xdr:nvSpPr>
      <xdr:spPr>
        <a:xfrm>
          <a:off x="5740400" y="6586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20,109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74238</xdr:rowOff>
    </xdr:from>
    <xdr:to>
      <xdr:col>4</xdr:col>
      <xdr:colOff>520700</xdr:colOff>
      <xdr:row>35</xdr:row>
      <xdr:rowOff>175838</xdr:rowOff>
    </xdr:to>
    <xdr:sp macro="" textlink="">
      <xdr:nvSpPr>
        <xdr:cNvPr id="134" name="円/楕円 133"/>
        <xdr:cNvSpPr/>
      </xdr:nvSpPr>
      <xdr:spPr bwMode="auto">
        <a:xfrm>
          <a:off x="4953000" y="66845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186015</xdr:rowOff>
    </xdr:from>
    <xdr:ext cx="736600" cy="259045"/>
    <xdr:sp macro="" textlink="">
      <xdr:nvSpPr>
        <xdr:cNvPr id="135" name="テキスト ボックス 134"/>
        <xdr:cNvSpPr txBox="1"/>
      </xdr:nvSpPr>
      <xdr:spPr>
        <a:xfrm>
          <a:off x="4622800" y="6453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23,103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53130</xdr:rowOff>
    </xdr:from>
    <xdr:to>
      <xdr:col>3</xdr:col>
      <xdr:colOff>955675</xdr:colOff>
      <xdr:row>35</xdr:row>
      <xdr:rowOff>154730</xdr:rowOff>
    </xdr:to>
    <xdr:sp macro="" textlink="">
      <xdr:nvSpPr>
        <xdr:cNvPr id="136" name="円/楕円 135"/>
        <xdr:cNvSpPr/>
      </xdr:nvSpPr>
      <xdr:spPr bwMode="auto">
        <a:xfrm>
          <a:off x="4254500" y="66634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164907</xdr:rowOff>
    </xdr:from>
    <xdr:ext cx="762000" cy="259045"/>
    <xdr:sp macro="" textlink="">
      <xdr:nvSpPr>
        <xdr:cNvPr id="137" name="テキスト ボックス 136"/>
        <xdr:cNvSpPr txBox="1"/>
      </xdr:nvSpPr>
      <xdr:spPr>
        <a:xfrm>
          <a:off x="3924300" y="64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24,211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313849</xdr:rowOff>
    </xdr:from>
    <xdr:to>
      <xdr:col>3</xdr:col>
      <xdr:colOff>257175</xdr:colOff>
      <xdr:row>35</xdr:row>
      <xdr:rowOff>72549</xdr:rowOff>
    </xdr:to>
    <xdr:sp macro="" textlink="">
      <xdr:nvSpPr>
        <xdr:cNvPr id="138" name="円/楕円 137"/>
        <xdr:cNvSpPr/>
      </xdr:nvSpPr>
      <xdr:spPr bwMode="auto">
        <a:xfrm>
          <a:off x="3556000" y="65812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82726</xdr:rowOff>
    </xdr:from>
    <xdr:ext cx="762000" cy="259045"/>
    <xdr:sp macro="" textlink="">
      <xdr:nvSpPr>
        <xdr:cNvPr id="139" name="テキスト ボックス 138"/>
        <xdr:cNvSpPr txBox="1"/>
      </xdr:nvSpPr>
      <xdr:spPr>
        <a:xfrm>
          <a:off x="3225800" y="6350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28,525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201435</xdr:rowOff>
    </xdr:from>
    <xdr:to>
      <xdr:col>2</xdr:col>
      <xdr:colOff>692150</xdr:colOff>
      <xdr:row>34</xdr:row>
      <xdr:rowOff>303034</xdr:rowOff>
    </xdr:to>
    <xdr:sp macro="" textlink="">
      <xdr:nvSpPr>
        <xdr:cNvPr id="140" name="円/楕円 139"/>
        <xdr:cNvSpPr/>
      </xdr:nvSpPr>
      <xdr:spPr bwMode="auto">
        <a:xfrm>
          <a:off x="2857500" y="6468885"/>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313212</xdr:rowOff>
    </xdr:from>
    <xdr:ext cx="762000" cy="259045"/>
    <xdr:sp macro="" textlink="">
      <xdr:nvSpPr>
        <xdr:cNvPr id="141" name="テキスト ボックス 140"/>
        <xdr:cNvSpPr txBox="1"/>
      </xdr:nvSpPr>
      <xdr:spPr>
        <a:xfrm>
          <a:off x="2527300" y="62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34,426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岡山県総社市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平成２２年度以降、実質単年度収支を黒字に保つとともに、財政調整基金への積立を増加させている。しかしながら、合併特例措置の終了により普通交付税が段階的に削減されるなど更なる財源不足が見込まれるため、今後も引き続き、歳出削減・歳入確保対策を推進する必要が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岡山県総社市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すべての会計において赤字額は生じておらず、健全な財政運営に努めている。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岡山県総社市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過去の普通建設事業に係る起債の償還等に伴い、元利償還金はピークを越え、減少に転じているが、今後、学校施設耐震化や一般廃棄物最終処分場整備など新たな負担が見込まれる。今後は必要な社会基盤整備について、計画的に事業を実施することにより、過度に起債に依存することのない財政運営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岡山県総社市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過去の大規模事業の財源とした既発債の償還が進む一方で、地方債の新規の発行を抑制していることから、地方債の残高は減少している。また、充当可能基金額も財政調整基金の積立により、増額となっており、数値改善の要因となっている。しかしながら、今後、学校施設耐震化や一般廃棄物最終処分場整備など新たな負担が見込まれることから、計画的な事業実施を進めるとともに、事務事業を見直し、財政の健全化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27437444</v>
      </c>
      <c r="BO4" s="379"/>
      <c r="BP4" s="379"/>
      <c r="BQ4" s="379"/>
      <c r="BR4" s="379"/>
      <c r="BS4" s="379"/>
      <c r="BT4" s="379"/>
      <c r="BU4" s="380"/>
      <c r="BV4" s="378">
        <v>26909238</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6.4</v>
      </c>
      <c r="CU4" s="556"/>
      <c r="CV4" s="556"/>
      <c r="CW4" s="556"/>
      <c r="CX4" s="556"/>
      <c r="CY4" s="556"/>
      <c r="CZ4" s="556"/>
      <c r="DA4" s="557"/>
      <c r="DB4" s="555">
        <v>4.8</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26174346</v>
      </c>
      <c r="BO5" s="384"/>
      <c r="BP5" s="384"/>
      <c r="BQ5" s="384"/>
      <c r="BR5" s="384"/>
      <c r="BS5" s="384"/>
      <c r="BT5" s="384"/>
      <c r="BU5" s="385"/>
      <c r="BV5" s="383">
        <v>25947441</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89.5</v>
      </c>
      <c r="CU5" s="354"/>
      <c r="CV5" s="354"/>
      <c r="CW5" s="354"/>
      <c r="CX5" s="354"/>
      <c r="CY5" s="354"/>
      <c r="CZ5" s="354"/>
      <c r="DA5" s="355"/>
      <c r="DB5" s="353">
        <v>90</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1263098</v>
      </c>
      <c r="BO6" s="384"/>
      <c r="BP6" s="384"/>
      <c r="BQ6" s="384"/>
      <c r="BR6" s="384"/>
      <c r="BS6" s="384"/>
      <c r="BT6" s="384"/>
      <c r="BU6" s="385"/>
      <c r="BV6" s="383">
        <v>961797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97</v>
      </c>
      <c r="CU6" s="530"/>
      <c r="CV6" s="530"/>
      <c r="CW6" s="530"/>
      <c r="CX6" s="530"/>
      <c r="CY6" s="530"/>
      <c r="CZ6" s="530"/>
      <c r="DA6" s="531"/>
      <c r="DB6" s="529">
        <v>98.3</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237671</v>
      </c>
      <c r="BO7" s="384"/>
      <c r="BP7" s="384"/>
      <c r="BQ7" s="384"/>
      <c r="BR7" s="384"/>
      <c r="BS7" s="384"/>
      <c r="BT7" s="384"/>
      <c r="BU7" s="385"/>
      <c r="BV7" s="383">
        <v>196005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15934026</v>
      </c>
      <c r="CU7" s="384"/>
      <c r="CV7" s="384"/>
      <c r="CW7" s="384"/>
      <c r="CX7" s="384"/>
      <c r="CY7" s="384"/>
      <c r="CZ7" s="384"/>
      <c r="DA7" s="385"/>
      <c r="DB7" s="383">
        <v>16023535</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1025427</v>
      </c>
      <c r="BO8" s="384"/>
      <c r="BP8" s="384"/>
      <c r="BQ8" s="384"/>
      <c r="BR8" s="384"/>
      <c r="BS8" s="384"/>
      <c r="BT8" s="384"/>
      <c r="BU8" s="385"/>
      <c r="BV8" s="383">
        <v>765792</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0.56999999999999995</v>
      </c>
      <c r="CU8" s="493"/>
      <c r="CV8" s="493"/>
      <c r="CW8" s="493"/>
      <c r="CX8" s="493"/>
      <c r="CY8" s="493"/>
      <c r="CZ8" s="493"/>
      <c r="DA8" s="494"/>
      <c r="DB8" s="492">
        <v>0.56999999999999995</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66201</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259635</v>
      </c>
      <c r="BO9" s="384"/>
      <c r="BP9" s="384"/>
      <c r="BQ9" s="384"/>
      <c r="BR9" s="384"/>
      <c r="BS9" s="384"/>
      <c r="BT9" s="384"/>
      <c r="BU9" s="385"/>
      <c r="BV9" s="383">
        <v>-58082</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16.5</v>
      </c>
      <c r="CU9" s="354"/>
      <c r="CV9" s="354"/>
      <c r="CW9" s="354"/>
      <c r="CX9" s="354"/>
      <c r="CY9" s="354"/>
      <c r="CZ9" s="354"/>
      <c r="DA9" s="355"/>
      <c r="DB9" s="353">
        <v>17.3</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66584</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402825</v>
      </c>
      <c r="BO10" s="384"/>
      <c r="BP10" s="384"/>
      <c r="BQ10" s="384"/>
      <c r="BR10" s="384"/>
      <c r="BS10" s="384"/>
      <c r="BT10" s="384"/>
      <c r="BU10" s="385"/>
      <c r="BV10" s="383">
        <v>456908</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67867</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67141</v>
      </c>
      <c r="S13" s="485"/>
      <c r="T13" s="485"/>
      <c r="U13" s="485"/>
      <c r="V13" s="486"/>
      <c r="W13" s="472" t="s">
        <v>123</v>
      </c>
      <c r="X13" s="396"/>
      <c r="Y13" s="396"/>
      <c r="Z13" s="396"/>
      <c r="AA13" s="396"/>
      <c r="AB13" s="397"/>
      <c r="AC13" s="359">
        <v>1502</v>
      </c>
      <c r="AD13" s="360"/>
      <c r="AE13" s="360"/>
      <c r="AF13" s="360"/>
      <c r="AG13" s="361"/>
      <c r="AH13" s="359">
        <v>2089</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662460</v>
      </c>
      <c r="BO13" s="384"/>
      <c r="BP13" s="384"/>
      <c r="BQ13" s="384"/>
      <c r="BR13" s="384"/>
      <c r="BS13" s="384"/>
      <c r="BT13" s="384"/>
      <c r="BU13" s="385"/>
      <c r="BV13" s="383">
        <v>398826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11.3</v>
      </c>
      <c r="CU13" s="354"/>
      <c r="CV13" s="354"/>
      <c r="CW13" s="354"/>
      <c r="CX13" s="354"/>
      <c r="CY13" s="354"/>
      <c r="CZ13" s="354"/>
      <c r="DA13" s="355"/>
      <c r="DB13" s="353">
        <v>12.7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67765</v>
      </c>
      <c r="S14" s="485"/>
      <c r="T14" s="485"/>
      <c r="U14" s="485"/>
      <c r="V14" s="486"/>
      <c r="W14" s="487"/>
      <c r="X14" s="399"/>
      <c r="Y14" s="399"/>
      <c r="Z14" s="399"/>
      <c r="AA14" s="399"/>
      <c r="AB14" s="400"/>
      <c r="AC14" s="477">
        <v>5</v>
      </c>
      <c r="AD14" s="478"/>
      <c r="AE14" s="478"/>
      <c r="AF14" s="478"/>
      <c r="AG14" s="479"/>
      <c r="AH14" s="477">
        <v>6.4</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61.4</v>
      </c>
      <c r="CU14" s="456"/>
      <c r="CV14" s="456"/>
      <c r="CW14" s="456"/>
      <c r="CX14" s="456"/>
      <c r="CY14" s="456"/>
      <c r="CZ14" s="456"/>
      <c r="DA14" s="457"/>
      <c r="DB14" s="488">
        <v>68.900000000000006</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67037</v>
      </c>
      <c r="S15" s="485"/>
      <c r="T15" s="485"/>
      <c r="U15" s="485"/>
      <c r="V15" s="486"/>
      <c r="W15" s="472" t="s">
        <v>130</v>
      </c>
      <c r="X15" s="396"/>
      <c r="Y15" s="396"/>
      <c r="Z15" s="396"/>
      <c r="AA15" s="396"/>
      <c r="AB15" s="397"/>
      <c r="AC15" s="359">
        <v>9562</v>
      </c>
      <c r="AD15" s="360"/>
      <c r="AE15" s="360"/>
      <c r="AF15" s="360"/>
      <c r="AG15" s="361"/>
      <c r="AH15" s="359">
        <v>11187</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6750291</v>
      </c>
      <c r="BO15" s="379"/>
      <c r="BP15" s="379"/>
      <c r="BQ15" s="379"/>
      <c r="BR15" s="379"/>
      <c r="BS15" s="379"/>
      <c r="BT15" s="379"/>
      <c r="BU15" s="380"/>
      <c r="BV15" s="378">
        <v>6650358</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32.1</v>
      </c>
      <c r="AD16" s="478"/>
      <c r="AE16" s="478"/>
      <c r="AF16" s="478"/>
      <c r="AG16" s="479"/>
      <c r="AH16" s="477">
        <v>34.200000000000003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11719370</v>
      </c>
      <c r="BO16" s="384"/>
      <c r="BP16" s="384"/>
      <c r="BQ16" s="384"/>
      <c r="BR16" s="384"/>
      <c r="BS16" s="384"/>
      <c r="BT16" s="384"/>
      <c r="BU16" s="385"/>
      <c r="BV16" s="383">
        <v>11607430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18714</v>
      </c>
      <c r="AD17" s="360"/>
      <c r="AE17" s="360"/>
      <c r="AF17" s="360"/>
      <c r="AG17" s="361"/>
      <c r="AH17" s="359">
        <v>18965</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8621393</v>
      </c>
      <c r="BO17" s="384"/>
      <c r="BP17" s="384"/>
      <c r="BQ17" s="384"/>
      <c r="BR17" s="384"/>
      <c r="BS17" s="384"/>
      <c r="BT17" s="384"/>
      <c r="BU17" s="385"/>
      <c r="BV17" s="383">
        <v>8538167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211.9</v>
      </c>
      <c r="M18" s="448"/>
      <c r="N18" s="448"/>
      <c r="O18" s="448"/>
      <c r="P18" s="448"/>
      <c r="Q18" s="448"/>
      <c r="R18" s="449"/>
      <c r="S18" s="449"/>
      <c r="T18" s="449"/>
      <c r="U18" s="449"/>
      <c r="V18" s="450"/>
      <c r="W18" s="464"/>
      <c r="X18" s="465"/>
      <c r="Y18" s="465"/>
      <c r="Z18" s="465"/>
      <c r="AA18" s="465"/>
      <c r="AB18" s="473"/>
      <c r="AC18" s="347">
        <v>62.8</v>
      </c>
      <c r="AD18" s="348"/>
      <c r="AE18" s="348"/>
      <c r="AF18" s="348"/>
      <c r="AG18" s="451"/>
      <c r="AH18" s="347">
        <v>58</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14529046</v>
      </c>
      <c r="BO18" s="384"/>
      <c r="BP18" s="384"/>
      <c r="BQ18" s="384"/>
      <c r="BR18" s="384"/>
      <c r="BS18" s="384"/>
      <c r="BT18" s="384"/>
      <c r="BU18" s="385"/>
      <c r="BV18" s="383">
        <v>14517002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312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18768227</v>
      </c>
      <c r="BO19" s="384"/>
      <c r="BP19" s="384"/>
      <c r="BQ19" s="384"/>
      <c r="BR19" s="384"/>
      <c r="BS19" s="384"/>
      <c r="BT19" s="384"/>
      <c r="BU19" s="385"/>
      <c r="BV19" s="383">
        <v>18701360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23459</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30222553</v>
      </c>
      <c r="BO23" s="384"/>
      <c r="BP23" s="384"/>
      <c r="BQ23" s="384"/>
      <c r="BR23" s="384"/>
      <c r="BS23" s="384"/>
      <c r="BT23" s="384"/>
      <c r="BU23" s="385"/>
      <c r="BV23" s="383">
        <v>29923478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9000</v>
      </c>
      <c r="R24" s="360"/>
      <c r="S24" s="360"/>
      <c r="T24" s="360"/>
      <c r="U24" s="360"/>
      <c r="V24" s="361"/>
      <c r="W24" s="425"/>
      <c r="X24" s="416"/>
      <c r="Y24" s="417"/>
      <c r="Z24" s="356" t="s">
        <v>153</v>
      </c>
      <c r="AA24" s="357"/>
      <c r="AB24" s="357"/>
      <c r="AC24" s="357"/>
      <c r="AD24" s="357"/>
      <c r="AE24" s="357"/>
      <c r="AF24" s="357"/>
      <c r="AG24" s="358"/>
      <c r="AH24" s="359">
        <v>428</v>
      </c>
      <c r="AI24" s="360"/>
      <c r="AJ24" s="360"/>
      <c r="AK24" s="360"/>
      <c r="AL24" s="361"/>
      <c r="AM24" s="359">
        <v>1365320</v>
      </c>
      <c r="AN24" s="360"/>
      <c r="AO24" s="360"/>
      <c r="AP24" s="360"/>
      <c r="AQ24" s="360"/>
      <c r="AR24" s="361"/>
      <c r="AS24" s="359">
        <v>3190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16165925</v>
      </c>
      <c r="BO24" s="384"/>
      <c r="BP24" s="384"/>
      <c r="BQ24" s="384"/>
      <c r="BR24" s="384"/>
      <c r="BS24" s="384"/>
      <c r="BT24" s="384"/>
      <c r="BU24" s="385"/>
      <c r="BV24" s="383">
        <v>18060554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7450</v>
      </c>
      <c r="R25" s="360"/>
      <c r="S25" s="360"/>
      <c r="T25" s="360"/>
      <c r="U25" s="360"/>
      <c r="V25" s="361"/>
      <c r="W25" s="425"/>
      <c r="X25" s="416"/>
      <c r="Y25" s="417"/>
      <c r="Z25" s="356" t="s">
        <v>156</v>
      </c>
      <c r="AA25" s="357"/>
      <c r="AB25" s="357"/>
      <c r="AC25" s="357"/>
      <c r="AD25" s="357"/>
      <c r="AE25" s="357"/>
      <c r="AF25" s="357"/>
      <c r="AG25" s="358"/>
      <c r="AH25" s="359">
        <v>104</v>
      </c>
      <c r="AI25" s="360"/>
      <c r="AJ25" s="360"/>
      <c r="AK25" s="360"/>
      <c r="AL25" s="361"/>
      <c r="AM25" s="359">
        <v>305344</v>
      </c>
      <c r="AN25" s="360"/>
      <c r="AO25" s="360"/>
      <c r="AP25" s="360"/>
      <c r="AQ25" s="360"/>
      <c r="AR25" s="361"/>
      <c r="AS25" s="359">
        <v>2936</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4129691</v>
      </c>
      <c r="BO25" s="379"/>
      <c r="BP25" s="379"/>
      <c r="BQ25" s="379"/>
      <c r="BR25" s="379"/>
      <c r="BS25" s="379"/>
      <c r="BT25" s="379"/>
      <c r="BU25" s="380"/>
      <c r="BV25" s="378">
        <v>5104719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6650</v>
      </c>
      <c r="R26" s="360"/>
      <c r="S26" s="360"/>
      <c r="T26" s="360"/>
      <c r="U26" s="360"/>
      <c r="V26" s="361"/>
      <c r="W26" s="425"/>
      <c r="X26" s="416"/>
      <c r="Y26" s="417"/>
      <c r="Z26" s="356" t="s">
        <v>159</v>
      </c>
      <c r="AA26" s="438"/>
      <c r="AB26" s="438"/>
      <c r="AC26" s="438"/>
      <c r="AD26" s="438"/>
      <c r="AE26" s="438"/>
      <c r="AF26" s="438"/>
      <c r="AG26" s="439"/>
      <c r="AH26" s="359">
        <v>17</v>
      </c>
      <c r="AI26" s="360"/>
      <c r="AJ26" s="360"/>
      <c r="AK26" s="360"/>
      <c r="AL26" s="361"/>
      <c r="AM26" s="359">
        <v>58684</v>
      </c>
      <c r="AN26" s="360"/>
      <c r="AO26" s="360"/>
      <c r="AP26" s="360"/>
      <c r="AQ26" s="360"/>
      <c r="AR26" s="361"/>
      <c r="AS26" s="359">
        <v>3452</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v>12408</v>
      </c>
      <c r="BO26" s="384"/>
      <c r="BP26" s="384"/>
      <c r="BQ26" s="384"/>
      <c r="BR26" s="384"/>
      <c r="BS26" s="384"/>
      <c r="BT26" s="384"/>
      <c r="BU26" s="385"/>
      <c r="BV26" s="383">
        <v>12408</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5000</v>
      </c>
      <c r="R27" s="360"/>
      <c r="S27" s="360"/>
      <c r="T27" s="360"/>
      <c r="U27" s="360"/>
      <c r="V27" s="361"/>
      <c r="W27" s="425"/>
      <c r="X27" s="416"/>
      <c r="Y27" s="417"/>
      <c r="Z27" s="356" t="s">
        <v>162</v>
      </c>
      <c r="AA27" s="357"/>
      <c r="AB27" s="357"/>
      <c r="AC27" s="357"/>
      <c r="AD27" s="357"/>
      <c r="AE27" s="357"/>
      <c r="AF27" s="357"/>
      <c r="AG27" s="358"/>
      <c r="AH27" s="359">
        <v>70</v>
      </c>
      <c r="AI27" s="360"/>
      <c r="AJ27" s="360"/>
      <c r="AK27" s="360"/>
      <c r="AL27" s="361"/>
      <c r="AM27" s="359">
        <v>217270</v>
      </c>
      <c r="AN27" s="360"/>
      <c r="AO27" s="360"/>
      <c r="AP27" s="360"/>
      <c r="AQ27" s="360"/>
      <c r="AR27" s="361"/>
      <c r="AS27" s="359">
        <v>3104</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327546</v>
      </c>
      <c r="BO27" s="387"/>
      <c r="BP27" s="387"/>
      <c r="BQ27" s="387"/>
      <c r="BR27" s="387"/>
      <c r="BS27" s="387"/>
      <c r="BT27" s="387"/>
      <c r="BU27" s="388"/>
      <c r="BV27" s="386">
        <v>327546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4400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3905006</v>
      </c>
      <c r="BO28" s="379"/>
      <c r="BP28" s="379"/>
      <c r="BQ28" s="379"/>
      <c r="BR28" s="379"/>
      <c r="BS28" s="379"/>
      <c r="BT28" s="379"/>
      <c r="BU28" s="380"/>
      <c r="BV28" s="378">
        <v>3502181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22</v>
      </c>
      <c r="M29" s="360"/>
      <c r="N29" s="360"/>
      <c r="O29" s="360"/>
      <c r="P29" s="361"/>
      <c r="Q29" s="359">
        <v>4000</v>
      </c>
      <c r="R29" s="360"/>
      <c r="S29" s="360"/>
      <c r="T29" s="360"/>
      <c r="U29" s="360"/>
      <c r="V29" s="361"/>
      <c r="W29" s="426"/>
      <c r="X29" s="427"/>
      <c r="Y29" s="428"/>
      <c r="Z29" s="356" t="s">
        <v>169</v>
      </c>
      <c r="AA29" s="357"/>
      <c r="AB29" s="357"/>
      <c r="AC29" s="357"/>
      <c r="AD29" s="357"/>
      <c r="AE29" s="357"/>
      <c r="AF29" s="357"/>
      <c r="AG29" s="358"/>
      <c r="AH29" s="359">
        <v>498</v>
      </c>
      <c r="AI29" s="360"/>
      <c r="AJ29" s="360"/>
      <c r="AK29" s="360"/>
      <c r="AL29" s="361"/>
      <c r="AM29" s="359">
        <v>1582590</v>
      </c>
      <c r="AN29" s="360"/>
      <c r="AO29" s="360"/>
      <c r="AP29" s="360"/>
      <c r="AQ29" s="360"/>
      <c r="AR29" s="361"/>
      <c r="AS29" s="359">
        <v>3178</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871619</v>
      </c>
      <c r="BO29" s="384"/>
      <c r="BP29" s="384"/>
      <c r="BQ29" s="384"/>
      <c r="BR29" s="384"/>
      <c r="BS29" s="384"/>
      <c r="BT29" s="384"/>
      <c r="BU29" s="385"/>
      <c r="BV29" s="383">
        <v>857773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4932964</v>
      </c>
      <c r="BO30" s="387"/>
      <c r="BP30" s="387"/>
      <c r="BQ30" s="387"/>
      <c r="BR30" s="387"/>
      <c r="BS30" s="387"/>
      <c r="BT30" s="387"/>
      <c r="BU30" s="388"/>
      <c r="BV30" s="386">
        <v>4804978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総社市国民健康保険特別会計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総社市水道事業会計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総社市公共下水道事業費特別会計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備南競艇事業組合（一般会計）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21</v>
      </c>
      <c r="CP34" s="343"/>
      <c r="CQ34" s="342" t="str">
        <f>IF('各会計、関係団体の財政状況及び健全化判断比率'!BS7="","",'各会計、関係団体の財政状況及び健全化判断比率'!BS7)</f>
        <v>総社市土地開発公社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総社駅南地区土地区画整理事業費特別会計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総社市後期高齢者医療特別会計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総社市工業用水道事業会計</v>
      </c>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IF('各会計、関係団体の財政状況及び健全化判断比率'!B34="","",'各会計、関係団体の財政状況及び健全化判断比率'!B34)</f>
        <v>総社市農業集落排水事業費特別会計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備南競艇事業組合（特別会計）</v>
      </c>
      <c r="BZ35" s="342"/>
      <c r="CA35" s="342"/>
      <c r="CB35" s="342"/>
      <c r="CC35" s="342"/>
      <c r="CD35" s="342"/>
      <c r="CE35" s="342"/>
      <c r="CF35" s="342"/>
      <c r="CG35" s="342"/>
      <c r="CH35" s="342"/>
      <c r="CI35" s="342"/>
      <c r="CJ35" s="342"/>
      <c r="CK35" s="342"/>
      <c r="CL35" s="342"/>
      <c r="CM35" s="342"/>
      <c r="CN35" s="165"/>
      <c r="CO35" s="343">
        <f t="shared" ref="CO35:CO43" si="3">IF(CQ35="","",CO34+1)</f>
        <v>22</v>
      </c>
      <c r="CP35" s="343"/>
      <c r="CQ35" s="342" t="str">
        <f>IF('各会計、関係団体の財政状況及び健全化判断比率'!BS8="","",'各会計、関係団体の財政状況及び健全化判断比率'!BS8)</f>
        <v>総社市文化振興財団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総社市介護保険特別会計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IF('各会計、関係団体の財政状況及び健全化判断比率'!B35="","",'各会計、関係団体の財政状況及び健全化判断比率'!B35)</f>
        <v>総社市国民宿舎事業費特別会計</v>
      </c>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総社広域環境施設組合</v>
      </c>
      <c r="BZ36" s="342"/>
      <c r="CA36" s="342"/>
      <c r="CB36" s="342"/>
      <c r="CC36" s="342"/>
      <c r="CD36" s="342"/>
      <c r="CE36" s="342"/>
      <c r="CF36" s="342"/>
      <c r="CG36" s="342"/>
      <c r="CH36" s="342"/>
      <c r="CI36" s="342"/>
      <c r="CJ36" s="342"/>
      <c r="CK36" s="342"/>
      <c r="CL36" s="342"/>
      <c r="CM36" s="342"/>
      <c r="CN36" s="165"/>
      <c r="CO36" s="343">
        <f t="shared" si="3"/>
        <v>23</v>
      </c>
      <c r="CP36" s="343"/>
      <c r="CQ36" s="342" t="str">
        <f>IF('各会計、関係団体の財政状況及び健全化判断比率'!BS9="","",'各会計、関係団体の財政状況及び健全化判断比率'!BS9)</f>
        <v>スキーム音楽振興財団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湛井十二箇郷組合</v>
      </c>
      <c r="BZ37" s="342"/>
      <c r="CA37" s="342"/>
      <c r="CB37" s="342"/>
      <c r="CC37" s="342"/>
      <c r="CD37" s="342"/>
      <c r="CE37" s="342"/>
      <c r="CF37" s="342"/>
      <c r="CG37" s="342"/>
      <c r="CH37" s="342"/>
      <c r="CI37" s="342"/>
      <c r="CJ37" s="342"/>
      <c r="CK37" s="342"/>
      <c r="CL37" s="342"/>
      <c r="CM37" s="342"/>
      <c r="CN37" s="165"/>
      <c r="CO37" s="343">
        <f t="shared" si="3"/>
        <v>24</v>
      </c>
      <c r="CP37" s="343"/>
      <c r="CQ37" s="342" t="str">
        <f>IF('各会計、関係団体の財政状況及び健全化判断比率'!BS10="","",'各会計、関係団体の財政状況及び健全化判断比率'!BS10)</f>
        <v>そうじゃ地食べ公社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岡山県市町村税整理組合</v>
      </c>
      <c r="BZ38" s="342"/>
      <c r="CA38" s="342"/>
      <c r="CB38" s="342"/>
      <c r="CC38" s="342"/>
      <c r="CD38" s="342"/>
      <c r="CE38" s="342"/>
      <c r="CF38" s="342"/>
      <c r="CG38" s="342"/>
      <c r="CH38" s="342"/>
      <c r="CI38" s="342"/>
      <c r="CJ38" s="342"/>
      <c r="CK38" s="342"/>
      <c r="CL38" s="342"/>
      <c r="CM38" s="342"/>
      <c r="CN38" s="165"/>
      <c r="CO38" s="343">
        <f t="shared" si="3"/>
        <v>25</v>
      </c>
      <c r="CP38" s="343"/>
      <c r="CQ38" s="342" t="str">
        <f>IF('各会計、関係団体の財政状況及び健全化判断比率'!BS11="","",'各会計、関係団体の財政状況及び健全化判断比率'!BS11)</f>
        <v>井原鉄道株式会社</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岡山県後期高齢者医療広域連合（一般会計）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岡山県後期高齢者医療広域連合（特別会計）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岡山県市町村総合事務組合（一般会計）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岡山県市町村総合事務組合（貸付金特別会計）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20</v>
      </c>
      <c r="BX43" s="343"/>
      <c r="BY43" s="342" t="str">
        <f>IF('各会計、関係団体の財政状況及び健全化判断比率'!B77="","",'各会計、関係団体の財政状況及び健全化判断比率'!B77)</f>
        <v>岡山県市町村総合事務組合（脱退還付金特別会計）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81" t="s">
        <v>24</v>
      </c>
      <c r="C41" s="1182"/>
      <c r="D41" s="81"/>
      <c r="E41" s="1183" t="s">
        <v>25</v>
      </c>
      <c r="F41" s="1183"/>
      <c r="G41" s="1183"/>
      <c r="H41" s="1184"/>
      <c r="I41" s="82">
        <v>31097</v>
      </c>
      <c r="J41" s="83">
        <v>30544</v>
      </c>
      <c r="K41" s="83">
        <v>30117</v>
      </c>
      <c r="L41" s="83">
        <v>29923</v>
      </c>
      <c r="M41" s="84">
        <v>30223</v>
      </c>
    </row>
    <row r="42" spans="2:13" ht="27.75" customHeight="1">
      <c r="B42" s="1171"/>
      <c r="C42" s="1172"/>
      <c r="D42" s="85"/>
      <c r="E42" s="1175" t="s">
        <v>26</v>
      </c>
      <c r="F42" s="1175"/>
      <c r="G42" s="1175"/>
      <c r="H42" s="1176"/>
      <c r="I42" s="86">
        <v>1379</v>
      </c>
      <c r="J42" s="87">
        <v>1224</v>
      </c>
      <c r="K42" s="87">
        <v>1058</v>
      </c>
      <c r="L42" s="87">
        <v>930</v>
      </c>
      <c r="M42" s="88">
        <v>846</v>
      </c>
    </row>
    <row r="43" spans="2:13" ht="27.75" customHeight="1">
      <c r="B43" s="1171"/>
      <c r="C43" s="1172"/>
      <c r="D43" s="85"/>
      <c r="E43" s="1175" t="s">
        <v>27</v>
      </c>
      <c r="F43" s="1175"/>
      <c r="G43" s="1175"/>
      <c r="H43" s="1176"/>
      <c r="I43" s="86">
        <v>12967</v>
      </c>
      <c r="J43" s="87">
        <v>12316</v>
      </c>
      <c r="K43" s="87">
        <v>12155</v>
      </c>
      <c r="L43" s="87">
        <v>11873</v>
      </c>
      <c r="M43" s="88">
        <v>11619</v>
      </c>
    </row>
    <row r="44" spans="2:13" ht="27.75" customHeight="1">
      <c r="B44" s="1171"/>
      <c r="C44" s="1172"/>
      <c r="D44" s="85"/>
      <c r="E44" s="1175" t="s">
        <v>28</v>
      </c>
      <c r="F44" s="1175"/>
      <c r="G44" s="1175"/>
      <c r="H44" s="1176"/>
      <c r="I44" s="86">
        <v>786</v>
      </c>
      <c r="J44" s="87">
        <v>660</v>
      </c>
      <c r="K44" s="87">
        <v>650</v>
      </c>
      <c r="L44" s="87">
        <v>624</v>
      </c>
      <c r="M44" s="88">
        <v>585</v>
      </c>
    </row>
    <row r="45" spans="2:13" ht="27.75" customHeight="1">
      <c r="B45" s="1171"/>
      <c r="C45" s="1172"/>
      <c r="D45" s="85"/>
      <c r="E45" s="1175" t="s">
        <v>29</v>
      </c>
      <c r="F45" s="1175"/>
      <c r="G45" s="1175"/>
      <c r="H45" s="1176"/>
      <c r="I45" s="86">
        <v>5016</v>
      </c>
      <c r="J45" s="87">
        <v>5009</v>
      </c>
      <c r="K45" s="87">
        <v>4764</v>
      </c>
      <c r="L45" s="87">
        <v>4661</v>
      </c>
      <c r="M45" s="88">
        <v>4505</v>
      </c>
    </row>
    <row r="46" spans="2:13" ht="27.75" customHeight="1">
      <c r="B46" s="1171"/>
      <c r="C46" s="1172"/>
      <c r="D46" s="85"/>
      <c r="E46" s="1175" t="s">
        <v>30</v>
      </c>
      <c r="F46" s="1175"/>
      <c r="G46" s="1175"/>
      <c r="H46" s="1176"/>
      <c r="I46" s="86">
        <v>0</v>
      </c>
      <c r="J46" s="87">
        <v>0</v>
      </c>
      <c r="K46" s="87">
        <v>0</v>
      </c>
      <c r="L46" s="87">
        <v>0</v>
      </c>
      <c r="M46" s="88">
        <v>0</v>
      </c>
    </row>
    <row r="47" spans="2:13" ht="27.75" customHeight="1">
      <c r="B47" s="1171"/>
      <c r="C47" s="1172"/>
      <c r="D47" s="85"/>
      <c r="E47" s="1175" t="s">
        <v>31</v>
      </c>
      <c r="F47" s="1175"/>
      <c r="G47" s="1175"/>
      <c r="H47" s="1176"/>
      <c r="I47" s="86" t="s">
        <v>480</v>
      </c>
      <c r="J47" s="87" t="s">
        <v>480</v>
      </c>
      <c r="K47" s="87" t="s">
        <v>480</v>
      </c>
      <c r="L47" s="87" t="s">
        <v>480</v>
      </c>
      <c r="M47" s="88" t="s">
        <v>480</v>
      </c>
    </row>
    <row r="48" spans="2:13" ht="27.75" customHeight="1">
      <c r="B48" s="1173"/>
      <c r="C48" s="1174"/>
      <c r="D48" s="85"/>
      <c r="E48" s="1175" t="s">
        <v>32</v>
      </c>
      <c r="F48" s="1175"/>
      <c r="G48" s="1175"/>
      <c r="H48" s="1176"/>
      <c r="I48" s="86" t="s">
        <v>480</v>
      </c>
      <c r="J48" s="87" t="s">
        <v>480</v>
      </c>
      <c r="K48" s="87" t="s">
        <v>480</v>
      </c>
      <c r="L48" s="87" t="s">
        <v>480</v>
      </c>
      <c r="M48" s="88" t="s">
        <v>480</v>
      </c>
    </row>
    <row r="49" spans="2:13" ht="27.75" customHeight="1">
      <c r="B49" s="1169" t="s">
        <v>33</v>
      </c>
      <c r="C49" s="1170"/>
      <c r="D49" s="89"/>
      <c r="E49" s="1175" t="s">
        <v>34</v>
      </c>
      <c r="F49" s="1175"/>
      <c r="G49" s="1175"/>
      <c r="H49" s="1176"/>
      <c r="I49" s="86">
        <v>5421</v>
      </c>
      <c r="J49" s="87">
        <v>6717</v>
      </c>
      <c r="K49" s="87">
        <v>7254</v>
      </c>
      <c r="L49" s="87">
        <v>7814</v>
      </c>
      <c r="M49" s="88">
        <v>8275</v>
      </c>
    </row>
    <row r="50" spans="2:13" ht="27.75" customHeight="1">
      <c r="B50" s="1171"/>
      <c r="C50" s="1172"/>
      <c r="D50" s="85"/>
      <c r="E50" s="1175" t="s">
        <v>35</v>
      </c>
      <c r="F50" s="1175"/>
      <c r="G50" s="1175"/>
      <c r="H50" s="1176"/>
      <c r="I50" s="86">
        <v>4302</v>
      </c>
      <c r="J50" s="87">
        <v>4130</v>
      </c>
      <c r="K50" s="87">
        <v>4135</v>
      </c>
      <c r="L50" s="87">
        <v>3984</v>
      </c>
      <c r="M50" s="88">
        <v>3997</v>
      </c>
    </row>
    <row r="51" spans="2:13" ht="27.75" customHeight="1">
      <c r="B51" s="1173"/>
      <c r="C51" s="1174"/>
      <c r="D51" s="85"/>
      <c r="E51" s="1175" t="s">
        <v>36</v>
      </c>
      <c r="F51" s="1175"/>
      <c r="G51" s="1175"/>
      <c r="H51" s="1176"/>
      <c r="I51" s="86">
        <v>27218</v>
      </c>
      <c r="J51" s="87">
        <v>27256</v>
      </c>
      <c r="K51" s="87">
        <v>27593</v>
      </c>
      <c r="L51" s="87">
        <v>26912</v>
      </c>
      <c r="M51" s="88">
        <v>27283</v>
      </c>
    </row>
    <row r="52" spans="2:13" ht="27.75" customHeight="1" thickBot="1">
      <c r="B52" s="1177" t="s">
        <v>37</v>
      </c>
      <c r="C52" s="1178"/>
      <c r="D52" s="90"/>
      <c r="E52" s="1179" t="s">
        <v>38</v>
      </c>
      <c r="F52" s="1179"/>
      <c r="G52" s="1179"/>
      <c r="H52" s="1180"/>
      <c r="I52" s="91">
        <v>14304</v>
      </c>
      <c r="J52" s="92">
        <v>11651</v>
      </c>
      <c r="K52" s="92">
        <v>9762</v>
      </c>
      <c r="L52" s="92">
        <v>9301</v>
      </c>
      <c r="M52" s="93">
        <v>8223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32049</v>
      </c>
      <c r="E3" s="116"/>
      <c r="F3" s="117">
        <v>61882</v>
      </c>
      <c r="G3" s="118"/>
      <c r="H3" s="119"/>
    </row>
    <row r="4" spans="1:8">
      <c r="A4" s="120"/>
      <c r="B4" s="121"/>
      <c r="C4" s="122"/>
      <c r="D4" s="123">
        <v>17882</v>
      </c>
      <c r="E4" s="124"/>
      <c r="F4" s="125">
        <v>32175</v>
      </c>
      <c r="G4" s="126"/>
      <c r="H4" s="127"/>
    </row>
    <row r="5" spans="1:8">
      <c r="A5" s="108" t="s">
        <v>512</v>
      </c>
      <c r="B5" s="113"/>
      <c r="C5" s="114"/>
      <c r="D5" s="115">
        <v>31765</v>
      </c>
      <c r="E5" s="116"/>
      <c r="F5" s="117">
        <v>47569</v>
      </c>
      <c r="G5" s="118"/>
      <c r="H5" s="119"/>
    </row>
    <row r="6" spans="1:8">
      <c r="A6" s="120"/>
      <c r="B6" s="121"/>
      <c r="C6" s="122"/>
      <c r="D6" s="123">
        <v>17243</v>
      </c>
      <c r="E6" s="124"/>
      <c r="F6" s="125">
        <v>26255</v>
      </c>
      <c r="G6" s="126"/>
      <c r="H6" s="127"/>
    </row>
    <row r="7" spans="1:8">
      <c r="A7" s="108" t="s">
        <v>513</v>
      </c>
      <c r="B7" s="113"/>
      <c r="C7" s="114"/>
      <c r="D7" s="115">
        <v>54317</v>
      </c>
      <c r="E7" s="116"/>
      <c r="F7" s="117">
        <v>50880</v>
      </c>
      <c r="G7" s="118"/>
      <c r="H7" s="119"/>
    </row>
    <row r="8" spans="1:8">
      <c r="A8" s="120"/>
      <c r="B8" s="121"/>
      <c r="C8" s="122"/>
      <c r="D8" s="123">
        <v>25531</v>
      </c>
      <c r="E8" s="124"/>
      <c r="F8" s="125">
        <v>26879</v>
      </c>
      <c r="G8" s="126"/>
      <c r="H8" s="127"/>
    </row>
    <row r="9" spans="1:8">
      <c r="A9" s="108" t="s">
        <v>514</v>
      </c>
      <c r="B9" s="113"/>
      <c r="C9" s="114"/>
      <c r="D9" s="115">
        <v>59726</v>
      </c>
      <c r="E9" s="116"/>
      <c r="F9" s="117">
        <v>63956</v>
      </c>
      <c r="G9" s="118"/>
      <c r="H9" s="119"/>
    </row>
    <row r="10" spans="1:8">
      <c r="A10" s="120"/>
      <c r="B10" s="121"/>
      <c r="C10" s="122"/>
      <c r="D10" s="123">
        <v>21191</v>
      </c>
      <c r="E10" s="124"/>
      <c r="F10" s="125">
        <v>29239</v>
      </c>
      <c r="G10" s="126"/>
      <c r="H10" s="127"/>
    </row>
    <row r="11" spans="1:8">
      <c r="A11" s="108" t="s">
        <v>515</v>
      </c>
      <c r="B11" s="113"/>
      <c r="C11" s="114"/>
      <c r="D11" s="115">
        <v>58351</v>
      </c>
      <c r="E11" s="116"/>
      <c r="F11" s="117">
        <v>66255</v>
      </c>
      <c r="G11" s="118"/>
      <c r="H11" s="119"/>
    </row>
    <row r="12" spans="1:8">
      <c r="A12" s="120"/>
      <c r="B12" s="121"/>
      <c r="C12" s="128"/>
      <c r="D12" s="123">
        <v>25028</v>
      </c>
      <c r="E12" s="124"/>
      <c r="F12" s="125">
        <v>31822</v>
      </c>
      <c r="G12" s="126"/>
      <c r="H12" s="127"/>
    </row>
    <row r="13" spans="1:8">
      <c r="A13" s="108"/>
      <c r="B13" s="113"/>
      <c r="C13" s="129"/>
      <c r="D13" s="130">
        <v>47242</v>
      </c>
      <c r="E13" s="131"/>
      <c r="F13" s="132">
        <v>58108</v>
      </c>
      <c r="G13" s="133"/>
      <c r="H13" s="119"/>
    </row>
    <row r="14" spans="1:8">
      <c r="A14" s="120"/>
      <c r="B14" s="121"/>
      <c r="C14" s="122"/>
      <c r="D14" s="123">
        <v>21375</v>
      </c>
      <c r="E14" s="124"/>
      <c r="F14" s="125">
        <v>29274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6.49</v>
      </c>
      <c r="C19" s="134">
        <f>ROUND(VALUE(SUBSTITUTE(実質収支比率等に係る経年分析!G$48,"▲","-")),2)</f>
        <v>5.73</v>
      </c>
      <c r="D19" s="134">
        <f>ROUND(VALUE(SUBSTITUTE(実質収支比率等に係る経年分析!H$48,"▲","-")),2)</f>
        <v>5.2</v>
      </c>
      <c r="E19" s="134">
        <f>ROUND(VALUE(SUBSTITUTE(実質収支比率等に係る経年分析!I$48,"▲","-")),2)</f>
        <v>4.78</v>
      </c>
      <c r="F19" s="134">
        <f>ROUND(VALUE(SUBSTITUTE(実質収支比率等に係る経年分析!J$48,"▲","-")),2)</f>
        <v>6.44</v>
      </c>
    </row>
    <row r="20" spans="1:11">
      <c r="A20" s="134" t="s">
        <v>43</v>
      </c>
      <c r="B20" s="134">
        <f>ROUND(VALUE(SUBSTITUTE(実質収支比率等に係る経年分析!F$47,"▲","-")),2)</f>
        <v>8.1300000000000008</v>
      </c>
      <c r="C20" s="134">
        <f>ROUND(VALUE(SUBSTITUTE(実質収支比率等に係る経年分析!G$47,"▲","-")),2)</f>
        <v>15.48</v>
      </c>
      <c r="D20" s="134">
        <f>ROUND(VALUE(SUBSTITUTE(実質収支比率等に係る経年分析!H$47,"▲","-")),2)</f>
        <v>19.22</v>
      </c>
      <c r="E20" s="134">
        <f>ROUND(VALUE(SUBSTITUTE(実質収支比率等に係る経年分析!I$47,"▲","-")),2)</f>
        <v>21.86</v>
      </c>
      <c r="F20" s="134">
        <f>ROUND(VALUE(SUBSTITUTE(実質収支比率等に係る経年分析!J$47,"▲","-")),2)</f>
        <v>24.51</v>
      </c>
    </row>
    <row r="21" spans="1:11">
      <c r="A21" s="134" t="s">
        <v>44</v>
      </c>
      <c r="B21" s="134">
        <f>IF(ISNUMBER(VALUE(SUBSTITUTE(実質収支比率等に係る経年分析!F$49,"▲","-"))),ROUND(VALUE(SUBSTITUTE(実質収支比率等に係る経年分析!F$49,"▲","-")),2),NA())</f>
        <v>5.5</v>
      </c>
      <c r="C21" s="134">
        <f>IF(ISNUMBER(VALUE(SUBSTITUTE(実質収支比率等に係る経年分析!G$49,"▲","-"))),ROUND(VALUE(SUBSTITUTE(実質収支比率等に係る経年分析!G$49,"▲","-")),2),NA())</f>
        <v>6.68</v>
      </c>
      <c r="D21" s="134">
        <f>IF(ISNUMBER(VALUE(SUBSTITUTE(実質収支比率等に係る経年分析!H$49,"▲","-"))),ROUND(VALUE(SUBSTITUTE(実質収支比率等に係る経年分析!H$49,"▲","-")),2),NA())</f>
        <v>3.25</v>
      </c>
      <c r="E21" s="134">
        <f>IF(ISNUMBER(VALUE(SUBSTITUTE(実質収支比率等に係る経年分析!I$49,"▲","-"))),ROUND(VALUE(SUBSTITUTE(実質収支比率等に係る経年分析!I$49,"▲","-")),2),NA())</f>
        <v>2.4900000000000002</v>
      </c>
      <c r="F21" s="134">
        <f>IF(ISNUMBER(VALUE(SUBSTITUTE(実質収支比率等に係る経年分析!J$49,"▲","-"))),ROUND(VALUE(SUBSTITUTE(実質収支比率等に係る経年分析!J$49,"▲","-")),2),NA())</f>
        <v>4.16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総社市公共下水道事業費特別会計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総社市農業集落排水事業費特別会計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総社市後期高齢者医療特別会計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総社市介護保険特別会計</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0.51</v>
      </c>
    </row>
    <row r="33" spans="1:16">
      <c r="A33" s="135" t="str">
        <f>IF(連結実質赤字比率に係る赤字・黒字の構成分析!C$37="",NA(),連結実質赤字比率に係る赤字・黒字の構成分析!C$37)</f>
        <v>総社市国民健康保険特別会計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0.28999999999999998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0.75</v>
      </c>
    </row>
    <row r="34" spans="1:16">
      <c r="A34" s="135" t="str">
        <f>IF(連結実質赤字比率に係る赤字・黒字の構成分析!C$36="",NA(),連結実質赤字比率に係る赤字・黒字の構成分析!C$36)</f>
        <v>総社市工業用水道事業会計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6.49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5.73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4.7699999999999996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6.43</v>
      </c>
    </row>
    <row r="36" spans="1:16">
      <c r="A36" s="135" t="str">
        <f>IF(連結実質赤字比率に係る赤字・黒字の構成分析!C$34="",NA(),連結実質赤字比率に係る赤字・黒字の構成分析!C$34)</f>
        <v>総社市水道事業会計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12.09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12.57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11.46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12.13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11.27</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2855</v>
      </c>
      <c r="E42" s="136"/>
      <c r="F42" s="136"/>
      <c r="G42" s="136">
        <f>'実質公債費比率（分子）の構造'!L$52</f>
        <v>2870</v>
      </c>
      <c r="H42" s="136"/>
      <c r="I42" s="136"/>
      <c r="J42" s="136">
        <f>'実質公債費比率（分子）の構造'!M$52</f>
        <v>2932</v>
      </c>
      <c r="K42" s="136"/>
      <c r="L42" s="136"/>
      <c r="M42" s="136">
        <f>'実質公債費比率（分子）の構造'!N$52</f>
        <v>2951</v>
      </c>
      <c r="N42" s="136"/>
      <c r="O42" s="136"/>
      <c r="P42" s="136">
        <f>'実質公債費比率（分子）の構造'!O$52</f>
        <v>2970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c r="A44" s="136" t="s">
        <v>53</v>
      </c>
      <c r="B44" s="136">
        <f>'実質公債費比率（分子）の構造'!K$50</f>
        <v>241</v>
      </c>
      <c r="C44" s="136"/>
      <c r="D44" s="136"/>
      <c r="E44" s="136">
        <f>'実質公債費比率（分子）の構造'!L$50</f>
        <v>215</v>
      </c>
      <c r="F44" s="136"/>
      <c r="G44" s="136"/>
      <c r="H44" s="136">
        <f>'実質公債費比率（分子）の構造'!M$50</f>
        <v>192</v>
      </c>
      <c r="I44" s="136"/>
      <c r="J44" s="136"/>
      <c r="K44" s="136">
        <f>'実質公債費比率（分子）の構造'!N$50</f>
        <v>164</v>
      </c>
      <c r="L44" s="136"/>
      <c r="M44" s="136"/>
      <c r="N44" s="136">
        <f>'実質公債費比率（分子）の構造'!O$50</f>
        <v>136</v>
      </c>
      <c r="O44" s="136"/>
      <c r="P44" s="136"/>
    </row>
    <row r="45" spans="1:16">
      <c r="A45" s="136" t="s">
        <v>54</v>
      </c>
      <c r="B45" s="136">
        <f>'実質公債費比率（分子）の構造'!K$49</f>
        <v>379</v>
      </c>
      <c r="C45" s="136"/>
      <c r="D45" s="136"/>
      <c r="E45" s="136">
        <f>'実質公債費比率（分子）の構造'!L$49</f>
        <v>174</v>
      </c>
      <c r="F45" s="136"/>
      <c r="G45" s="136"/>
      <c r="H45" s="136">
        <f>'実質公債費比率（分子）の構造'!M$49</f>
        <v>73</v>
      </c>
      <c r="I45" s="136"/>
      <c r="J45" s="136"/>
      <c r="K45" s="136">
        <f>'実質公債費比率（分子）の構造'!N$49</f>
        <v>142</v>
      </c>
      <c r="L45" s="136"/>
      <c r="M45" s="136"/>
      <c r="N45" s="136">
        <f>'実質公債費比率（分子）の構造'!O$49</f>
        <v>142</v>
      </c>
      <c r="O45" s="136"/>
      <c r="P45" s="136"/>
    </row>
    <row r="46" spans="1:16">
      <c r="A46" s="136" t="s">
        <v>55</v>
      </c>
      <c r="B46" s="136">
        <f>'実質公債費比率（分子）の構造'!K$48</f>
        <v>987</v>
      </c>
      <c r="C46" s="136"/>
      <c r="D46" s="136"/>
      <c r="E46" s="136">
        <f>'実質公債費比率（分子）の構造'!L$48</f>
        <v>946</v>
      </c>
      <c r="F46" s="136"/>
      <c r="G46" s="136"/>
      <c r="H46" s="136">
        <f>'実質公債費比率（分子）の構造'!M$48</f>
        <v>988</v>
      </c>
      <c r="I46" s="136"/>
      <c r="J46" s="136"/>
      <c r="K46" s="136">
        <f>'実質公債費比率（分子）の構造'!N$48</f>
        <v>928</v>
      </c>
      <c r="L46" s="136"/>
      <c r="M46" s="136"/>
      <c r="N46" s="136">
        <f>'実質公債費比率（分子）の構造'!O$48</f>
        <v>907</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3537</v>
      </c>
      <c r="C49" s="136"/>
      <c r="D49" s="136"/>
      <c r="E49" s="136">
        <f>'実質公債費比率（分子）の構造'!L$45</f>
        <v>3443</v>
      </c>
      <c r="F49" s="136"/>
      <c r="G49" s="136"/>
      <c r="H49" s="136">
        <f>'実質公債費比率（分子）の構造'!M$45</f>
        <v>3316</v>
      </c>
      <c r="I49" s="136"/>
      <c r="J49" s="136"/>
      <c r="K49" s="136">
        <f>'実質公債費比率（分子）の構造'!N$45</f>
        <v>3283</v>
      </c>
      <c r="L49" s="136"/>
      <c r="M49" s="136"/>
      <c r="N49" s="136">
        <f>'実質公債費比率（分子）の構造'!O$45</f>
        <v>3150</v>
      </c>
      <c r="O49" s="136"/>
      <c r="P49" s="136"/>
    </row>
    <row r="50" spans="1:16">
      <c r="A50" s="136" t="s">
        <v>58</v>
      </c>
      <c r="B50" s="136" t="e">
        <f>NA()</f>
        <v>#N/A</v>
      </c>
      <c r="C50" s="136">
        <f>IF(ISNUMBER('実質公債費比率（分子）の構造'!K$53),'実質公債費比率（分子）の構造'!K$53,NA())</f>
        <v>2289</v>
      </c>
      <c r="D50" s="136" t="e">
        <f>NA()</f>
        <v>#N/A</v>
      </c>
      <c r="E50" s="136" t="e">
        <f>NA()</f>
        <v>#N/A</v>
      </c>
      <c r="F50" s="136">
        <f>IF(ISNUMBER('実質公債費比率（分子）の構造'!L$53),'実質公債費比率（分子）の構造'!L$53,NA())</f>
        <v>1908</v>
      </c>
      <c r="G50" s="136" t="e">
        <f>NA()</f>
        <v>#N/A</v>
      </c>
      <c r="H50" s="136" t="e">
        <f>NA()</f>
        <v>#N/A</v>
      </c>
      <c r="I50" s="136">
        <f>IF(ISNUMBER('実質公債費比率（分子）の構造'!M$53),'実質公債費比率（分子）の構造'!M$53,NA())</f>
        <v>1637</v>
      </c>
      <c r="J50" s="136" t="e">
        <f>NA()</f>
        <v>#N/A</v>
      </c>
      <c r="K50" s="136" t="e">
        <f>NA()</f>
        <v>#N/A</v>
      </c>
      <c r="L50" s="136">
        <f>IF(ISNUMBER('実質公債費比率（分子）の構造'!N$53),'実質公債費比率（分子）の構造'!N$53,NA())</f>
        <v>1566</v>
      </c>
      <c r="M50" s="136" t="e">
        <f>NA()</f>
        <v>#N/A</v>
      </c>
      <c r="N50" s="136" t="e">
        <f>NA()</f>
        <v>#N/A</v>
      </c>
      <c r="O50" s="136">
        <f>IF(ISNUMBER('実質公債費比率（分子）の構造'!O$53),'実質公債費比率（分子）の構造'!O$53,NA())</f>
        <v>1365</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27218</v>
      </c>
      <c r="E56" s="135"/>
      <c r="F56" s="135"/>
      <c r="G56" s="135">
        <f>'将来負担比率（分子）の構造'!J$51</f>
        <v>27256</v>
      </c>
      <c r="H56" s="135"/>
      <c r="I56" s="135"/>
      <c r="J56" s="135">
        <f>'将来負担比率（分子）の構造'!K$51</f>
        <v>27593</v>
      </c>
      <c r="K56" s="135"/>
      <c r="L56" s="135"/>
      <c r="M56" s="135">
        <f>'将来負担比率（分子）の構造'!L$51</f>
        <v>26912</v>
      </c>
      <c r="N56" s="135"/>
      <c r="O56" s="135"/>
      <c r="P56" s="135">
        <f>'将来負担比率（分子）の構造'!M$51</f>
        <v>27283</v>
      </c>
    </row>
    <row r="57" spans="1:16">
      <c r="A57" s="135" t="s">
        <v>35</v>
      </c>
      <c r="B57" s="135"/>
      <c r="C57" s="135"/>
      <c r="D57" s="135">
        <f>'将来負担比率（分子）の構造'!I$50</f>
        <v>4302</v>
      </c>
      <c r="E57" s="135"/>
      <c r="F57" s="135"/>
      <c r="G57" s="135">
        <f>'将来負担比率（分子）の構造'!J$50</f>
        <v>4130</v>
      </c>
      <c r="H57" s="135"/>
      <c r="I57" s="135"/>
      <c r="J57" s="135">
        <f>'将来負担比率（分子）の構造'!K$50</f>
        <v>4135</v>
      </c>
      <c r="K57" s="135"/>
      <c r="L57" s="135"/>
      <c r="M57" s="135">
        <f>'将来負担比率（分子）の構造'!L$50</f>
        <v>3984</v>
      </c>
      <c r="N57" s="135"/>
      <c r="O57" s="135"/>
      <c r="P57" s="135">
        <f>'将来負担比率（分子）の構造'!M$50</f>
        <v>3997</v>
      </c>
    </row>
    <row r="58" spans="1:16">
      <c r="A58" s="135" t="s">
        <v>34</v>
      </c>
      <c r="B58" s="135"/>
      <c r="C58" s="135"/>
      <c r="D58" s="135">
        <f>'将来負担比率（分子）の構造'!I$49</f>
        <v>5421</v>
      </c>
      <c r="E58" s="135"/>
      <c r="F58" s="135"/>
      <c r="G58" s="135">
        <f>'将来負担比率（分子）の構造'!J$49</f>
        <v>6717</v>
      </c>
      <c r="H58" s="135"/>
      <c r="I58" s="135"/>
      <c r="J58" s="135">
        <f>'将来負担比率（分子）の構造'!K$49</f>
        <v>7254</v>
      </c>
      <c r="K58" s="135"/>
      <c r="L58" s="135"/>
      <c r="M58" s="135">
        <f>'将来負担比率（分子）の構造'!L$49</f>
        <v>7814</v>
      </c>
      <c r="N58" s="135"/>
      <c r="O58" s="135"/>
      <c r="P58" s="135">
        <f>'将来負担比率（分子）の構造'!M$49</f>
        <v>8275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0</v>
      </c>
      <c r="C61" s="135"/>
      <c r="D61" s="135"/>
      <c r="E61" s="135">
        <f>'将来負担比率（分子）の構造'!J$46</f>
        <v>0</v>
      </c>
      <c r="F61" s="135"/>
      <c r="G61" s="135"/>
      <c r="H61" s="135">
        <f>'将来負担比率（分子）の構造'!K$46</f>
        <v>0</v>
      </c>
      <c r="I61" s="135"/>
      <c r="J61" s="135"/>
      <c r="K61" s="135">
        <f>'将来負担比率（分子）の構造'!L$46</f>
        <v>0</v>
      </c>
      <c r="L61" s="135"/>
      <c r="M61" s="135"/>
      <c r="N61" s="135">
        <f>'将来負担比率（分子）の構造'!M$46</f>
        <v>0</v>
      </c>
      <c r="O61" s="135"/>
      <c r="P61" s="135"/>
    </row>
    <row r="62" spans="1:16">
      <c r="A62" s="135" t="s">
        <v>29</v>
      </c>
      <c r="B62" s="135">
        <f>'将来負担比率（分子）の構造'!I$45</f>
        <v>5016</v>
      </c>
      <c r="C62" s="135"/>
      <c r="D62" s="135"/>
      <c r="E62" s="135">
        <f>'将来負担比率（分子）の構造'!J$45</f>
        <v>5009</v>
      </c>
      <c r="F62" s="135"/>
      <c r="G62" s="135"/>
      <c r="H62" s="135">
        <f>'将来負担比率（分子）の構造'!K$45</f>
        <v>4764</v>
      </c>
      <c r="I62" s="135"/>
      <c r="J62" s="135"/>
      <c r="K62" s="135">
        <f>'将来負担比率（分子）の構造'!L$45</f>
        <v>4661</v>
      </c>
      <c r="L62" s="135"/>
      <c r="M62" s="135"/>
      <c r="N62" s="135">
        <f>'将来負担比率（分子）の構造'!M$45</f>
        <v>4505</v>
      </c>
      <c r="O62" s="135"/>
      <c r="P62" s="135"/>
    </row>
    <row r="63" spans="1:16">
      <c r="A63" s="135" t="s">
        <v>28</v>
      </c>
      <c r="B63" s="135">
        <f>'将来負担比率（分子）の構造'!I$44</f>
        <v>786</v>
      </c>
      <c r="C63" s="135"/>
      <c r="D63" s="135"/>
      <c r="E63" s="135">
        <f>'将来負担比率（分子）の構造'!J$44</f>
        <v>660</v>
      </c>
      <c r="F63" s="135"/>
      <c r="G63" s="135"/>
      <c r="H63" s="135">
        <f>'将来負担比率（分子）の構造'!K$44</f>
        <v>650</v>
      </c>
      <c r="I63" s="135"/>
      <c r="J63" s="135"/>
      <c r="K63" s="135">
        <f>'将来負担比率（分子）の構造'!L$44</f>
        <v>624</v>
      </c>
      <c r="L63" s="135"/>
      <c r="M63" s="135"/>
      <c r="N63" s="135">
        <f>'将来負担比率（分子）の構造'!M$44</f>
        <v>585</v>
      </c>
      <c r="O63" s="135"/>
      <c r="P63" s="135"/>
    </row>
    <row r="64" spans="1:16">
      <c r="A64" s="135" t="s">
        <v>27</v>
      </c>
      <c r="B64" s="135">
        <f>'将来負担比率（分子）の構造'!I$43</f>
        <v>12967</v>
      </c>
      <c r="C64" s="135"/>
      <c r="D64" s="135"/>
      <c r="E64" s="135">
        <f>'将来負担比率（分子）の構造'!J$43</f>
        <v>12316</v>
      </c>
      <c r="F64" s="135"/>
      <c r="G64" s="135"/>
      <c r="H64" s="135">
        <f>'将来負担比率（分子）の構造'!K$43</f>
        <v>12155</v>
      </c>
      <c r="I64" s="135"/>
      <c r="J64" s="135"/>
      <c r="K64" s="135">
        <f>'将来負担比率（分子）の構造'!L$43</f>
        <v>11873</v>
      </c>
      <c r="L64" s="135"/>
      <c r="M64" s="135"/>
      <c r="N64" s="135">
        <f>'将来負担比率（分子）の構造'!M$43</f>
        <v>11619</v>
      </c>
      <c r="O64" s="135"/>
      <c r="P64" s="135"/>
    </row>
    <row r="65" spans="1:16">
      <c r="A65" s="135" t="s">
        <v>26</v>
      </c>
      <c r="B65" s="135">
        <f>'将来負担比率（分子）の構造'!I$42</f>
        <v>1379</v>
      </c>
      <c r="C65" s="135"/>
      <c r="D65" s="135"/>
      <c r="E65" s="135">
        <f>'将来負担比率（分子）の構造'!J$42</f>
        <v>1224</v>
      </c>
      <c r="F65" s="135"/>
      <c r="G65" s="135"/>
      <c r="H65" s="135">
        <f>'将来負担比率（分子）の構造'!K$42</f>
        <v>1058</v>
      </c>
      <c r="I65" s="135"/>
      <c r="J65" s="135"/>
      <c r="K65" s="135">
        <f>'将来負担比率（分子）の構造'!L$42</f>
        <v>930</v>
      </c>
      <c r="L65" s="135"/>
      <c r="M65" s="135"/>
      <c r="N65" s="135">
        <f>'将来負担比率（分子）の構造'!M$42</f>
        <v>846</v>
      </c>
      <c r="O65" s="135"/>
      <c r="P65" s="135"/>
    </row>
    <row r="66" spans="1:16">
      <c r="A66" s="135" t="s">
        <v>25</v>
      </c>
      <c r="B66" s="135">
        <f>'将来負担比率（分子）の構造'!I$41</f>
        <v>31097</v>
      </c>
      <c r="C66" s="135"/>
      <c r="D66" s="135"/>
      <c r="E66" s="135">
        <f>'将来負担比率（分子）の構造'!J$41</f>
        <v>30544</v>
      </c>
      <c r="F66" s="135"/>
      <c r="G66" s="135"/>
      <c r="H66" s="135">
        <f>'将来負担比率（分子）の構造'!K$41</f>
        <v>30117</v>
      </c>
      <c r="I66" s="135"/>
      <c r="J66" s="135"/>
      <c r="K66" s="135">
        <f>'将来負担比率（分子）の構造'!L$41</f>
        <v>29923</v>
      </c>
      <c r="L66" s="135"/>
      <c r="M66" s="135"/>
      <c r="N66" s="135">
        <f>'将来負担比率（分子）の構造'!M$41</f>
        <v>30223</v>
      </c>
      <c r="O66" s="135"/>
      <c r="P66" s="135"/>
    </row>
    <row r="67" spans="1:16">
      <c r="A67" s="135" t="s">
        <v>62</v>
      </c>
      <c r="B67" s="135" t="e">
        <f>NA()</f>
        <v>#N/A</v>
      </c>
      <c r="C67" s="135">
        <f>IF(ISNUMBER('将来負担比率（分子）の構造'!I$52), IF('将来負担比率（分子）の構造'!I$52 &lt; 0, 0, '将来負担比率（分子）の構造'!I$52), NA())</f>
        <v>14304</v>
      </c>
      <c r="D67" s="135" t="e">
        <f>NA()</f>
        <v>#N/A</v>
      </c>
      <c r="E67" s="135" t="e">
        <f>NA()</f>
        <v>#N/A</v>
      </c>
      <c r="F67" s="135">
        <f>IF(ISNUMBER('将来負担比率（分子）の構造'!J$52), IF('将来負担比率（分子）の構造'!J$52 &lt; 0, 0, '将来負担比率（分子）の構造'!J$52), NA())</f>
        <v>11651</v>
      </c>
      <c r="G67" s="135" t="e">
        <f>NA()</f>
        <v>#N/A</v>
      </c>
      <c r="H67" s="135" t="e">
        <f>NA()</f>
        <v>#N/A</v>
      </c>
      <c r="I67" s="135">
        <f>IF(ISNUMBER('将来負担比率（分子）の構造'!K$52), IF('将来負担比率（分子）の構造'!K$52 &lt; 0, 0, '将来負担比率（分子）の構造'!K$52), NA())</f>
        <v>9762</v>
      </c>
      <c r="J67" s="135" t="e">
        <f>NA()</f>
        <v>#N/A</v>
      </c>
      <c r="K67" s="135" t="e">
        <f>NA()</f>
        <v>#N/A</v>
      </c>
      <c r="L67" s="135">
        <f>IF(ISNUMBER('将来負担比率（分子）の構造'!L$52), IF('将来負担比率（分子）の構造'!L$52 &lt; 0, 0, '将来負担比率（分子）の構造'!L$52), NA())</f>
        <v>9301</v>
      </c>
      <c r="M67" s="135" t="e">
        <f>NA()</f>
        <v>#N/A</v>
      </c>
      <c r="N67" s="135" t="e">
        <f>NA()</f>
        <v>#N/A</v>
      </c>
      <c r="O67" s="135">
        <f>IF(ISNUMBER('将来負担比率（分子）の構造'!M$52), IF('将来負担比率（分子）の構造'!M$52 &lt; 0, 0, '将来負担比率（分子）の構造'!M$52), NA())</f>
        <v>8223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8073800</v>
      </c>
      <c r="S5" s="639"/>
      <c r="T5" s="639"/>
      <c r="U5" s="639"/>
      <c r="V5" s="639"/>
      <c r="W5" s="639"/>
      <c r="X5" s="639"/>
      <c r="Y5" s="686"/>
      <c r="Z5" s="699">
        <v>29.4</v>
      </c>
      <c r="AA5" s="699"/>
      <c r="AB5" s="699"/>
      <c r="AC5" s="699"/>
      <c r="AD5" s="700">
        <v>7648613</v>
      </c>
      <c r="AE5" s="700"/>
      <c r="AF5" s="700"/>
      <c r="AG5" s="700"/>
      <c r="AH5" s="700"/>
      <c r="AI5" s="700"/>
      <c r="AJ5" s="700"/>
      <c r="AK5" s="700"/>
      <c r="AL5" s="687">
        <v>51.1</v>
      </c>
      <c r="AM5" s="656"/>
      <c r="AN5" s="656"/>
      <c r="AO5" s="688"/>
      <c r="AP5" s="675" t="s">
        <v>207</v>
      </c>
      <c r="AQ5" s="676"/>
      <c r="AR5" s="676"/>
      <c r="AS5" s="676"/>
      <c r="AT5" s="676"/>
      <c r="AU5" s="676"/>
      <c r="AV5" s="676"/>
      <c r="AW5" s="676"/>
      <c r="AX5" s="676"/>
      <c r="AY5" s="676"/>
      <c r="AZ5" s="676"/>
      <c r="BA5" s="676"/>
      <c r="BB5" s="676"/>
      <c r="BC5" s="676"/>
      <c r="BD5" s="676"/>
      <c r="BE5" s="676"/>
      <c r="BF5" s="677"/>
      <c r="BG5" s="588">
        <v>7627943</v>
      </c>
      <c r="BH5" s="589"/>
      <c r="BI5" s="589"/>
      <c r="BJ5" s="589"/>
      <c r="BK5" s="589"/>
      <c r="BL5" s="589"/>
      <c r="BM5" s="589"/>
      <c r="BN5" s="590"/>
      <c r="BO5" s="641">
        <v>94.5</v>
      </c>
      <c r="BP5" s="641"/>
      <c r="BQ5" s="641"/>
      <c r="BR5" s="641"/>
      <c r="BS5" s="642">
        <v>58307</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267331</v>
      </c>
      <c r="S6" s="589"/>
      <c r="T6" s="589"/>
      <c r="U6" s="589"/>
      <c r="V6" s="589"/>
      <c r="W6" s="589"/>
      <c r="X6" s="589"/>
      <c r="Y6" s="590"/>
      <c r="Z6" s="641">
        <v>1</v>
      </c>
      <c r="AA6" s="641"/>
      <c r="AB6" s="641"/>
      <c r="AC6" s="641"/>
      <c r="AD6" s="642">
        <v>267331</v>
      </c>
      <c r="AE6" s="642"/>
      <c r="AF6" s="642"/>
      <c r="AG6" s="642"/>
      <c r="AH6" s="642"/>
      <c r="AI6" s="642"/>
      <c r="AJ6" s="642"/>
      <c r="AK6" s="642"/>
      <c r="AL6" s="611">
        <v>1.8</v>
      </c>
      <c r="AM6" s="643"/>
      <c r="AN6" s="643"/>
      <c r="AO6" s="644"/>
      <c r="AP6" s="585" t="s">
        <v>212</v>
      </c>
      <c r="AQ6" s="586"/>
      <c r="AR6" s="586"/>
      <c r="AS6" s="586"/>
      <c r="AT6" s="586"/>
      <c r="AU6" s="586"/>
      <c r="AV6" s="586"/>
      <c r="AW6" s="586"/>
      <c r="AX6" s="586"/>
      <c r="AY6" s="586"/>
      <c r="AZ6" s="586"/>
      <c r="BA6" s="586"/>
      <c r="BB6" s="586"/>
      <c r="BC6" s="586"/>
      <c r="BD6" s="586"/>
      <c r="BE6" s="586"/>
      <c r="BF6" s="587"/>
      <c r="BG6" s="588">
        <v>7627943</v>
      </c>
      <c r="BH6" s="589"/>
      <c r="BI6" s="589"/>
      <c r="BJ6" s="589"/>
      <c r="BK6" s="589"/>
      <c r="BL6" s="589"/>
      <c r="BM6" s="589"/>
      <c r="BN6" s="590"/>
      <c r="BO6" s="641">
        <v>94.5</v>
      </c>
      <c r="BP6" s="641"/>
      <c r="BQ6" s="641"/>
      <c r="BR6" s="641"/>
      <c r="BS6" s="642">
        <v>58307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290268</v>
      </c>
      <c r="CS6" s="589"/>
      <c r="CT6" s="589"/>
      <c r="CU6" s="589"/>
      <c r="CV6" s="589"/>
      <c r="CW6" s="589"/>
      <c r="CX6" s="589"/>
      <c r="CY6" s="590"/>
      <c r="CZ6" s="641">
        <v>1.1000000000000001</v>
      </c>
      <c r="DA6" s="641"/>
      <c r="DB6" s="641"/>
      <c r="DC6" s="641"/>
      <c r="DD6" s="594" t="s">
        <v>214</v>
      </c>
      <c r="DE6" s="589"/>
      <c r="DF6" s="589"/>
      <c r="DG6" s="589"/>
      <c r="DH6" s="589"/>
      <c r="DI6" s="589"/>
      <c r="DJ6" s="589"/>
      <c r="DK6" s="589"/>
      <c r="DL6" s="589"/>
      <c r="DM6" s="589"/>
      <c r="DN6" s="589"/>
      <c r="DO6" s="589"/>
      <c r="DP6" s="590"/>
      <c r="DQ6" s="594">
        <v>290268</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19213</v>
      </c>
      <c r="S7" s="589"/>
      <c r="T7" s="589"/>
      <c r="U7" s="589"/>
      <c r="V7" s="589"/>
      <c r="W7" s="589"/>
      <c r="X7" s="589"/>
      <c r="Y7" s="590"/>
      <c r="Z7" s="641">
        <v>0.1</v>
      </c>
      <c r="AA7" s="641"/>
      <c r="AB7" s="641"/>
      <c r="AC7" s="641"/>
      <c r="AD7" s="642">
        <v>19213</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3424098</v>
      </c>
      <c r="BH7" s="589"/>
      <c r="BI7" s="589"/>
      <c r="BJ7" s="589"/>
      <c r="BK7" s="589"/>
      <c r="BL7" s="589"/>
      <c r="BM7" s="589"/>
      <c r="BN7" s="590"/>
      <c r="BO7" s="641">
        <v>42.4</v>
      </c>
      <c r="BP7" s="641"/>
      <c r="BQ7" s="641"/>
      <c r="BR7" s="641"/>
      <c r="BS7" s="642">
        <v>58307</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3066569</v>
      </c>
      <c r="CS7" s="589"/>
      <c r="CT7" s="589"/>
      <c r="CU7" s="589"/>
      <c r="CV7" s="589"/>
      <c r="CW7" s="589"/>
      <c r="CX7" s="589"/>
      <c r="CY7" s="590"/>
      <c r="CZ7" s="641">
        <v>11.7</v>
      </c>
      <c r="DA7" s="641"/>
      <c r="DB7" s="641"/>
      <c r="DC7" s="641"/>
      <c r="DD7" s="594">
        <v>143800</v>
      </c>
      <c r="DE7" s="589"/>
      <c r="DF7" s="589"/>
      <c r="DG7" s="589"/>
      <c r="DH7" s="589"/>
      <c r="DI7" s="589"/>
      <c r="DJ7" s="589"/>
      <c r="DK7" s="589"/>
      <c r="DL7" s="589"/>
      <c r="DM7" s="589"/>
      <c r="DN7" s="589"/>
      <c r="DO7" s="589"/>
      <c r="DP7" s="590"/>
      <c r="DQ7" s="594">
        <v>2535313</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80711</v>
      </c>
      <c r="S8" s="589"/>
      <c r="T8" s="589"/>
      <c r="U8" s="589"/>
      <c r="V8" s="589"/>
      <c r="W8" s="589"/>
      <c r="X8" s="589"/>
      <c r="Y8" s="590"/>
      <c r="Z8" s="641">
        <v>0.3</v>
      </c>
      <c r="AA8" s="641"/>
      <c r="AB8" s="641"/>
      <c r="AC8" s="641"/>
      <c r="AD8" s="642">
        <v>80711</v>
      </c>
      <c r="AE8" s="642"/>
      <c r="AF8" s="642"/>
      <c r="AG8" s="642"/>
      <c r="AH8" s="642"/>
      <c r="AI8" s="642"/>
      <c r="AJ8" s="642"/>
      <c r="AK8" s="642"/>
      <c r="AL8" s="611">
        <v>0.5</v>
      </c>
      <c r="AM8" s="643"/>
      <c r="AN8" s="643"/>
      <c r="AO8" s="644"/>
      <c r="AP8" s="585" t="s">
        <v>219</v>
      </c>
      <c r="AQ8" s="586"/>
      <c r="AR8" s="586"/>
      <c r="AS8" s="586"/>
      <c r="AT8" s="586"/>
      <c r="AU8" s="586"/>
      <c r="AV8" s="586"/>
      <c r="AW8" s="586"/>
      <c r="AX8" s="586"/>
      <c r="AY8" s="586"/>
      <c r="AZ8" s="586"/>
      <c r="BA8" s="586"/>
      <c r="BB8" s="586"/>
      <c r="BC8" s="586"/>
      <c r="BD8" s="586"/>
      <c r="BE8" s="586"/>
      <c r="BF8" s="587"/>
      <c r="BG8" s="588">
        <v>113255</v>
      </c>
      <c r="BH8" s="589"/>
      <c r="BI8" s="589"/>
      <c r="BJ8" s="589"/>
      <c r="BK8" s="589"/>
      <c r="BL8" s="589"/>
      <c r="BM8" s="589"/>
      <c r="BN8" s="590"/>
      <c r="BO8" s="641">
        <v>1.4</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8503285</v>
      </c>
      <c r="CS8" s="589"/>
      <c r="CT8" s="589"/>
      <c r="CU8" s="589"/>
      <c r="CV8" s="589"/>
      <c r="CW8" s="589"/>
      <c r="CX8" s="589"/>
      <c r="CY8" s="590"/>
      <c r="CZ8" s="641">
        <v>32.5</v>
      </c>
      <c r="DA8" s="641"/>
      <c r="DB8" s="641"/>
      <c r="DC8" s="641"/>
      <c r="DD8" s="594">
        <v>10926</v>
      </c>
      <c r="DE8" s="589"/>
      <c r="DF8" s="589"/>
      <c r="DG8" s="589"/>
      <c r="DH8" s="589"/>
      <c r="DI8" s="589"/>
      <c r="DJ8" s="589"/>
      <c r="DK8" s="589"/>
      <c r="DL8" s="589"/>
      <c r="DM8" s="589"/>
      <c r="DN8" s="589"/>
      <c r="DO8" s="589"/>
      <c r="DP8" s="590"/>
      <c r="DQ8" s="594">
        <v>4103995</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42857</v>
      </c>
      <c r="S9" s="589"/>
      <c r="T9" s="589"/>
      <c r="U9" s="589"/>
      <c r="V9" s="589"/>
      <c r="W9" s="589"/>
      <c r="X9" s="589"/>
      <c r="Y9" s="590"/>
      <c r="Z9" s="641">
        <v>0.2</v>
      </c>
      <c r="AA9" s="641"/>
      <c r="AB9" s="641"/>
      <c r="AC9" s="641"/>
      <c r="AD9" s="642">
        <v>42857</v>
      </c>
      <c r="AE9" s="642"/>
      <c r="AF9" s="642"/>
      <c r="AG9" s="642"/>
      <c r="AH9" s="642"/>
      <c r="AI9" s="642"/>
      <c r="AJ9" s="642"/>
      <c r="AK9" s="642"/>
      <c r="AL9" s="611">
        <v>0.3</v>
      </c>
      <c r="AM9" s="643"/>
      <c r="AN9" s="643"/>
      <c r="AO9" s="644"/>
      <c r="AP9" s="585" t="s">
        <v>223</v>
      </c>
      <c r="AQ9" s="586"/>
      <c r="AR9" s="586"/>
      <c r="AS9" s="586"/>
      <c r="AT9" s="586"/>
      <c r="AU9" s="586"/>
      <c r="AV9" s="586"/>
      <c r="AW9" s="586"/>
      <c r="AX9" s="586"/>
      <c r="AY9" s="586"/>
      <c r="AZ9" s="586"/>
      <c r="BA9" s="586"/>
      <c r="BB9" s="586"/>
      <c r="BC9" s="586"/>
      <c r="BD9" s="586"/>
      <c r="BE9" s="586"/>
      <c r="BF9" s="587"/>
      <c r="BG9" s="588">
        <v>2805602</v>
      </c>
      <c r="BH9" s="589"/>
      <c r="BI9" s="589"/>
      <c r="BJ9" s="589"/>
      <c r="BK9" s="589"/>
      <c r="BL9" s="589"/>
      <c r="BM9" s="589"/>
      <c r="BN9" s="590"/>
      <c r="BO9" s="641">
        <v>34.700000000000003</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2026257</v>
      </c>
      <c r="CS9" s="589"/>
      <c r="CT9" s="589"/>
      <c r="CU9" s="589"/>
      <c r="CV9" s="589"/>
      <c r="CW9" s="589"/>
      <c r="CX9" s="589"/>
      <c r="CY9" s="590"/>
      <c r="CZ9" s="641">
        <v>7.7</v>
      </c>
      <c r="DA9" s="641"/>
      <c r="DB9" s="641"/>
      <c r="DC9" s="641"/>
      <c r="DD9" s="594">
        <v>347640</v>
      </c>
      <c r="DE9" s="589"/>
      <c r="DF9" s="589"/>
      <c r="DG9" s="589"/>
      <c r="DH9" s="589"/>
      <c r="DI9" s="589"/>
      <c r="DJ9" s="589"/>
      <c r="DK9" s="589"/>
      <c r="DL9" s="589"/>
      <c r="DM9" s="589"/>
      <c r="DN9" s="589"/>
      <c r="DO9" s="589"/>
      <c r="DP9" s="590"/>
      <c r="DQ9" s="594">
        <v>1751081</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689779</v>
      </c>
      <c r="S10" s="589"/>
      <c r="T10" s="589"/>
      <c r="U10" s="589"/>
      <c r="V10" s="589"/>
      <c r="W10" s="589"/>
      <c r="X10" s="589"/>
      <c r="Y10" s="590"/>
      <c r="Z10" s="641">
        <v>2.5</v>
      </c>
      <c r="AA10" s="641"/>
      <c r="AB10" s="641"/>
      <c r="AC10" s="641"/>
      <c r="AD10" s="642">
        <v>689779</v>
      </c>
      <c r="AE10" s="642"/>
      <c r="AF10" s="642"/>
      <c r="AG10" s="642"/>
      <c r="AH10" s="642"/>
      <c r="AI10" s="642"/>
      <c r="AJ10" s="642"/>
      <c r="AK10" s="642"/>
      <c r="AL10" s="611">
        <v>4.5999999999999996</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148012</v>
      </c>
      <c r="BH10" s="589"/>
      <c r="BI10" s="589"/>
      <c r="BJ10" s="589"/>
      <c r="BK10" s="589"/>
      <c r="BL10" s="589"/>
      <c r="BM10" s="589"/>
      <c r="BN10" s="590"/>
      <c r="BO10" s="641">
        <v>1.8</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111362</v>
      </c>
      <c r="CS10" s="589"/>
      <c r="CT10" s="589"/>
      <c r="CU10" s="589"/>
      <c r="CV10" s="589"/>
      <c r="CW10" s="589"/>
      <c r="CX10" s="589"/>
      <c r="CY10" s="590"/>
      <c r="CZ10" s="641">
        <v>0.4</v>
      </c>
      <c r="DA10" s="641"/>
      <c r="DB10" s="641"/>
      <c r="DC10" s="641"/>
      <c r="DD10" s="594" t="s">
        <v>220</v>
      </c>
      <c r="DE10" s="589"/>
      <c r="DF10" s="589"/>
      <c r="DG10" s="589"/>
      <c r="DH10" s="589"/>
      <c r="DI10" s="589"/>
      <c r="DJ10" s="589"/>
      <c r="DK10" s="589"/>
      <c r="DL10" s="589"/>
      <c r="DM10" s="589"/>
      <c r="DN10" s="589"/>
      <c r="DO10" s="589"/>
      <c r="DP10" s="590"/>
      <c r="DQ10" s="594">
        <v>31316</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v>59908</v>
      </c>
      <c r="S11" s="589"/>
      <c r="T11" s="589"/>
      <c r="U11" s="589"/>
      <c r="V11" s="589"/>
      <c r="W11" s="589"/>
      <c r="X11" s="589"/>
      <c r="Y11" s="590"/>
      <c r="Z11" s="641">
        <v>0.2</v>
      </c>
      <c r="AA11" s="641"/>
      <c r="AB11" s="641"/>
      <c r="AC11" s="641"/>
      <c r="AD11" s="642">
        <v>59908</v>
      </c>
      <c r="AE11" s="642"/>
      <c r="AF11" s="642"/>
      <c r="AG11" s="642"/>
      <c r="AH11" s="642"/>
      <c r="AI11" s="642"/>
      <c r="AJ11" s="642"/>
      <c r="AK11" s="642"/>
      <c r="AL11" s="611">
        <v>0.4</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357229</v>
      </c>
      <c r="BH11" s="589"/>
      <c r="BI11" s="589"/>
      <c r="BJ11" s="589"/>
      <c r="BK11" s="589"/>
      <c r="BL11" s="589"/>
      <c r="BM11" s="589"/>
      <c r="BN11" s="590"/>
      <c r="BO11" s="641">
        <v>4.4000000000000004</v>
      </c>
      <c r="BP11" s="641"/>
      <c r="BQ11" s="641"/>
      <c r="BR11" s="641"/>
      <c r="BS11" s="594">
        <v>58307</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869020</v>
      </c>
      <c r="CS11" s="589"/>
      <c r="CT11" s="589"/>
      <c r="CU11" s="589"/>
      <c r="CV11" s="589"/>
      <c r="CW11" s="589"/>
      <c r="CX11" s="589"/>
      <c r="CY11" s="590"/>
      <c r="CZ11" s="641">
        <v>3.3</v>
      </c>
      <c r="DA11" s="641"/>
      <c r="DB11" s="641"/>
      <c r="DC11" s="641"/>
      <c r="DD11" s="594">
        <v>162558</v>
      </c>
      <c r="DE11" s="589"/>
      <c r="DF11" s="589"/>
      <c r="DG11" s="589"/>
      <c r="DH11" s="589"/>
      <c r="DI11" s="589"/>
      <c r="DJ11" s="589"/>
      <c r="DK11" s="589"/>
      <c r="DL11" s="589"/>
      <c r="DM11" s="589"/>
      <c r="DN11" s="589"/>
      <c r="DO11" s="589"/>
      <c r="DP11" s="590"/>
      <c r="DQ11" s="594">
        <v>660566</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3640640</v>
      </c>
      <c r="BH12" s="589"/>
      <c r="BI12" s="589"/>
      <c r="BJ12" s="589"/>
      <c r="BK12" s="589"/>
      <c r="BL12" s="589"/>
      <c r="BM12" s="589"/>
      <c r="BN12" s="590"/>
      <c r="BO12" s="641">
        <v>45.1</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313465</v>
      </c>
      <c r="CS12" s="589"/>
      <c r="CT12" s="589"/>
      <c r="CU12" s="589"/>
      <c r="CV12" s="589"/>
      <c r="CW12" s="589"/>
      <c r="CX12" s="589"/>
      <c r="CY12" s="590"/>
      <c r="CZ12" s="641">
        <v>1.2</v>
      </c>
      <c r="DA12" s="641"/>
      <c r="DB12" s="641"/>
      <c r="DC12" s="641"/>
      <c r="DD12" s="594">
        <v>34845</v>
      </c>
      <c r="DE12" s="589"/>
      <c r="DF12" s="589"/>
      <c r="DG12" s="589"/>
      <c r="DH12" s="589"/>
      <c r="DI12" s="589"/>
      <c r="DJ12" s="589"/>
      <c r="DK12" s="589"/>
      <c r="DL12" s="589"/>
      <c r="DM12" s="589"/>
      <c r="DN12" s="589"/>
      <c r="DO12" s="589"/>
      <c r="DP12" s="590"/>
      <c r="DQ12" s="594">
        <v>308196</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28239</v>
      </c>
      <c r="S13" s="589"/>
      <c r="T13" s="589"/>
      <c r="U13" s="589"/>
      <c r="V13" s="589"/>
      <c r="W13" s="589"/>
      <c r="X13" s="589"/>
      <c r="Y13" s="590"/>
      <c r="Z13" s="641">
        <v>0.1</v>
      </c>
      <c r="AA13" s="641"/>
      <c r="AB13" s="641"/>
      <c r="AC13" s="641"/>
      <c r="AD13" s="642">
        <v>28239</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3619444</v>
      </c>
      <c r="BH13" s="589"/>
      <c r="BI13" s="589"/>
      <c r="BJ13" s="589"/>
      <c r="BK13" s="589"/>
      <c r="BL13" s="589"/>
      <c r="BM13" s="589"/>
      <c r="BN13" s="590"/>
      <c r="BO13" s="641">
        <v>44.8</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2922147</v>
      </c>
      <c r="CS13" s="589"/>
      <c r="CT13" s="589"/>
      <c r="CU13" s="589"/>
      <c r="CV13" s="589"/>
      <c r="CW13" s="589"/>
      <c r="CX13" s="589"/>
      <c r="CY13" s="590"/>
      <c r="CZ13" s="641">
        <v>11.2</v>
      </c>
      <c r="DA13" s="641"/>
      <c r="DB13" s="641"/>
      <c r="DC13" s="641"/>
      <c r="DD13" s="594">
        <v>1725191</v>
      </c>
      <c r="DE13" s="589"/>
      <c r="DF13" s="589"/>
      <c r="DG13" s="589"/>
      <c r="DH13" s="589"/>
      <c r="DI13" s="589"/>
      <c r="DJ13" s="589"/>
      <c r="DK13" s="589"/>
      <c r="DL13" s="589"/>
      <c r="DM13" s="589"/>
      <c r="DN13" s="589"/>
      <c r="DO13" s="589"/>
      <c r="DP13" s="590"/>
      <c r="DQ13" s="594">
        <v>1393793</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176167</v>
      </c>
      <c r="BH14" s="589"/>
      <c r="BI14" s="589"/>
      <c r="BJ14" s="589"/>
      <c r="BK14" s="589"/>
      <c r="BL14" s="589"/>
      <c r="BM14" s="589"/>
      <c r="BN14" s="590"/>
      <c r="BO14" s="641">
        <v>2.2000000000000002</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1457751</v>
      </c>
      <c r="CS14" s="589"/>
      <c r="CT14" s="589"/>
      <c r="CU14" s="589"/>
      <c r="CV14" s="589"/>
      <c r="CW14" s="589"/>
      <c r="CX14" s="589"/>
      <c r="CY14" s="590"/>
      <c r="CZ14" s="641">
        <v>5.6</v>
      </c>
      <c r="DA14" s="641"/>
      <c r="DB14" s="641"/>
      <c r="DC14" s="641"/>
      <c r="DD14" s="594">
        <v>582025</v>
      </c>
      <c r="DE14" s="589"/>
      <c r="DF14" s="589"/>
      <c r="DG14" s="589"/>
      <c r="DH14" s="589"/>
      <c r="DI14" s="589"/>
      <c r="DJ14" s="589"/>
      <c r="DK14" s="589"/>
      <c r="DL14" s="589"/>
      <c r="DM14" s="589"/>
      <c r="DN14" s="589"/>
      <c r="DO14" s="589"/>
      <c r="DP14" s="590"/>
      <c r="DQ14" s="594">
        <v>915424</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44261</v>
      </c>
      <c r="S15" s="589"/>
      <c r="T15" s="589"/>
      <c r="U15" s="589"/>
      <c r="V15" s="589"/>
      <c r="W15" s="589"/>
      <c r="X15" s="589"/>
      <c r="Y15" s="590"/>
      <c r="Z15" s="641">
        <v>0.2</v>
      </c>
      <c r="AA15" s="641"/>
      <c r="AB15" s="641"/>
      <c r="AC15" s="641"/>
      <c r="AD15" s="642">
        <v>44261</v>
      </c>
      <c r="AE15" s="642"/>
      <c r="AF15" s="642"/>
      <c r="AG15" s="642"/>
      <c r="AH15" s="642"/>
      <c r="AI15" s="642"/>
      <c r="AJ15" s="642"/>
      <c r="AK15" s="642"/>
      <c r="AL15" s="611">
        <v>0.3</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387038</v>
      </c>
      <c r="BH15" s="589"/>
      <c r="BI15" s="589"/>
      <c r="BJ15" s="589"/>
      <c r="BK15" s="589"/>
      <c r="BL15" s="589"/>
      <c r="BM15" s="589"/>
      <c r="BN15" s="590"/>
      <c r="BO15" s="641">
        <v>4.8</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3449410</v>
      </c>
      <c r="CS15" s="589"/>
      <c r="CT15" s="589"/>
      <c r="CU15" s="589"/>
      <c r="CV15" s="589"/>
      <c r="CW15" s="589"/>
      <c r="CX15" s="589"/>
      <c r="CY15" s="590"/>
      <c r="CZ15" s="641">
        <v>13.2</v>
      </c>
      <c r="DA15" s="641"/>
      <c r="DB15" s="641"/>
      <c r="DC15" s="641"/>
      <c r="DD15" s="594">
        <v>953121</v>
      </c>
      <c r="DE15" s="589"/>
      <c r="DF15" s="589"/>
      <c r="DG15" s="589"/>
      <c r="DH15" s="589"/>
      <c r="DI15" s="589"/>
      <c r="DJ15" s="589"/>
      <c r="DK15" s="589"/>
      <c r="DL15" s="589"/>
      <c r="DM15" s="589"/>
      <c r="DN15" s="589"/>
      <c r="DO15" s="589"/>
      <c r="DP15" s="590"/>
      <c r="DQ15" s="594">
        <v>2426981</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6881299</v>
      </c>
      <c r="S16" s="589"/>
      <c r="T16" s="589"/>
      <c r="U16" s="589"/>
      <c r="V16" s="589"/>
      <c r="W16" s="589"/>
      <c r="X16" s="589"/>
      <c r="Y16" s="590"/>
      <c r="Z16" s="641">
        <v>25.1</v>
      </c>
      <c r="AA16" s="641"/>
      <c r="AB16" s="641"/>
      <c r="AC16" s="641"/>
      <c r="AD16" s="642">
        <v>6050911</v>
      </c>
      <c r="AE16" s="642"/>
      <c r="AF16" s="642"/>
      <c r="AG16" s="642"/>
      <c r="AH16" s="642"/>
      <c r="AI16" s="642"/>
      <c r="AJ16" s="642"/>
      <c r="AK16" s="642"/>
      <c r="AL16" s="611">
        <v>40.4</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14380</v>
      </c>
      <c r="CS16" s="589"/>
      <c r="CT16" s="589"/>
      <c r="CU16" s="589"/>
      <c r="CV16" s="589"/>
      <c r="CW16" s="589"/>
      <c r="CX16" s="589"/>
      <c r="CY16" s="590"/>
      <c r="CZ16" s="641">
        <v>0.1</v>
      </c>
      <c r="DA16" s="641"/>
      <c r="DB16" s="641"/>
      <c r="DC16" s="641"/>
      <c r="DD16" s="594" t="s">
        <v>220</v>
      </c>
      <c r="DE16" s="589"/>
      <c r="DF16" s="589"/>
      <c r="DG16" s="589"/>
      <c r="DH16" s="589"/>
      <c r="DI16" s="589"/>
      <c r="DJ16" s="589"/>
      <c r="DK16" s="589"/>
      <c r="DL16" s="589"/>
      <c r="DM16" s="589"/>
      <c r="DN16" s="589"/>
      <c r="DO16" s="589"/>
      <c r="DP16" s="590"/>
      <c r="DQ16" s="594">
        <v>419</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6050911</v>
      </c>
      <c r="S17" s="589"/>
      <c r="T17" s="589"/>
      <c r="U17" s="589"/>
      <c r="V17" s="589"/>
      <c r="W17" s="589"/>
      <c r="X17" s="589"/>
      <c r="Y17" s="590"/>
      <c r="Z17" s="641">
        <v>22.1</v>
      </c>
      <c r="AA17" s="641"/>
      <c r="AB17" s="641"/>
      <c r="AC17" s="641"/>
      <c r="AD17" s="642">
        <v>6050911</v>
      </c>
      <c r="AE17" s="642"/>
      <c r="AF17" s="642"/>
      <c r="AG17" s="642"/>
      <c r="AH17" s="642"/>
      <c r="AI17" s="642"/>
      <c r="AJ17" s="642"/>
      <c r="AK17" s="642"/>
      <c r="AL17" s="611">
        <v>40.4</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3150432</v>
      </c>
      <c r="CS17" s="589"/>
      <c r="CT17" s="589"/>
      <c r="CU17" s="589"/>
      <c r="CV17" s="589"/>
      <c r="CW17" s="589"/>
      <c r="CX17" s="589"/>
      <c r="CY17" s="590"/>
      <c r="CZ17" s="641">
        <v>12</v>
      </c>
      <c r="DA17" s="641"/>
      <c r="DB17" s="641"/>
      <c r="DC17" s="641"/>
      <c r="DD17" s="594" t="s">
        <v>220</v>
      </c>
      <c r="DE17" s="589"/>
      <c r="DF17" s="589"/>
      <c r="DG17" s="589"/>
      <c r="DH17" s="589"/>
      <c r="DI17" s="589"/>
      <c r="DJ17" s="589"/>
      <c r="DK17" s="589"/>
      <c r="DL17" s="589"/>
      <c r="DM17" s="589"/>
      <c r="DN17" s="589"/>
      <c r="DO17" s="589"/>
      <c r="DP17" s="590"/>
      <c r="DQ17" s="594">
        <v>3105777</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830387</v>
      </c>
      <c r="S18" s="589"/>
      <c r="T18" s="589"/>
      <c r="U18" s="589"/>
      <c r="V18" s="589"/>
      <c r="W18" s="589"/>
      <c r="X18" s="589"/>
      <c r="Y18" s="590"/>
      <c r="Z18" s="641">
        <v>3</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445857</v>
      </c>
      <c r="BH19" s="589"/>
      <c r="BI19" s="589"/>
      <c r="BJ19" s="589"/>
      <c r="BK19" s="589"/>
      <c r="BL19" s="589"/>
      <c r="BM19" s="589"/>
      <c r="BN19" s="590"/>
      <c r="BO19" s="641">
        <v>5.5</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16187398</v>
      </c>
      <c r="S20" s="589"/>
      <c r="T20" s="589"/>
      <c r="U20" s="589"/>
      <c r="V20" s="589"/>
      <c r="W20" s="589"/>
      <c r="X20" s="589"/>
      <c r="Y20" s="590"/>
      <c r="Z20" s="641">
        <v>59</v>
      </c>
      <c r="AA20" s="641"/>
      <c r="AB20" s="641"/>
      <c r="AC20" s="641"/>
      <c r="AD20" s="642">
        <v>14931823</v>
      </c>
      <c r="AE20" s="642"/>
      <c r="AF20" s="642"/>
      <c r="AG20" s="642"/>
      <c r="AH20" s="642"/>
      <c r="AI20" s="642"/>
      <c r="AJ20" s="642"/>
      <c r="AK20" s="642"/>
      <c r="AL20" s="611">
        <v>99.7</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445857</v>
      </c>
      <c r="BH20" s="589"/>
      <c r="BI20" s="589"/>
      <c r="BJ20" s="589"/>
      <c r="BK20" s="589"/>
      <c r="BL20" s="589"/>
      <c r="BM20" s="589"/>
      <c r="BN20" s="590"/>
      <c r="BO20" s="641">
        <v>5.5</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26174346</v>
      </c>
      <c r="CS20" s="589"/>
      <c r="CT20" s="589"/>
      <c r="CU20" s="589"/>
      <c r="CV20" s="589"/>
      <c r="CW20" s="589"/>
      <c r="CX20" s="589"/>
      <c r="CY20" s="590"/>
      <c r="CZ20" s="641">
        <v>100</v>
      </c>
      <c r="DA20" s="641"/>
      <c r="DB20" s="641"/>
      <c r="DC20" s="641"/>
      <c r="DD20" s="594">
        <v>3960106</v>
      </c>
      <c r="DE20" s="589"/>
      <c r="DF20" s="589"/>
      <c r="DG20" s="589"/>
      <c r="DH20" s="589"/>
      <c r="DI20" s="589"/>
      <c r="DJ20" s="589"/>
      <c r="DK20" s="589"/>
      <c r="DL20" s="589"/>
      <c r="DM20" s="589"/>
      <c r="DN20" s="589"/>
      <c r="DO20" s="589"/>
      <c r="DP20" s="590"/>
      <c r="DQ20" s="594">
        <v>17523129</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11063</v>
      </c>
      <c r="S21" s="589"/>
      <c r="T21" s="589"/>
      <c r="U21" s="589"/>
      <c r="V21" s="589"/>
      <c r="W21" s="589"/>
      <c r="X21" s="589"/>
      <c r="Y21" s="590"/>
      <c r="Z21" s="641">
        <v>0</v>
      </c>
      <c r="AA21" s="641"/>
      <c r="AB21" s="641"/>
      <c r="AC21" s="641"/>
      <c r="AD21" s="642">
        <v>11063</v>
      </c>
      <c r="AE21" s="642"/>
      <c r="AF21" s="642"/>
      <c r="AG21" s="642"/>
      <c r="AH21" s="642"/>
      <c r="AI21" s="642"/>
      <c r="AJ21" s="642"/>
      <c r="AK21" s="642"/>
      <c r="AL21" s="611">
        <v>0.1</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20670</v>
      </c>
      <c r="BH21" s="589"/>
      <c r="BI21" s="589"/>
      <c r="BJ21" s="589"/>
      <c r="BK21" s="589"/>
      <c r="BL21" s="589"/>
      <c r="BM21" s="589"/>
      <c r="BN21" s="590"/>
      <c r="BO21" s="641">
        <v>0.3</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472967</v>
      </c>
      <c r="S22" s="589"/>
      <c r="T22" s="589"/>
      <c r="U22" s="589"/>
      <c r="V22" s="589"/>
      <c r="W22" s="589"/>
      <c r="X22" s="589"/>
      <c r="Y22" s="590"/>
      <c r="Z22" s="641">
        <v>1.7</v>
      </c>
      <c r="AA22" s="641"/>
      <c r="AB22" s="641"/>
      <c r="AC22" s="641"/>
      <c r="AD22" s="642">
        <v>99</v>
      </c>
      <c r="AE22" s="642"/>
      <c r="AF22" s="642"/>
      <c r="AG22" s="642"/>
      <c r="AH22" s="642"/>
      <c r="AI22" s="642"/>
      <c r="AJ22" s="642"/>
      <c r="AK22" s="642"/>
      <c r="AL22" s="611">
        <v>0</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277133</v>
      </c>
      <c r="S23" s="589"/>
      <c r="T23" s="589"/>
      <c r="U23" s="589"/>
      <c r="V23" s="589"/>
      <c r="W23" s="589"/>
      <c r="X23" s="589"/>
      <c r="Y23" s="590"/>
      <c r="Z23" s="641">
        <v>1</v>
      </c>
      <c r="AA23" s="641"/>
      <c r="AB23" s="641"/>
      <c r="AC23" s="641"/>
      <c r="AD23" s="642">
        <v>10489</v>
      </c>
      <c r="AE23" s="642"/>
      <c r="AF23" s="642"/>
      <c r="AG23" s="642"/>
      <c r="AH23" s="642"/>
      <c r="AI23" s="642"/>
      <c r="AJ23" s="642"/>
      <c r="AK23" s="642"/>
      <c r="AL23" s="611">
        <v>0.1</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v>425187</v>
      </c>
      <c r="BH23" s="589"/>
      <c r="BI23" s="589"/>
      <c r="BJ23" s="589"/>
      <c r="BK23" s="589"/>
      <c r="BL23" s="589"/>
      <c r="BM23" s="589"/>
      <c r="BN23" s="590"/>
      <c r="BO23" s="641">
        <v>5.3</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126315</v>
      </c>
      <c r="S24" s="589"/>
      <c r="T24" s="589"/>
      <c r="U24" s="589"/>
      <c r="V24" s="589"/>
      <c r="W24" s="589"/>
      <c r="X24" s="589"/>
      <c r="Y24" s="590"/>
      <c r="Z24" s="641">
        <v>0.5</v>
      </c>
      <c r="AA24" s="641"/>
      <c r="AB24" s="641"/>
      <c r="AC24" s="641"/>
      <c r="AD24" s="642">
        <v>10909</v>
      </c>
      <c r="AE24" s="642"/>
      <c r="AF24" s="642"/>
      <c r="AG24" s="642"/>
      <c r="AH24" s="642"/>
      <c r="AI24" s="642"/>
      <c r="AJ24" s="642"/>
      <c r="AK24" s="642"/>
      <c r="AL24" s="611">
        <v>0.1</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12921667</v>
      </c>
      <c r="CS24" s="639"/>
      <c r="CT24" s="639"/>
      <c r="CU24" s="639"/>
      <c r="CV24" s="639"/>
      <c r="CW24" s="639"/>
      <c r="CX24" s="639"/>
      <c r="CY24" s="686"/>
      <c r="CZ24" s="690">
        <v>49.4</v>
      </c>
      <c r="DA24" s="691"/>
      <c r="DB24" s="691"/>
      <c r="DC24" s="692"/>
      <c r="DD24" s="685">
        <v>8772325</v>
      </c>
      <c r="DE24" s="639"/>
      <c r="DF24" s="639"/>
      <c r="DG24" s="639"/>
      <c r="DH24" s="639"/>
      <c r="DI24" s="639"/>
      <c r="DJ24" s="639"/>
      <c r="DK24" s="686"/>
      <c r="DL24" s="685">
        <v>8633120</v>
      </c>
      <c r="DM24" s="639"/>
      <c r="DN24" s="639"/>
      <c r="DO24" s="639"/>
      <c r="DP24" s="639"/>
      <c r="DQ24" s="639"/>
      <c r="DR24" s="639"/>
      <c r="DS24" s="639"/>
      <c r="DT24" s="639"/>
      <c r="DU24" s="639"/>
      <c r="DV24" s="686"/>
      <c r="DW24" s="687">
        <v>53.2</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3972707</v>
      </c>
      <c r="S25" s="589"/>
      <c r="T25" s="589"/>
      <c r="U25" s="589"/>
      <c r="V25" s="589"/>
      <c r="W25" s="589"/>
      <c r="X25" s="589"/>
      <c r="Y25" s="590"/>
      <c r="Z25" s="641">
        <v>14.5</v>
      </c>
      <c r="AA25" s="641"/>
      <c r="AB25" s="641"/>
      <c r="AC25" s="641"/>
      <c r="AD25" s="642" t="s">
        <v>220</v>
      </c>
      <c r="AE25" s="642"/>
      <c r="AF25" s="642"/>
      <c r="AG25" s="642"/>
      <c r="AH25" s="642"/>
      <c r="AI25" s="642"/>
      <c r="AJ25" s="642"/>
      <c r="AK25" s="642"/>
      <c r="AL25" s="611" t="s">
        <v>220</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4594521</v>
      </c>
      <c r="CS25" s="607"/>
      <c r="CT25" s="607"/>
      <c r="CU25" s="607"/>
      <c r="CV25" s="607"/>
      <c r="CW25" s="607"/>
      <c r="CX25" s="607"/>
      <c r="CY25" s="608"/>
      <c r="CZ25" s="591">
        <v>17.600000000000001</v>
      </c>
      <c r="DA25" s="609"/>
      <c r="DB25" s="609"/>
      <c r="DC25" s="610"/>
      <c r="DD25" s="594">
        <v>4237783</v>
      </c>
      <c r="DE25" s="607"/>
      <c r="DF25" s="607"/>
      <c r="DG25" s="607"/>
      <c r="DH25" s="607"/>
      <c r="DI25" s="607"/>
      <c r="DJ25" s="607"/>
      <c r="DK25" s="608"/>
      <c r="DL25" s="594">
        <v>4099393</v>
      </c>
      <c r="DM25" s="607"/>
      <c r="DN25" s="607"/>
      <c r="DO25" s="607"/>
      <c r="DP25" s="607"/>
      <c r="DQ25" s="607"/>
      <c r="DR25" s="607"/>
      <c r="DS25" s="607"/>
      <c r="DT25" s="607"/>
      <c r="DU25" s="607"/>
      <c r="DV25" s="608"/>
      <c r="DW25" s="611">
        <v>25.2</v>
      </c>
      <c r="DX25" s="612"/>
      <c r="DY25" s="612"/>
      <c r="DZ25" s="612"/>
      <c r="EA25" s="612"/>
      <c r="EB25" s="612"/>
      <c r="EC25" s="613"/>
    </row>
    <row r="26" spans="2:133" ht="11.25" customHeight="1">
      <c r="B26" s="679" t="s">
        <v>276</v>
      </c>
      <c r="C26" s="680"/>
      <c r="D26" s="680"/>
      <c r="E26" s="680"/>
      <c r="F26" s="680"/>
      <c r="G26" s="680"/>
      <c r="H26" s="680"/>
      <c r="I26" s="680"/>
      <c r="J26" s="680"/>
      <c r="K26" s="680"/>
      <c r="L26" s="680"/>
      <c r="M26" s="680"/>
      <c r="N26" s="680"/>
      <c r="O26" s="680"/>
      <c r="P26" s="680"/>
      <c r="Q26" s="681"/>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2832700</v>
      </c>
      <c r="CS26" s="589"/>
      <c r="CT26" s="589"/>
      <c r="CU26" s="589"/>
      <c r="CV26" s="589"/>
      <c r="CW26" s="589"/>
      <c r="CX26" s="589"/>
      <c r="CY26" s="590"/>
      <c r="CZ26" s="591">
        <v>10.8</v>
      </c>
      <c r="DA26" s="609"/>
      <c r="DB26" s="609"/>
      <c r="DC26" s="610"/>
      <c r="DD26" s="594">
        <v>2506362</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1493559</v>
      </c>
      <c r="S27" s="589"/>
      <c r="T27" s="589"/>
      <c r="U27" s="589"/>
      <c r="V27" s="589"/>
      <c r="W27" s="589"/>
      <c r="X27" s="589"/>
      <c r="Y27" s="590"/>
      <c r="Z27" s="641">
        <v>5.4</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8073800</v>
      </c>
      <c r="BH27" s="589"/>
      <c r="BI27" s="589"/>
      <c r="BJ27" s="589"/>
      <c r="BK27" s="589"/>
      <c r="BL27" s="589"/>
      <c r="BM27" s="589"/>
      <c r="BN27" s="590"/>
      <c r="BO27" s="641">
        <v>100</v>
      </c>
      <c r="BP27" s="641"/>
      <c r="BQ27" s="641"/>
      <c r="BR27" s="641"/>
      <c r="BS27" s="594">
        <v>58307</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5176714</v>
      </c>
      <c r="CS27" s="607"/>
      <c r="CT27" s="607"/>
      <c r="CU27" s="607"/>
      <c r="CV27" s="607"/>
      <c r="CW27" s="607"/>
      <c r="CX27" s="607"/>
      <c r="CY27" s="608"/>
      <c r="CZ27" s="591">
        <v>19.8</v>
      </c>
      <c r="DA27" s="609"/>
      <c r="DB27" s="609"/>
      <c r="DC27" s="610"/>
      <c r="DD27" s="594">
        <v>1428765</v>
      </c>
      <c r="DE27" s="607"/>
      <c r="DF27" s="607"/>
      <c r="DG27" s="607"/>
      <c r="DH27" s="607"/>
      <c r="DI27" s="607"/>
      <c r="DJ27" s="607"/>
      <c r="DK27" s="608"/>
      <c r="DL27" s="594">
        <v>1427950</v>
      </c>
      <c r="DM27" s="607"/>
      <c r="DN27" s="607"/>
      <c r="DO27" s="607"/>
      <c r="DP27" s="607"/>
      <c r="DQ27" s="607"/>
      <c r="DR27" s="607"/>
      <c r="DS27" s="607"/>
      <c r="DT27" s="607"/>
      <c r="DU27" s="607"/>
      <c r="DV27" s="608"/>
      <c r="DW27" s="611">
        <v>8.8000000000000007</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316409</v>
      </c>
      <c r="S28" s="589"/>
      <c r="T28" s="589"/>
      <c r="U28" s="589"/>
      <c r="V28" s="589"/>
      <c r="W28" s="589"/>
      <c r="X28" s="589"/>
      <c r="Y28" s="590"/>
      <c r="Z28" s="641">
        <v>1.2</v>
      </c>
      <c r="AA28" s="641"/>
      <c r="AB28" s="641"/>
      <c r="AC28" s="641"/>
      <c r="AD28" s="642">
        <v>5561</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3150432</v>
      </c>
      <c r="CS28" s="589"/>
      <c r="CT28" s="589"/>
      <c r="CU28" s="589"/>
      <c r="CV28" s="589"/>
      <c r="CW28" s="589"/>
      <c r="CX28" s="589"/>
      <c r="CY28" s="590"/>
      <c r="CZ28" s="591">
        <v>12</v>
      </c>
      <c r="DA28" s="609"/>
      <c r="DB28" s="609"/>
      <c r="DC28" s="610"/>
      <c r="DD28" s="594">
        <v>3105777</v>
      </c>
      <c r="DE28" s="589"/>
      <c r="DF28" s="589"/>
      <c r="DG28" s="589"/>
      <c r="DH28" s="589"/>
      <c r="DI28" s="589"/>
      <c r="DJ28" s="589"/>
      <c r="DK28" s="590"/>
      <c r="DL28" s="594">
        <v>3105777</v>
      </c>
      <c r="DM28" s="589"/>
      <c r="DN28" s="589"/>
      <c r="DO28" s="589"/>
      <c r="DP28" s="589"/>
      <c r="DQ28" s="589"/>
      <c r="DR28" s="589"/>
      <c r="DS28" s="589"/>
      <c r="DT28" s="589"/>
      <c r="DU28" s="589"/>
      <c r="DV28" s="590"/>
      <c r="DW28" s="611">
        <v>19.100000000000001</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15485</v>
      </c>
      <c r="S29" s="589"/>
      <c r="T29" s="589"/>
      <c r="U29" s="589"/>
      <c r="V29" s="589"/>
      <c r="W29" s="589"/>
      <c r="X29" s="589"/>
      <c r="Y29" s="590"/>
      <c r="Z29" s="641">
        <v>0.1</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3150432</v>
      </c>
      <c r="CS29" s="607"/>
      <c r="CT29" s="607"/>
      <c r="CU29" s="607"/>
      <c r="CV29" s="607"/>
      <c r="CW29" s="607"/>
      <c r="CX29" s="607"/>
      <c r="CY29" s="608"/>
      <c r="CZ29" s="591">
        <v>12</v>
      </c>
      <c r="DA29" s="609"/>
      <c r="DB29" s="609"/>
      <c r="DC29" s="610"/>
      <c r="DD29" s="594">
        <v>3105777</v>
      </c>
      <c r="DE29" s="607"/>
      <c r="DF29" s="607"/>
      <c r="DG29" s="607"/>
      <c r="DH29" s="607"/>
      <c r="DI29" s="607"/>
      <c r="DJ29" s="607"/>
      <c r="DK29" s="608"/>
      <c r="DL29" s="594">
        <v>3105777</v>
      </c>
      <c r="DM29" s="607"/>
      <c r="DN29" s="607"/>
      <c r="DO29" s="607"/>
      <c r="DP29" s="607"/>
      <c r="DQ29" s="607"/>
      <c r="DR29" s="607"/>
      <c r="DS29" s="607"/>
      <c r="DT29" s="607"/>
      <c r="DU29" s="607"/>
      <c r="DV29" s="608"/>
      <c r="DW29" s="611">
        <v>19.100000000000001</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196879</v>
      </c>
      <c r="S30" s="589"/>
      <c r="T30" s="589"/>
      <c r="U30" s="589"/>
      <c r="V30" s="589"/>
      <c r="W30" s="589"/>
      <c r="X30" s="589"/>
      <c r="Y30" s="590"/>
      <c r="Z30" s="641">
        <v>0.7</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98.5</v>
      </c>
      <c r="BH30" s="655"/>
      <c r="BI30" s="655"/>
      <c r="BJ30" s="655"/>
      <c r="BK30" s="655"/>
      <c r="BL30" s="655"/>
      <c r="BM30" s="656">
        <v>94.3</v>
      </c>
      <c r="BN30" s="655"/>
      <c r="BO30" s="655"/>
      <c r="BP30" s="655"/>
      <c r="BQ30" s="657"/>
      <c r="BR30" s="654">
        <v>98.6</v>
      </c>
      <c r="BS30" s="655"/>
      <c r="BT30" s="655"/>
      <c r="BU30" s="655"/>
      <c r="BV30" s="655"/>
      <c r="BW30" s="655"/>
      <c r="BX30" s="656">
        <v>93</v>
      </c>
      <c r="BY30" s="655"/>
      <c r="BZ30" s="655"/>
      <c r="CA30" s="655"/>
      <c r="CB30" s="657"/>
      <c r="CD30" s="660"/>
      <c r="CE30" s="661"/>
      <c r="CF30" s="625" t="s">
        <v>292</v>
      </c>
      <c r="CG30" s="622"/>
      <c r="CH30" s="622"/>
      <c r="CI30" s="622"/>
      <c r="CJ30" s="622"/>
      <c r="CK30" s="622"/>
      <c r="CL30" s="622"/>
      <c r="CM30" s="622"/>
      <c r="CN30" s="622"/>
      <c r="CO30" s="622"/>
      <c r="CP30" s="622"/>
      <c r="CQ30" s="623"/>
      <c r="CR30" s="588">
        <v>2807947</v>
      </c>
      <c r="CS30" s="589"/>
      <c r="CT30" s="589"/>
      <c r="CU30" s="589"/>
      <c r="CV30" s="589"/>
      <c r="CW30" s="589"/>
      <c r="CX30" s="589"/>
      <c r="CY30" s="590"/>
      <c r="CZ30" s="591">
        <v>10.7</v>
      </c>
      <c r="DA30" s="609"/>
      <c r="DB30" s="609"/>
      <c r="DC30" s="610"/>
      <c r="DD30" s="594">
        <v>2763631</v>
      </c>
      <c r="DE30" s="589"/>
      <c r="DF30" s="589"/>
      <c r="DG30" s="589"/>
      <c r="DH30" s="589"/>
      <c r="DI30" s="589"/>
      <c r="DJ30" s="589"/>
      <c r="DK30" s="590"/>
      <c r="DL30" s="594">
        <v>2763631</v>
      </c>
      <c r="DM30" s="589"/>
      <c r="DN30" s="589"/>
      <c r="DO30" s="589"/>
      <c r="DP30" s="589"/>
      <c r="DQ30" s="589"/>
      <c r="DR30" s="589"/>
      <c r="DS30" s="589"/>
      <c r="DT30" s="589"/>
      <c r="DU30" s="589"/>
      <c r="DV30" s="590"/>
      <c r="DW30" s="611">
        <v>17</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961797</v>
      </c>
      <c r="S31" s="589"/>
      <c r="T31" s="589"/>
      <c r="U31" s="589"/>
      <c r="V31" s="589"/>
      <c r="W31" s="589"/>
      <c r="X31" s="589"/>
      <c r="Y31" s="590"/>
      <c r="Z31" s="641">
        <v>3.5</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98.4</v>
      </c>
      <c r="BH31" s="607"/>
      <c r="BI31" s="607"/>
      <c r="BJ31" s="607"/>
      <c r="BK31" s="607"/>
      <c r="BL31" s="607"/>
      <c r="BM31" s="643">
        <v>94.1</v>
      </c>
      <c r="BN31" s="653"/>
      <c r="BO31" s="653"/>
      <c r="BP31" s="653"/>
      <c r="BQ31" s="617"/>
      <c r="BR31" s="652">
        <v>98.5</v>
      </c>
      <c r="BS31" s="607"/>
      <c r="BT31" s="607"/>
      <c r="BU31" s="607"/>
      <c r="BV31" s="607"/>
      <c r="BW31" s="607"/>
      <c r="BX31" s="643">
        <v>93.2</v>
      </c>
      <c r="BY31" s="653"/>
      <c r="BZ31" s="653"/>
      <c r="CA31" s="653"/>
      <c r="CB31" s="617"/>
      <c r="CD31" s="660"/>
      <c r="CE31" s="661"/>
      <c r="CF31" s="625" t="s">
        <v>296</v>
      </c>
      <c r="CG31" s="622"/>
      <c r="CH31" s="622"/>
      <c r="CI31" s="622"/>
      <c r="CJ31" s="622"/>
      <c r="CK31" s="622"/>
      <c r="CL31" s="622"/>
      <c r="CM31" s="622"/>
      <c r="CN31" s="622"/>
      <c r="CO31" s="622"/>
      <c r="CP31" s="622"/>
      <c r="CQ31" s="623"/>
      <c r="CR31" s="588">
        <v>342485</v>
      </c>
      <c r="CS31" s="607"/>
      <c r="CT31" s="607"/>
      <c r="CU31" s="607"/>
      <c r="CV31" s="607"/>
      <c r="CW31" s="607"/>
      <c r="CX31" s="607"/>
      <c r="CY31" s="608"/>
      <c r="CZ31" s="591">
        <v>1.3</v>
      </c>
      <c r="DA31" s="609"/>
      <c r="DB31" s="609"/>
      <c r="DC31" s="610"/>
      <c r="DD31" s="594">
        <v>342146</v>
      </c>
      <c r="DE31" s="607"/>
      <c r="DF31" s="607"/>
      <c r="DG31" s="607"/>
      <c r="DH31" s="607"/>
      <c r="DI31" s="607"/>
      <c r="DJ31" s="607"/>
      <c r="DK31" s="608"/>
      <c r="DL31" s="594">
        <v>342146</v>
      </c>
      <c r="DM31" s="607"/>
      <c r="DN31" s="607"/>
      <c r="DO31" s="607"/>
      <c r="DP31" s="607"/>
      <c r="DQ31" s="607"/>
      <c r="DR31" s="607"/>
      <c r="DS31" s="607"/>
      <c r="DT31" s="607"/>
      <c r="DU31" s="607"/>
      <c r="DV31" s="608"/>
      <c r="DW31" s="611">
        <v>2.1</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298710</v>
      </c>
      <c r="S32" s="589"/>
      <c r="T32" s="589"/>
      <c r="U32" s="589"/>
      <c r="V32" s="589"/>
      <c r="W32" s="589"/>
      <c r="X32" s="589"/>
      <c r="Y32" s="590"/>
      <c r="Z32" s="641">
        <v>1.1000000000000001</v>
      </c>
      <c r="AA32" s="641"/>
      <c r="AB32" s="641"/>
      <c r="AC32" s="641"/>
      <c r="AD32" s="642">
        <v>4603</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98.5</v>
      </c>
      <c r="BH32" s="573"/>
      <c r="BI32" s="573"/>
      <c r="BJ32" s="573"/>
      <c r="BK32" s="573"/>
      <c r="BL32" s="573"/>
      <c r="BM32" s="636">
        <v>93.9</v>
      </c>
      <c r="BN32" s="573"/>
      <c r="BO32" s="573"/>
      <c r="BP32" s="573"/>
      <c r="BQ32" s="630"/>
      <c r="BR32" s="651">
        <v>98.6</v>
      </c>
      <c r="BS32" s="573"/>
      <c r="BT32" s="573"/>
      <c r="BU32" s="573"/>
      <c r="BV32" s="573"/>
      <c r="BW32" s="573"/>
      <c r="BX32" s="636">
        <v>92.2</v>
      </c>
      <c r="BY32" s="573"/>
      <c r="BZ32" s="573"/>
      <c r="CA32" s="573"/>
      <c r="CB32" s="630"/>
      <c r="CD32" s="662"/>
      <c r="CE32" s="663"/>
      <c r="CF32" s="625" t="s">
        <v>299</v>
      </c>
      <c r="CG32" s="622"/>
      <c r="CH32" s="622"/>
      <c r="CI32" s="622"/>
      <c r="CJ32" s="622"/>
      <c r="CK32" s="622"/>
      <c r="CL32" s="622"/>
      <c r="CM32" s="622"/>
      <c r="CN32" s="622"/>
      <c r="CO32" s="622"/>
      <c r="CP32" s="622"/>
      <c r="CQ32" s="623"/>
      <c r="CR32" s="588" t="s">
        <v>220</v>
      </c>
      <c r="CS32" s="589"/>
      <c r="CT32" s="589"/>
      <c r="CU32" s="589"/>
      <c r="CV32" s="589"/>
      <c r="CW32" s="589"/>
      <c r="CX32" s="589"/>
      <c r="CY32" s="590"/>
      <c r="CZ32" s="591" t="s">
        <v>220</v>
      </c>
      <c r="DA32" s="609"/>
      <c r="DB32" s="609"/>
      <c r="DC32" s="610"/>
      <c r="DD32" s="594" t="s">
        <v>220</v>
      </c>
      <c r="DE32" s="589"/>
      <c r="DF32" s="589"/>
      <c r="DG32" s="589"/>
      <c r="DH32" s="589"/>
      <c r="DI32" s="589"/>
      <c r="DJ32" s="589"/>
      <c r="DK32" s="590"/>
      <c r="DL32" s="594" t="s">
        <v>220</v>
      </c>
      <c r="DM32" s="589"/>
      <c r="DN32" s="589"/>
      <c r="DO32" s="589"/>
      <c r="DP32" s="589"/>
      <c r="DQ32" s="589"/>
      <c r="DR32" s="589"/>
      <c r="DS32" s="589"/>
      <c r="DT32" s="589"/>
      <c r="DU32" s="589"/>
      <c r="DV32" s="590"/>
      <c r="DW32" s="611" t="s">
        <v>220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3107022</v>
      </c>
      <c r="S33" s="589"/>
      <c r="T33" s="589"/>
      <c r="U33" s="589"/>
      <c r="V33" s="589"/>
      <c r="W33" s="589"/>
      <c r="X33" s="589"/>
      <c r="Y33" s="590"/>
      <c r="Z33" s="641">
        <v>11.3</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9278193</v>
      </c>
      <c r="CS33" s="607"/>
      <c r="CT33" s="607"/>
      <c r="CU33" s="607"/>
      <c r="CV33" s="607"/>
      <c r="CW33" s="607"/>
      <c r="CX33" s="607"/>
      <c r="CY33" s="608"/>
      <c r="CZ33" s="591">
        <v>35.4</v>
      </c>
      <c r="DA33" s="609"/>
      <c r="DB33" s="609"/>
      <c r="DC33" s="610"/>
      <c r="DD33" s="594">
        <v>7930934</v>
      </c>
      <c r="DE33" s="607"/>
      <c r="DF33" s="607"/>
      <c r="DG33" s="607"/>
      <c r="DH33" s="607"/>
      <c r="DI33" s="607"/>
      <c r="DJ33" s="607"/>
      <c r="DK33" s="608"/>
      <c r="DL33" s="594">
        <v>5895926</v>
      </c>
      <c r="DM33" s="607"/>
      <c r="DN33" s="607"/>
      <c r="DO33" s="607"/>
      <c r="DP33" s="607"/>
      <c r="DQ33" s="607"/>
      <c r="DR33" s="607"/>
      <c r="DS33" s="607"/>
      <c r="DT33" s="607"/>
      <c r="DU33" s="607"/>
      <c r="DV33" s="608"/>
      <c r="DW33" s="611">
        <v>36.299999999999997</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3154603</v>
      </c>
      <c r="CS34" s="589"/>
      <c r="CT34" s="589"/>
      <c r="CU34" s="589"/>
      <c r="CV34" s="589"/>
      <c r="CW34" s="589"/>
      <c r="CX34" s="589"/>
      <c r="CY34" s="590"/>
      <c r="CZ34" s="591">
        <v>12.1</v>
      </c>
      <c r="DA34" s="609"/>
      <c r="DB34" s="609"/>
      <c r="DC34" s="610"/>
      <c r="DD34" s="594">
        <v>2607663</v>
      </c>
      <c r="DE34" s="589"/>
      <c r="DF34" s="589"/>
      <c r="DG34" s="589"/>
      <c r="DH34" s="589"/>
      <c r="DI34" s="589"/>
      <c r="DJ34" s="589"/>
      <c r="DK34" s="590"/>
      <c r="DL34" s="594">
        <v>1877424</v>
      </c>
      <c r="DM34" s="589"/>
      <c r="DN34" s="589"/>
      <c r="DO34" s="589"/>
      <c r="DP34" s="589"/>
      <c r="DQ34" s="589"/>
      <c r="DR34" s="589"/>
      <c r="DS34" s="589"/>
      <c r="DT34" s="589"/>
      <c r="DU34" s="589"/>
      <c r="DV34" s="590"/>
      <c r="DW34" s="611">
        <v>11.6</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1261722</v>
      </c>
      <c r="S35" s="589"/>
      <c r="T35" s="589"/>
      <c r="U35" s="589"/>
      <c r="V35" s="589"/>
      <c r="W35" s="589"/>
      <c r="X35" s="589"/>
      <c r="Y35" s="590"/>
      <c r="Z35" s="641">
        <v>4.5999999999999996</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3257872</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120808</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359567</v>
      </c>
      <c r="CS35" s="607"/>
      <c r="CT35" s="607"/>
      <c r="CU35" s="607"/>
      <c r="CV35" s="607"/>
      <c r="CW35" s="607"/>
      <c r="CX35" s="607"/>
      <c r="CY35" s="608"/>
      <c r="CZ35" s="591">
        <v>1.4</v>
      </c>
      <c r="DA35" s="609"/>
      <c r="DB35" s="609"/>
      <c r="DC35" s="610"/>
      <c r="DD35" s="594">
        <v>264426</v>
      </c>
      <c r="DE35" s="607"/>
      <c r="DF35" s="607"/>
      <c r="DG35" s="607"/>
      <c r="DH35" s="607"/>
      <c r="DI35" s="607"/>
      <c r="DJ35" s="607"/>
      <c r="DK35" s="608"/>
      <c r="DL35" s="594">
        <v>264426</v>
      </c>
      <c r="DM35" s="607"/>
      <c r="DN35" s="607"/>
      <c r="DO35" s="607"/>
      <c r="DP35" s="607"/>
      <c r="DQ35" s="607"/>
      <c r="DR35" s="607"/>
      <c r="DS35" s="607"/>
      <c r="DT35" s="607"/>
      <c r="DU35" s="607"/>
      <c r="DV35" s="608"/>
      <c r="DW35" s="611">
        <v>1.6</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27437444</v>
      </c>
      <c r="S36" s="629"/>
      <c r="T36" s="629"/>
      <c r="U36" s="629"/>
      <c r="V36" s="629"/>
      <c r="W36" s="629"/>
      <c r="X36" s="629"/>
      <c r="Y36" s="632"/>
      <c r="Z36" s="633">
        <v>100</v>
      </c>
      <c r="AA36" s="633"/>
      <c r="AB36" s="633"/>
      <c r="AC36" s="633"/>
      <c r="AD36" s="634">
        <v>14974547</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964600</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10295</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1946550</v>
      </c>
      <c r="CS36" s="589"/>
      <c r="CT36" s="589"/>
      <c r="CU36" s="589"/>
      <c r="CV36" s="589"/>
      <c r="CW36" s="589"/>
      <c r="CX36" s="589"/>
      <c r="CY36" s="590"/>
      <c r="CZ36" s="591">
        <v>7.4</v>
      </c>
      <c r="DA36" s="609"/>
      <c r="DB36" s="609"/>
      <c r="DC36" s="610"/>
      <c r="DD36" s="594">
        <v>1768829</v>
      </c>
      <c r="DE36" s="589"/>
      <c r="DF36" s="589"/>
      <c r="DG36" s="589"/>
      <c r="DH36" s="589"/>
      <c r="DI36" s="589"/>
      <c r="DJ36" s="589"/>
      <c r="DK36" s="590"/>
      <c r="DL36" s="594">
        <v>1350831</v>
      </c>
      <c r="DM36" s="589"/>
      <c r="DN36" s="589"/>
      <c r="DO36" s="589"/>
      <c r="DP36" s="589"/>
      <c r="DQ36" s="589"/>
      <c r="DR36" s="589"/>
      <c r="DS36" s="589"/>
      <c r="DT36" s="589"/>
      <c r="DU36" s="589"/>
      <c r="DV36" s="590"/>
      <c r="DW36" s="611">
        <v>8.3000000000000007</v>
      </c>
      <c r="DX36" s="612"/>
      <c r="DY36" s="612"/>
      <c r="DZ36" s="612"/>
      <c r="EA36" s="612"/>
      <c r="EB36" s="612"/>
      <c r="EC36" s="613"/>
    </row>
    <row r="37" spans="2:133" ht="11.25" customHeight="1">
      <c r="AQ37" s="614" t="s">
        <v>314</v>
      </c>
      <c r="AR37" s="615"/>
      <c r="AS37" s="615"/>
      <c r="AT37" s="615"/>
      <c r="AU37" s="615"/>
      <c r="AV37" s="615"/>
      <c r="AW37" s="615"/>
      <c r="AX37" s="615"/>
      <c r="AY37" s="616"/>
      <c r="AZ37" s="588">
        <v>223968</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8990</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650659</v>
      </c>
      <c r="CS37" s="607"/>
      <c r="CT37" s="607"/>
      <c r="CU37" s="607"/>
      <c r="CV37" s="607"/>
      <c r="CW37" s="607"/>
      <c r="CX37" s="607"/>
      <c r="CY37" s="608"/>
      <c r="CZ37" s="591">
        <v>2.5</v>
      </c>
      <c r="DA37" s="609"/>
      <c r="DB37" s="609"/>
      <c r="DC37" s="610"/>
      <c r="DD37" s="594">
        <v>650659</v>
      </c>
      <c r="DE37" s="607"/>
      <c r="DF37" s="607"/>
      <c r="DG37" s="607"/>
      <c r="DH37" s="607"/>
      <c r="DI37" s="607"/>
      <c r="DJ37" s="607"/>
      <c r="DK37" s="608"/>
      <c r="DL37" s="594">
        <v>645023</v>
      </c>
      <c r="DM37" s="607"/>
      <c r="DN37" s="607"/>
      <c r="DO37" s="607"/>
      <c r="DP37" s="607"/>
      <c r="DQ37" s="607"/>
      <c r="DR37" s="607"/>
      <c r="DS37" s="607"/>
      <c r="DT37" s="607"/>
      <c r="DU37" s="607"/>
      <c r="DV37" s="608"/>
      <c r="DW37" s="611">
        <v>4</v>
      </c>
      <c r="DX37" s="612"/>
      <c r="DY37" s="612"/>
      <c r="DZ37" s="612"/>
      <c r="EA37" s="612"/>
      <c r="EB37" s="612"/>
      <c r="EC37" s="613"/>
    </row>
    <row r="38" spans="2:133" ht="11.25" customHeight="1">
      <c r="AQ38" s="614" t="s">
        <v>317</v>
      </c>
      <c r="AR38" s="615"/>
      <c r="AS38" s="615"/>
      <c r="AT38" s="615"/>
      <c r="AU38" s="615"/>
      <c r="AV38" s="615"/>
      <c r="AW38" s="615"/>
      <c r="AX38" s="615"/>
      <c r="AY38" s="616"/>
      <c r="AZ38" s="588">
        <v>54886</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15504</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2991689</v>
      </c>
      <c r="CS38" s="589"/>
      <c r="CT38" s="589"/>
      <c r="CU38" s="589"/>
      <c r="CV38" s="589"/>
      <c r="CW38" s="589"/>
      <c r="CX38" s="589"/>
      <c r="CY38" s="590"/>
      <c r="CZ38" s="591">
        <v>11.4</v>
      </c>
      <c r="DA38" s="609"/>
      <c r="DB38" s="609"/>
      <c r="DC38" s="610"/>
      <c r="DD38" s="594">
        <v>2721748</v>
      </c>
      <c r="DE38" s="589"/>
      <c r="DF38" s="589"/>
      <c r="DG38" s="589"/>
      <c r="DH38" s="589"/>
      <c r="DI38" s="589"/>
      <c r="DJ38" s="589"/>
      <c r="DK38" s="590"/>
      <c r="DL38" s="594">
        <v>2403245</v>
      </c>
      <c r="DM38" s="589"/>
      <c r="DN38" s="589"/>
      <c r="DO38" s="589"/>
      <c r="DP38" s="589"/>
      <c r="DQ38" s="589"/>
      <c r="DR38" s="589"/>
      <c r="DS38" s="589"/>
      <c r="DT38" s="589"/>
      <c r="DU38" s="589"/>
      <c r="DV38" s="590"/>
      <c r="DW38" s="611">
        <v>14.8</v>
      </c>
      <c r="DX38" s="612"/>
      <c r="DY38" s="612"/>
      <c r="DZ38" s="612"/>
      <c r="EA38" s="612"/>
      <c r="EB38" s="612"/>
      <c r="EC38" s="613"/>
    </row>
    <row r="39" spans="2:133" ht="11.25" customHeight="1">
      <c r="AQ39" s="614" t="s">
        <v>320</v>
      </c>
      <c r="AR39" s="615"/>
      <c r="AS39" s="615"/>
      <c r="AT39" s="615"/>
      <c r="AU39" s="615"/>
      <c r="AV39" s="615"/>
      <c r="AW39" s="615"/>
      <c r="AX39" s="615"/>
      <c r="AY39" s="616"/>
      <c r="AZ39" s="588" t="s">
        <v>220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89</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741536</v>
      </c>
      <c r="CS39" s="607"/>
      <c r="CT39" s="607"/>
      <c r="CU39" s="607"/>
      <c r="CV39" s="607"/>
      <c r="CW39" s="607"/>
      <c r="CX39" s="607"/>
      <c r="CY39" s="608"/>
      <c r="CZ39" s="591">
        <v>2.8</v>
      </c>
      <c r="DA39" s="609"/>
      <c r="DB39" s="609"/>
      <c r="DC39" s="610"/>
      <c r="DD39" s="594">
        <v>567820</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398381</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95</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84248</v>
      </c>
      <c r="CS40" s="589"/>
      <c r="CT40" s="589"/>
      <c r="CU40" s="589"/>
      <c r="CV40" s="589"/>
      <c r="CW40" s="589"/>
      <c r="CX40" s="589"/>
      <c r="CY40" s="590"/>
      <c r="CZ40" s="591">
        <v>0.3</v>
      </c>
      <c r="DA40" s="609"/>
      <c r="DB40" s="609"/>
      <c r="DC40" s="610"/>
      <c r="DD40" s="594">
        <v>448</v>
      </c>
      <c r="DE40" s="589"/>
      <c r="DF40" s="589"/>
      <c r="DG40" s="589"/>
      <c r="DH40" s="589"/>
      <c r="DI40" s="589"/>
      <c r="DJ40" s="589"/>
      <c r="DK40" s="590"/>
      <c r="DL40" s="594" t="s">
        <v>220</v>
      </c>
      <c r="DM40" s="589"/>
      <c r="DN40" s="589"/>
      <c r="DO40" s="589"/>
      <c r="DP40" s="589"/>
      <c r="DQ40" s="589"/>
      <c r="DR40" s="589"/>
      <c r="DS40" s="589"/>
      <c r="DT40" s="589"/>
      <c r="DU40" s="589"/>
      <c r="DV40" s="590"/>
      <c r="DW40" s="611" t="s">
        <v>220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1616037</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312</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214</v>
      </c>
      <c r="CS41" s="607"/>
      <c r="CT41" s="607"/>
      <c r="CU41" s="607"/>
      <c r="CV41" s="607"/>
      <c r="CW41" s="607"/>
      <c r="CX41" s="607"/>
      <c r="CY41" s="608"/>
      <c r="CZ41" s="591" t="s">
        <v>214</v>
      </c>
      <c r="DA41" s="609"/>
      <c r="DB41" s="609"/>
      <c r="DC41" s="610"/>
      <c r="DD41" s="594" t="s">
        <v>214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3974486</v>
      </c>
      <c r="CS42" s="589"/>
      <c r="CT42" s="589"/>
      <c r="CU42" s="589"/>
      <c r="CV42" s="589"/>
      <c r="CW42" s="589"/>
      <c r="CX42" s="589"/>
      <c r="CY42" s="590"/>
      <c r="CZ42" s="591">
        <v>15.2</v>
      </c>
      <c r="DA42" s="592"/>
      <c r="DB42" s="592"/>
      <c r="DC42" s="593"/>
      <c r="DD42" s="594">
        <v>819870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97329</v>
      </c>
      <c r="CS43" s="607"/>
      <c r="CT43" s="607"/>
      <c r="CU43" s="607"/>
      <c r="CV43" s="607"/>
      <c r="CW43" s="607"/>
      <c r="CX43" s="607"/>
      <c r="CY43" s="608"/>
      <c r="CZ43" s="591">
        <v>0.4</v>
      </c>
      <c r="DA43" s="609"/>
      <c r="DB43" s="609"/>
      <c r="DC43" s="610"/>
      <c r="DD43" s="594">
        <v>96966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334</v>
      </c>
      <c r="CD44" s="601" t="s">
        <v>287</v>
      </c>
      <c r="CE44" s="602"/>
      <c r="CF44" s="585" t="s">
        <v>335</v>
      </c>
      <c r="CG44" s="586"/>
      <c r="CH44" s="586"/>
      <c r="CI44" s="586"/>
      <c r="CJ44" s="586"/>
      <c r="CK44" s="586"/>
      <c r="CL44" s="586"/>
      <c r="CM44" s="586"/>
      <c r="CN44" s="586"/>
      <c r="CO44" s="586"/>
      <c r="CP44" s="586"/>
      <c r="CQ44" s="587"/>
      <c r="CR44" s="588">
        <v>3960106</v>
      </c>
      <c r="CS44" s="589"/>
      <c r="CT44" s="589"/>
      <c r="CU44" s="589"/>
      <c r="CV44" s="589"/>
      <c r="CW44" s="589"/>
      <c r="CX44" s="589"/>
      <c r="CY44" s="590"/>
      <c r="CZ44" s="591">
        <v>15.1</v>
      </c>
      <c r="DA44" s="592"/>
      <c r="DB44" s="592"/>
      <c r="DC44" s="593"/>
      <c r="DD44" s="594">
        <v>819451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336</v>
      </c>
      <c r="CG45" s="586"/>
      <c r="CH45" s="586"/>
      <c r="CI45" s="586"/>
      <c r="CJ45" s="586"/>
      <c r="CK45" s="586"/>
      <c r="CL45" s="586"/>
      <c r="CM45" s="586"/>
      <c r="CN45" s="586"/>
      <c r="CO45" s="586"/>
      <c r="CP45" s="586"/>
      <c r="CQ45" s="587"/>
      <c r="CR45" s="588">
        <v>2237028</v>
      </c>
      <c r="CS45" s="607"/>
      <c r="CT45" s="607"/>
      <c r="CU45" s="607"/>
      <c r="CV45" s="607"/>
      <c r="CW45" s="607"/>
      <c r="CX45" s="607"/>
      <c r="CY45" s="608"/>
      <c r="CZ45" s="591">
        <v>8.5</v>
      </c>
      <c r="DA45" s="609"/>
      <c r="DB45" s="609"/>
      <c r="DC45" s="610"/>
      <c r="DD45" s="594">
        <v>301254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337</v>
      </c>
      <c r="CG46" s="586"/>
      <c r="CH46" s="586"/>
      <c r="CI46" s="586"/>
      <c r="CJ46" s="586"/>
      <c r="CK46" s="586"/>
      <c r="CL46" s="586"/>
      <c r="CM46" s="586"/>
      <c r="CN46" s="586"/>
      <c r="CO46" s="586"/>
      <c r="CP46" s="586"/>
      <c r="CQ46" s="587"/>
      <c r="CR46" s="588">
        <v>1698550</v>
      </c>
      <c r="CS46" s="589"/>
      <c r="CT46" s="589"/>
      <c r="CU46" s="589"/>
      <c r="CV46" s="589"/>
      <c r="CW46" s="589"/>
      <c r="CX46" s="589"/>
      <c r="CY46" s="590"/>
      <c r="CZ46" s="591">
        <v>6.5</v>
      </c>
      <c r="DA46" s="592"/>
      <c r="DB46" s="592"/>
      <c r="DC46" s="593"/>
      <c r="DD46" s="594">
        <v>493669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338</v>
      </c>
      <c r="CG47" s="586"/>
      <c r="CH47" s="586"/>
      <c r="CI47" s="586"/>
      <c r="CJ47" s="586"/>
      <c r="CK47" s="586"/>
      <c r="CL47" s="586"/>
      <c r="CM47" s="586"/>
      <c r="CN47" s="586"/>
      <c r="CO47" s="586"/>
      <c r="CP47" s="586"/>
      <c r="CQ47" s="587"/>
      <c r="CR47" s="588">
        <v>14380</v>
      </c>
      <c r="CS47" s="607"/>
      <c r="CT47" s="607"/>
      <c r="CU47" s="607"/>
      <c r="CV47" s="607"/>
      <c r="CW47" s="607"/>
      <c r="CX47" s="607"/>
      <c r="CY47" s="608"/>
      <c r="CZ47" s="591">
        <v>0.1</v>
      </c>
      <c r="DA47" s="609"/>
      <c r="DB47" s="609"/>
      <c r="DC47" s="610"/>
      <c r="DD47" s="594">
        <v>419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340</v>
      </c>
      <c r="CE49" s="570"/>
      <c r="CF49" s="570"/>
      <c r="CG49" s="570"/>
      <c r="CH49" s="570"/>
      <c r="CI49" s="570"/>
      <c r="CJ49" s="570"/>
      <c r="CK49" s="570"/>
      <c r="CL49" s="570"/>
      <c r="CM49" s="570"/>
      <c r="CN49" s="570"/>
      <c r="CO49" s="570"/>
      <c r="CP49" s="570"/>
      <c r="CQ49" s="571"/>
      <c r="CR49" s="572">
        <v>26174346</v>
      </c>
      <c r="CS49" s="573"/>
      <c r="CT49" s="573"/>
      <c r="CU49" s="573"/>
      <c r="CV49" s="573"/>
      <c r="CW49" s="573"/>
      <c r="CX49" s="573"/>
      <c r="CY49" s="574"/>
      <c r="CZ49" s="575">
        <v>100</v>
      </c>
      <c r="DA49" s="576"/>
      <c r="DB49" s="576"/>
      <c r="DC49" s="577"/>
      <c r="DD49" s="578">
        <v>17523129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4" zoomScale="70" zoomScaleNormal="25" zoomScaleSheetLayoutView="70" workbookViewId="0">
      <selection activeCell="BM68" sqref="BM6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363</v>
      </c>
      <c r="C7" s="1047"/>
      <c r="D7" s="1047"/>
      <c r="E7" s="1047"/>
      <c r="F7" s="1047"/>
      <c r="G7" s="1047"/>
      <c r="H7" s="1047"/>
      <c r="I7" s="1047"/>
      <c r="J7" s="1047"/>
      <c r="K7" s="1047"/>
      <c r="L7" s="1047"/>
      <c r="M7" s="1047"/>
      <c r="N7" s="1047"/>
      <c r="O7" s="1047"/>
      <c r="P7" s="1048"/>
      <c r="Q7" s="1100">
        <v>27042</v>
      </c>
      <c r="R7" s="1101"/>
      <c r="S7" s="1101"/>
      <c r="T7" s="1101"/>
      <c r="U7" s="1101"/>
      <c r="V7" s="1101">
        <v>25787</v>
      </c>
      <c r="W7" s="1101"/>
      <c r="X7" s="1101"/>
      <c r="Y7" s="1101"/>
      <c r="Z7" s="1101"/>
      <c r="AA7" s="1101">
        <v>1255</v>
      </c>
      <c r="AB7" s="1101"/>
      <c r="AC7" s="1101"/>
      <c r="AD7" s="1101"/>
      <c r="AE7" s="1102"/>
      <c r="AF7" s="1103">
        <v>1025</v>
      </c>
      <c r="AG7" s="1104"/>
      <c r="AH7" s="1104"/>
      <c r="AI7" s="1104"/>
      <c r="AJ7" s="1105"/>
      <c r="AK7" s="1087">
        <v>189</v>
      </c>
      <c r="AL7" s="1088"/>
      <c r="AM7" s="1088"/>
      <c r="AN7" s="1088"/>
      <c r="AO7" s="1088"/>
      <c r="AP7" s="1088">
        <v>27124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538</v>
      </c>
      <c r="BS7" s="1091" t="s">
        <v>533</v>
      </c>
      <c r="BT7" s="1092"/>
      <c r="BU7" s="1092"/>
      <c r="BV7" s="1092"/>
      <c r="BW7" s="1092"/>
      <c r="BX7" s="1092"/>
      <c r="BY7" s="1092"/>
      <c r="BZ7" s="1092"/>
      <c r="CA7" s="1092"/>
      <c r="CB7" s="1092"/>
      <c r="CC7" s="1092"/>
      <c r="CD7" s="1092"/>
      <c r="CE7" s="1092"/>
      <c r="CF7" s="1092"/>
      <c r="CG7" s="1093"/>
      <c r="CH7" s="1084">
        <v>0</v>
      </c>
      <c r="CI7" s="1085"/>
      <c r="CJ7" s="1085"/>
      <c r="CK7" s="1085"/>
      <c r="CL7" s="1086"/>
      <c r="CM7" s="1084">
        <v>50</v>
      </c>
      <c r="CN7" s="1085"/>
      <c r="CO7" s="1085"/>
      <c r="CP7" s="1085"/>
      <c r="CQ7" s="1086"/>
      <c r="CR7" s="1084">
        <v>10</v>
      </c>
      <c r="CS7" s="1085"/>
      <c r="CT7" s="1085"/>
      <c r="CU7" s="1085"/>
      <c r="CV7" s="1086"/>
      <c r="CW7" s="1084" t="s">
        <v>554</v>
      </c>
      <c r="CX7" s="1085"/>
      <c r="CY7" s="1085"/>
      <c r="CZ7" s="1085"/>
      <c r="DA7" s="1086"/>
      <c r="DB7" s="1084">
        <v>325</v>
      </c>
      <c r="DC7" s="1085"/>
      <c r="DD7" s="1085"/>
      <c r="DE7" s="1085"/>
      <c r="DF7" s="1086"/>
      <c r="DG7" s="1084" t="s">
        <v>554</v>
      </c>
      <c r="DH7" s="1085"/>
      <c r="DI7" s="1085"/>
      <c r="DJ7" s="1085"/>
      <c r="DK7" s="1086"/>
      <c r="DL7" s="1084" t="s">
        <v>554</v>
      </c>
      <c r="DM7" s="1085"/>
      <c r="DN7" s="1085"/>
      <c r="DO7" s="1085"/>
      <c r="DP7" s="1086"/>
      <c r="DQ7" s="1084" t="s">
        <v>554</v>
      </c>
      <c r="DR7" s="1085"/>
      <c r="DS7" s="1085"/>
      <c r="DT7" s="1085"/>
      <c r="DU7" s="1086"/>
      <c r="DV7" s="1111"/>
      <c r="DW7" s="1112"/>
      <c r="DX7" s="1112"/>
      <c r="DY7" s="1112"/>
      <c r="DZ7" s="1113"/>
      <c r="EA7" s="205"/>
    </row>
    <row r="8" spans="1:131" s="206" customFormat="1" ht="26.25" customHeight="1">
      <c r="A8" s="212">
        <v>2</v>
      </c>
      <c r="B8" s="1027" t="s">
        <v>364</v>
      </c>
      <c r="C8" s="1028"/>
      <c r="D8" s="1028"/>
      <c r="E8" s="1028"/>
      <c r="F8" s="1028"/>
      <c r="G8" s="1028"/>
      <c r="H8" s="1028"/>
      <c r="I8" s="1028"/>
      <c r="J8" s="1028"/>
      <c r="K8" s="1028"/>
      <c r="L8" s="1028"/>
      <c r="M8" s="1028"/>
      <c r="N8" s="1028"/>
      <c r="O8" s="1028"/>
      <c r="P8" s="1029"/>
      <c r="Q8" s="1039">
        <v>766</v>
      </c>
      <c r="R8" s="1040"/>
      <c r="S8" s="1040"/>
      <c r="T8" s="1040"/>
      <c r="U8" s="1040"/>
      <c r="V8" s="1040">
        <v>758</v>
      </c>
      <c r="W8" s="1040"/>
      <c r="X8" s="1040"/>
      <c r="Y8" s="1040"/>
      <c r="Z8" s="1040"/>
      <c r="AA8" s="1040">
        <v>8</v>
      </c>
      <c r="AB8" s="1040"/>
      <c r="AC8" s="1040"/>
      <c r="AD8" s="1040"/>
      <c r="AE8" s="1041"/>
      <c r="AF8" s="1033">
        <v>0</v>
      </c>
      <c r="AG8" s="1034"/>
      <c r="AH8" s="1034"/>
      <c r="AI8" s="1034"/>
      <c r="AJ8" s="1035"/>
      <c r="AK8" s="1082">
        <v>374</v>
      </c>
      <c r="AL8" s="1083"/>
      <c r="AM8" s="1083"/>
      <c r="AN8" s="1083"/>
      <c r="AO8" s="1083"/>
      <c r="AP8" s="1083">
        <v>3098</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534</v>
      </c>
      <c r="BT8" s="1011"/>
      <c r="BU8" s="1011"/>
      <c r="BV8" s="1011"/>
      <c r="BW8" s="1011"/>
      <c r="BX8" s="1011"/>
      <c r="BY8" s="1011"/>
      <c r="BZ8" s="1011"/>
      <c r="CA8" s="1011"/>
      <c r="CB8" s="1011"/>
      <c r="CC8" s="1011"/>
      <c r="CD8" s="1011"/>
      <c r="CE8" s="1011"/>
      <c r="CF8" s="1011"/>
      <c r="CG8" s="1012"/>
      <c r="CH8" s="985">
        <v>0</v>
      </c>
      <c r="CI8" s="986"/>
      <c r="CJ8" s="986"/>
      <c r="CK8" s="986"/>
      <c r="CL8" s="987"/>
      <c r="CM8" s="985">
        <v>488</v>
      </c>
      <c r="CN8" s="986"/>
      <c r="CO8" s="986"/>
      <c r="CP8" s="986"/>
      <c r="CQ8" s="987"/>
      <c r="CR8" s="985">
        <v>356</v>
      </c>
      <c r="CS8" s="986"/>
      <c r="CT8" s="986"/>
      <c r="CU8" s="986"/>
      <c r="CV8" s="987"/>
      <c r="CW8" s="985">
        <v>3</v>
      </c>
      <c r="CX8" s="986"/>
      <c r="CY8" s="986"/>
      <c r="CZ8" s="986"/>
      <c r="DA8" s="987"/>
      <c r="DB8" s="985" t="s">
        <v>554</v>
      </c>
      <c r="DC8" s="986"/>
      <c r="DD8" s="986"/>
      <c r="DE8" s="986"/>
      <c r="DF8" s="987"/>
      <c r="DG8" s="985" t="s">
        <v>554</v>
      </c>
      <c r="DH8" s="986"/>
      <c r="DI8" s="986"/>
      <c r="DJ8" s="986"/>
      <c r="DK8" s="987"/>
      <c r="DL8" s="985" t="s">
        <v>554</v>
      </c>
      <c r="DM8" s="986"/>
      <c r="DN8" s="986"/>
      <c r="DO8" s="986"/>
      <c r="DP8" s="987"/>
      <c r="DQ8" s="985" t="s">
        <v>554</v>
      </c>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535</v>
      </c>
      <c r="BT9" s="1011"/>
      <c r="BU9" s="1011"/>
      <c r="BV9" s="1011"/>
      <c r="BW9" s="1011"/>
      <c r="BX9" s="1011"/>
      <c r="BY9" s="1011"/>
      <c r="BZ9" s="1011"/>
      <c r="CA9" s="1011"/>
      <c r="CB9" s="1011"/>
      <c r="CC9" s="1011"/>
      <c r="CD9" s="1011"/>
      <c r="CE9" s="1011"/>
      <c r="CF9" s="1011"/>
      <c r="CG9" s="1012"/>
      <c r="CH9" s="985">
        <v>0</v>
      </c>
      <c r="CI9" s="986"/>
      <c r="CJ9" s="986"/>
      <c r="CK9" s="986"/>
      <c r="CL9" s="987"/>
      <c r="CM9" s="985">
        <v>58</v>
      </c>
      <c r="CN9" s="986"/>
      <c r="CO9" s="986"/>
      <c r="CP9" s="986"/>
      <c r="CQ9" s="987"/>
      <c r="CR9" s="985">
        <v>15</v>
      </c>
      <c r="CS9" s="986"/>
      <c r="CT9" s="986"/>
      <c r="CU9" s="986"/>
      <c r="CV9" s="987"/>
      <c r="CW9" s="985" t="s">
        <v>554</v>
      </c>
      <c r="CX9" s="986"/>
      <c r="CY9" s="986"/>
      <c r="CZ9" s="986"/>
      <c r="DA9" s="987"/>
      <c r="DB9" s="985" t="s">
        <v>554</v>
      </c>
      <c r="DC9" s="986"/>
      <c r="DD9" s="986"/>
      <c r="DE9" s="986"/>
      <c r="DF9" s="987"/>
      <c r="DG9" s="985" t="s">
        <v>554</v>
      </c>
      <c r="DH9" s="986"/>
      <c r="DI9" s="986"/>
      <c r="DJ9" s="986"/>
      <c r="DK9" s="987"/>
      <c r="DL9" s="985" t="s">
        <v>554</v>
      </c>
      <c r="DM9" s="986"/>
      <c r="DN9" s="986"/>
      <c r="DO9" s="986"/>
      <c r="DP9" s="987"/>
      <c r="DQ9" s="985" t="s">
        <v>554</v>
      </c>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536</v>
      </c>
      <c r="BT10" s="1011"/>
      <c r="BU10" s="1011"/>
      <c r="BV10" s="1011"/>
      <c r="BW10" s="1011"/>
      <c r="BX10" s="1011"/>
      <c r="BY10" s="1011"/>
      <c r="BZ10" s="1011"/>
      <c r="CA10" s="1011"/>
      <c r="CB10" s="1011"/>
      <c r="CC10" s="1011"/>
      <c r="CD10" s="1011"/>
      <c r="CE10" s="1011"/>
      <c r="CF10" s="1011"/>
      <c r="CG10" s="1012"/>
      <c r="CH10" s="985">
        <v>2</v>
      </c>
      <c r="CI10" s="986"/>
      <c r="CJ10" s="986"/>
      <c r="CK10" s="986"/>
      <c r="CL10" s="987"/>
      <c r="CM10" s="985">
        <v>123</v>
      </c>
      <c r="CN10" s="986"/>
      <c r="CO10" s="986"/>
      <c r="CP10" s="986"/>
      <c r="CQ10" s="987"/>
      <c r="CR10" s="985">
        <v>89</v>
      </c>
      <c r="CS10" s="986"/>
      <c r="CT10" s="986"/>
      <c r="CU10" s="986"/>
      <c r="CV10" s="987"/>
      <c r="CW10" s="985">
        <v>13</v>
      </c>
      <c r="CX10" s="986"/>
      <c r="CY10" s="986"/>
      <c r="CZ10" s="986"/>
      <c r="DA10" s="987"/>
      <c r="DB10" s="985" t="s">
        <v>554</v>
      </c>
      <c r="DC10" s="986"/>
      <c r="DD10" s="986"/>
      <c r="DE10" s="986"/>
      <c r="DF10" s="987"/>
      <c r="DG10" s="985" t="s">
        <v>554</v>
      </c>
      <c r="DH10" s="986"/>
      <c r="DI10" s="986"/>
      <c r="DJ10" s="986"/>
      <c r="DK10" s="987"/>
      <c r="DL10" s="985" t="s">
        <v>554</v>
      </c>
      <c r="DM10" s="986"/>
      <c r="DN10" s="986"/>
      <c r="DO10" s="986"/>
      <c r="DP10" s="987"/>
      <c r="DQ10" s="985" t="s">
        <v>554</v>
      </c>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537</v>
      </c>
      <c r="BT11" s="1011"/>
      <c r="BU11" s="1011"/>
      <c r="BV11" s="1011"/>
      <c r="BW11" s="1011"/>
      <c r="BX11" s="1011"/>
      <c r="BY11" s="1011"/>
      <c r="BZ11" s="1011"/>
      <c r="CA11" s="1011"/>
      <c r="CB11" s="1011"/>
      <c r="CC11" s="1011"/>
      <c r="CD11" s="1011"/>
      <c r="CE11" s="1011"/>
      <c r="CF11" s="1011"/>
      <c r="CG11" s="1012"/>
      <c r="CH11" s="985">
        <v>-178</v>
      </c>
      <c r="CI11" s="986"/>
      <c r="CJ11" s="986"/>
      <c r="CK11" s="986"/>
      <c r="CL11" s="987"/>
      <c r="CM11" s="985">
        <v>540</v>
      </c>
      <c r="CN11" s="986"/>
      <c r="CO11" s="986"/>
      <c r="CP11" s="986"/>
      <c r="CQ11" s="987"/>
      <c r="CR11" s="985">
        <v>26</v>
      </c>
      <c r="CS11" s="986"/>
      <c r="CT11" s="986"/>
      <c r="CU11" s="986"/>
      <c r="CV11" s="987"/>
      <c r="CW11" s="985">
        <v>8</v>
      </c>
      <c r="CX11" s="986"/>
      <c r="CY11" s="986"/>
      <c r="CZ11" s="986"/>
      <c r="DA11" s="987"/>
      <c r="DB11" s="985" t="s">
        <v>554</v>
      </c>
      <c r="DC11" s="986"/>
      <c r="DD11" s="986"/>
      <c r="DE11" s="986"/>
      <c r="DF11" s="987"/>
      <c r="DG11" s="985" t="s">
        <v>554</v>
      </c>
      <c r="DH11" s="986"/>
      <c r="DI11" s="986"/>
      <c r="DJ11" s="986"/>
      <c r="DK11" s="987"/>
      <c r="DL11" s="985" t="s">
        <v>554</v>
      </c>
      <c r="DM11" s="986"/>
      <c r="DN11" s="986"/>
      <c r="DO11" s="986"/>
      <c r="DP11" s="987"/>
      <c r="DQ11" s="985" t="s">
        <v>554</v>
      </c>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365</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366</v>
      </c>
      <c r="B23" s="940" t="s">
        <v>367</v>
      </c>
      <c r="C23" s="941"/>
      <c r="D23" s="941"/>
      <c r="E23" s="941"/>
      <c r="F23" s="941"/>
      <c r="G23" s="941"/>
      <c r="H23" s="941"/>
      <c r="I23" s="941"/>
      <c r="J23" s="941"/>
      <c r="K23" s="941"/>
      <c r="L23" s="941"/>
      <c r="M23" s="941"/>
      <c r="N23" s="941"/>
      <c r="O23" s="941"/>
      <c r="P23" s="942"/>
      <c r="Q23" s="1064">
        <v>27437</v>
      </c>
      <c r="R23" s="1065"/>
      <c r="S23" s="1065"/>
      <c r="T23" s="1065"/>
      <c r="U23" s="1065"/>
      <c r="V23" s="1065">
        <v>26174</v>
      </c>
      <c r="W23" s="1065"/>
      <c r="X23" s="1065"/>
      <c r="Y23" s="1065"/>
      <c r="Z23" s="1065"/>
      <c r="AA23" s="1065">
        <v>1263</v>
      </c>
      <c r="AB23" s="1065"/>
      <c r="AC23" s="1065"/>
      <c r="AD23" s="1065"/>
      <c r="AE23" s="1066"/>
      <c r="AF23" s="1067">
        <v>1025</v>
      </c>
      <c r="AG23" s="1065"/>
      <c r="AH23" s="1065"/>
      <c r="AI23" s="1065"/>
      <c r="AJ23" s="1068"/>
      <c r="AK23" s="1069"/>
      <c r="AL23" s="1070"/>
      <c r="AM23" s="1070"/>
      <c r="AN23" s="1070"/>
      <c r="AO23" s="1070"/>
      <c r="AP23" s="1065">
        <v>30222</v>
      </c>
      <c r="AQ23" s="1065"/>
      <c r="AR23" s="1065"/>
      <c r="AS23" s="1065"/>
      <c r="AT23" s="1065"/>
      <c r="AU23" s="1071"/>
      <c r="AV23" s="1071"/>
      <c r="AW23" s="1071"/>
      <c r="AX23" s="1071"/>
      <c r="AY23" s="1072"/>
      <c r="AZ23" s="1061" t="s">
        <v>368</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346</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7077</v>
      </c>
      <c r="R28" s="1050"/>
      <c r="S28" s="1050"/>
      <c r="T28" s="1050"/>
      <c r="U28" s="1050"/>
      <c r="V28" s="1050">
        <v>6957</v>
      </c>
      <c r="W28" s="1050"/>
      <c r="X28" s="1050"/>
      <c r="Y28" s="1050"/>
      <c r="Z28" s="1050"/>
      <c r="AA28" s="1050">
        <v>121</v>
      </c>
      <c r="AB28" s="1050"/>
      <c r="AC28" s="1050"/>
      <c r="AD28" s="1050"/>
      <c r="AE28" s="1051"/>
      <c r="AF28" s="1052">
        <v>121</v>
      </c>
      <c r="AG28" s="1050"/>
      <c r="AH28" s="1050"/>
      <c r="AI28" s="1050"/>
      <c r="AJ28" s="1053"/>
      <c r="AK28" s="1054">
        <v>398</v>
      </c>
      <c r="AL28" s="1042"/>
      <c r="AM28" s="1042"/>
      <c r="AN28" s="1042"/>
      <c r="AO28" s="1042"/>
      <c r="AP28" s="1042" t="s">
        <v>553</v>
      </c>
      <c r="AQ28" s="1042"/>
      <c r="AR28" s="1042"/>
      <c r="AS28" s="1042"/>
      <c r="AT28" s="1042"/>
      <c r="AU28" s="1042" t="s">
        <v>553</v>
      </c>
      <c r="AV28" s="1042"/>
      <c r="AW28" s="1042"/>
      <c r="AX28" s="1042"/>
      <c r="AY28" s="1042"/>
      <c r="AZ28" s="1043" t="s">
        <v>553</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380</v>
      </c>
      <c r="C29" s="1028"/>
      <c r="D29" s="1028"/>
      <c r="E29" s="1028"/>
      <c r="F29" s="1028"/>
      <c r="G29" s="1028"/>
      <c r="H29" s="1028"/>
      <c r="I29" s="1028"/>
      <c r="J29" s="1028"/>
      <c r="K29" s="1028"/>
      <c r="L29" s="1028"/>
      <c r="M29" s="1028"/>
      <c r="N29" s="1028"/>
      <c r="O29" s="1028"/>
      <c r="P29" s="1029"/>
      <c r="Q29" s="1039">
        <v>717</v>
      </c>
      <c r="R29" s="1040"/>
      <c r="S29" s="1040"/>
      <c r="T29" s="1040"/>
      <c r="U29" s="1040"/>
      <c r="V29" s="1040">
        <v>717</v>
      </c>
      <c r="W29" s="1040"/>
      <c r="X29" s="1040"/>
      <c r="Y29" s="1040"/>
      <c r="Z29" s="1040"/>
      <c r="AA29" s="1040">
        <v>0</v>
      </c>
      <c r="AB29" s="1040"/>
      <c r="AC29" s="1040"/>
      <c r="AD29" s="1040"/>
      <c r="AE29" s="1041"/>
      <c r="AF29" s="1033">
        <v>0</v>
      </c>
      <c r="AG29" s="1034"/>
      <c r="AH29" s="1034"/>
      <c r="AI29" s="1034"/>
      <c r="AJ29" s="1035"/>
      <c r="AK29" s="976">
        <v>169</v>
      </c>
      <c r="AL29" s="967"/>
      <c r="AM29" s="967"/>
      <c r="AN29" s="967"/>
      <c r="AO29" s="967"/>
      <c r="AP29" s="967" t="s">
        <v>553</v>
      </c>
      <c r="AQ29" s="967"/>
      <c r="AR29" s="967"/>
      <c r="AS29" s="967"/>
      <c r="AT29" s="967"/>
      <c r="AU29" s="967" t="s">
        <v>553</v>
      </c>
      <c r="AV29" s="967"/>
      <c r="AW29" s="967"/>
      <c r="AX29" s="967"/>
      <c r="AY29" s="967"/>
      <c r="AZ29" s="1038" t="s">
        <v>553</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381</v>
      </c>
      <c r="C30" s="1028"/>
      <c r="D30" s="1028"/>
      <c r="E30" s="1028"/>
      <c r="F30" s="1028"/>
      <c r="G30" s="1028"/>
      <c r="H30" s="1028"/>
      <c r="I30" s="1028"/>
      <c r="J30" s="1028"/>
      <c r="K30" s="1028"/>
      <c r="L30" s="1028"/>
      <c r="M30" s="1028"/>
      <c r="N30" s="1028"/>
      <c r="O30" s="1028"/>
      <c r="P30" s="1029"/>
      <c r="Q30" s="1039">
        <v>5226</v>
      </c>
      <c r="R30" s="1040"/>
      <c r="S30" s="1040"/>
      <c r="T30" s="1040"/>
      <c r="U30" s="1040"/>
      <c r="V30" s="1040">
        <v>5144</v>
      </c>
      <c r="W30" s="1040"/>
      <c r="X30" s="1040"/>
      <c r="Y30" s="1040"/>
      <c r="Z30" s="1040"/>
      <c r="AA30" s="1040">
        <v>82</v>
      </c>
      <c r="AB30" s="1040"/>
      <c r="AC30" s="1040"/>
      <c r="AD30" s="1040"/>
      <c r="AE30" s="1041"/>
      <c r="AF30" s="1033">
        <v>82</v>
      </c>
      <c r="AG30" s="1034"/>
      <c r="AH30" s="1034"/>
      <c r="AI30" s="1034"/>
      <c r="AJ30" s="1035"/>
      <c r="AK30" s="976">
        <v>874</v>
      </c>
      <c r="AL30" s="967"/>
      <c r="AM30" s="967"/>
      <c r="AN30" s="967"/>
      <c r="AO30" s="967"/>
      <c r="AP30" s="967" t="s">
        <v>553</v>
      </c>
      <c r="AQ30" s="967"/>
      <c r="AR30" s="967"/>
      <c r="AS30" s="967"/>
      <c r="AT30" s="967"/>
      <c r="AU30" s="967" t="s">
        <v>553</v>
      </c>
      <c r="AV30" s="967"/>
      <c r="AW30" s="967"/>
      <c r="AX30" s="967"/>
      <c r="AY30" s="967"/>
      <c r="AZ30" s="1038" t="s">
        <v>553</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382</v>
      </c>
      <c r="C31" s="1028"/>
      <c r="D31" s="1028"/>
      <c r="E31" s="1028"/>
      <c r="F31" s="1028"/>
      <c r="G31" s="1028"/>
      <c r="H31" s="1028"/>
      <c r="I31" s="1028"/>
      <c r="J31" s="1028"/>
      <c r="K31" s="1028"/>
      <c r="L31" s="1028"/>
      <c r="M31" s="1028"/>
      <c r="N31" s="1028"/>
      <c r="O31" s="1028"/>
      <c r="P31" s="1029"/>
      <c r="Q31" s="1039">
        <v>1348</v>
      </c>
      <c r="R31" s="1040"/>
      <c r="S31" s="1040"/>
      <c r="T31" s="1040"/>
      <c r="U31" s="1040"/>
      <c r="V31" s="1040">
        <v>1148</v>
      </c>
      <c r="W31" s="1040"/>
      <c r="X31" s="1040"/>
      <c r="Y31" s="1040"/>
      <c r="Z31" s="1040"/>
      <c r="AA31" s="1040">
        <v>200</v>
      </c>
      <c r="AB31" s="1040"/>
      <c r="AC31" s="1040"/>
      <c r="AD31" s="1040"/>
      <c r="AE31" s="1041"/>
      <c r="AF31" s="1033">
        <v>1797</v>
      </c>
      <c r="AG31" s="1034"/>
      <c r="AH31" s="1034"/>
      <c r="AI31" s="1034"/>
      <c r="AJ31" s="1035"/>
      <c r="AK31" s="976">
        <v>224</v>
      </c>
      <c r="AL31" s="967"/>
      <c r="AM31" s="967"/>
      <c r="AN31" s="967"/>
      <c r="AO31" s="967"/>
      <c r="AP31" s="967">
        <v>3423</v>
      </c>
      <c r="AQ31" s="967"/>
      <c r="AR31" s="967"/>
      <c r="AS31" s="967"/>
      <c r="AT31" s="967"/>
      <c r="AU31" s="967">
        <v>1263</v>
      </c>
      <c r="AV31" s="967"/>
      <c r="AW31" s="967"/>
      <c r="AX31" s="967"/>
      <c r="AY31" s="967"/>
      <c r="AZ31" s="1038" t="s">
        <v>553</v>
      </c>
      <c r="BA31" s="1038"/>
      <c r="BB31" s="1038"/>
      <c r="BC31" s="1038"/>
      <c r="BD31" s="1038"/>
      <c r="BE31" s="1022" t="s">
        <v>383</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384</v>
      </c>
      <c r="C32" s="1028"/>
      <c r="D32" s="1028"/>
      <c r="E32" s="1028"/>
      <c r="F32" s="1028"/>
      <c r="G32" s="1028"/>
      <c r="H32" s="1028"/>
      <c r="I32" s="1028"/>
      <c r="J32" s="1028"/>
      <c r="K32" s="1028"/>
      <c r="L32" s="1028"/>
      <c r="M32" s="1028"/>
      <c r="N32" s="1028"/>
      <c r="O32" s="1028"/>
      <c r="P32" s="1029"/>
      <c r="Q32" s="1039">
        <v>39</v>
      </c>
      <c r="R32" s="1040"/>
      <c r="S32" s="1040"/>
      <c r="T32" s="1040"/>
      <c r="U32" s="1040"/>
      <c r="V32" s="1040">
        <v>26</v>
      </c>
      <c r="W32" s="1040"/>
      <c r="X32" s="1040"/>
      <c r="Y32" s="1040"/>
      <c r="Z32" s="1040"/>
      <c r="AA32" s="1040">
        <v>13</v>
      </c>
      <c r="AB32" s="1040"/>
      <c r="AC32" s="1040"/>
      <c r="AD32" s="1040"/>
      <c r="AE32" s="1041"/>
      <c r="AF32" s="1033">
        <v>153</v>
      </c>
      <c r="AG32" s="1034"/>
      <c r="AH32" s="1034"/>
      <c r="AI32" s="1034"/>
      <c r="AJ32" s="1035"/>
      <c r="AK32" s="976" t="s">
        <v>554</v>
      </c>
      <c r="AL32" s="967"/>
      <c r="AM32" s="967"/>
      <c r="AN32" s="967"/>
      <c r="AO32" s="967"/>
      <c r="AP32" s="967">
        <v>45</v>
      </c>
      <c r="AQ32" s="967"/>
      <c r="AR32" s="967"/>
      <c r="AS32" s="967"/>
      <c r="AT32" s="967"/>
      <c r="AU32" s="967" t="s">
        <v>554</v>
      </c>
      <c r="AV32" s="967"/>
      <c r="AW32" s="967"/>
      <c r="AX32" s="967"/>
      <c r="AY32" s="967"/>
      <c r="AZ32" s="1038" t="s">
        <v>553</v>
      </c>
      <c r="BA32" s="1038"/>
      <c r="BB32" s="1038"/>
      <c r="BC32" s="1038"/>
      <c r="BD32" s="1038"/>
      <c r="BE32" s="1022" t="s">
        <v>383</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385</v>
      </c>
      <c r="C33" s="1028"/>
      <c r="D33" s="1028"/>
      <c r="E33" s="1028"/>
      <c r="F33" s="1028"/>
      <c r="G33" s="1028"/>
      <c r="H33" s="1028"/>
      <c r="I33" s="1028"/>
      <c r="J33" s="1028"/>
      <c r="K33" s="1028"/>
      <c r="L33" s="1028"/>
      <c r="M33" s="1028"/>
      <c r="N33" s="1028"/>
      <c r="O33" s="1028"/>
      <c r="P33" s="1029"/>
      <c r="Q33" s="1039">
        <v>1894</v>
      </c>
      <c r="R33" s="1040"/>
      <c r="S33" s="1040"/>
      <c r="T33" s="1040"/>
      <c r="U33" s="1040"/>
      <c r="V33" s="1040">
        <v>1894</v>
      </c>
      <c r="W33" s="1040"/>
      <c r="X33" s="1040"/>
      <c r="Y33" s="1040"/>
      <c r="Z33" s="1040"/>
      <c r="AA33" s="1040">
        <v>0</v>
      </c>
      <c r="AB33" s="1040"/>
      <c r="AC33" s="1040"/>
      <c r="AD33" s="1040"/>
      <c r="AE33" s="1041"/>
      <c r="AF33" s="1033">
        <v>0</v>
      </c>
      <c r="AG33" s="1034"/>
      <c r="AH33" s="1034"/>
      <c r="AI33" s="1034"/>
      <c r="AJ33" s="1035"/>
      <c r="AK33" s="976">
        <v>760</v>
      </c>
      <c r="AL33" s="967"/>
      <c r="AM33" s="967"/>
      <c r="AN33" s="967"/>
      <c r="AO33" s="967"/>
      <c r="AP33" s="967">
        <v>11902</v>
      </c>
      <c r="AQ33" s="967"/>
      <c r="AR33" s="967"/>
      <c r="AS33" s="967"/>
      <c r="AT33" s="967"/>
      <c r="AU33" s="967">
        <v>8843</v>
      </c>
      <c r="AV33" s="967"/>
      <c r="AW33" s="967"/>
      <c r="AX33" s="967"/>
      <c r="AY33" s="967"/>
      <c r="AZ33" s="1038" t="s">
        <v>553</v>
      </c>
      <c r="BA33" s="1038"/>
      <c r="BB33" s="1038"/>
      <c r="BC33" s="1038"/>
      <c r="BD33" s="1038"/>
      <c r="BE33" s="1022" t="s">
        <v>386</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387</v>
      </c>
      <c r="C34" s="1028"/>
      <c r="D34" s="1028"/>
      <c r="E34" s="1028"/>
      <c r="F34" s="1028"/>
      <c r="G34" s="1028"/>
      <c r="H34" s="1028"/>
      <c r="I34" s="1028"/>
      <c r="J34" s="1028"/>
      <c r="K34" s="1028"/>
      <c r="L34" s="1028"/>
      <c r="M34" s="1028"/>
      <c r="N34" s="1028"/>
      <c r="O34" s="1028"/>
      <c r="P34" s="1029"/>
      <c r="Q34" s="1039">
        <v>314</v>
      </c>
      <c r="R34" s="1040"/>
      <c r="S34" s="1040"/>
      <c r="T34" s="1040"/>
      <c r="U34" s="1040"/>
      <c r="V34" s="1040">
        <v>314</v>
      </c>
      <c r="W34" s="1040"/>
      <c r="X34" s="1040"/>
      <c r="Y34" s="1040"/>
      <c r="Z34" s="1040"/>
      <c r="AA34" s="1040">
        <v>0</v>
      </c>
      <c r="AB34" s="1040"/>
      <c r="AC34" s="1040"/>
      <c r="AD34" s="1040"/>
      <c r="AE34" s="1041"/>
      <c r="AF34" s="1033">
        <v>0</v>
      </c>
      <c r="AG34" s="1034"/>
      <c r="AH34" s="1034"/>
      <c r="AI34" s="1034"/>
      <c r="AJ34" s="1035"/>
      <c r="AK34" s="976">
        <v>215</v>
      </c>
      <c r="AL34" s="967"/>
      <c r="AM34" s="967"/>
      <c r="AN34" s="967"/>
      <c r="AO34" s="967"/>
      <c r="AP34" s="967">
        <v>1678</v>
      </c>
      <c r="AQ34" s="967"/>
      <c r="AR34" s="967"/>
      <c r="AS34" s="967"/>
      <c r="AT34" s="967"/>
      <c r="AU34" s="967">
        <v>1437</v>
      </c>
      <c r="AV34" s="967"/>
      <c r="AW34" s="967"/>
      <c r="AX34" s="967"/>
      <c r="AY34" s="967"/>
      <c r="AZ34" s="1038" t="s">
        <v>553</v>
      </c>
      <c r="BA34" s="1038"/>
      <c r="BB34" s="1038"/>
      <c r="BC34" s="1038"/>
      <c r="BD34" s="1038"/>
      <c r="BE34" s="1022" t="s">
        <v>386</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388</v>
      </c>
      <c r="C35" s="1028"/>
      <c r="D35" s="1028"/>
      <c r="E35" s="1028"/>
      <c r="F35" s="1028"/>
      <c r="G35" s="1028"/>
      <c r="H35" s="1028"/>
      <c r="I35" s="1028"/>
      <c r="J35" s="1028"/>
      <c r="K35" s="1028"/>
      <c r="L35" s="1028"/>
      <c r="M35" s="1028"/>
      <c r="N35" s="1028"/>
      <c r="O35" s="1028"/>
      <c r="P35" s="1029"/>
      <c r="Q35" s="1039">
        <v>692</v>
      </c>
      <c r="R35" s="1040"/>
      <c r="S35" s="1040"/>
      <c r="T35" s="1040"/>
      <c r="U35" s="1040"/>
      <c r="V35" s="1040">
        <v>692</v>
      </c>
      <c r="W35" s="1040"/>
      <c r="X35" s="1040"/>
      <c r="Y35" s="1040"/>
      <c r="Z35" s="1040"/>
      <c r="AA35" s="1040">
        <v>0</v>
      </c>
      <c r="AB35" s="1040"/>
      <c r="AC35" s="1040"/>
      <c r="AD35" s="1040"/>
      <c r="AE35" s="1041"/>
      <c r="AF35" s="1033">
        <v>0</v>
      </c>
      <c r="AG35" s="1034"/>
      <c r="AH35" s="1034"/>
      <c r="AI35" s="1034"/>
      <c r="AJ35" s="1035"/>
      <c r="AK35" s="976">
        <v>72</v>
      </c>
      <c r="AL35" s="967"/>
      <c r="AM35" s="967"/>
      <c r="AN35" s="967"/>
      <c r="AO35" s="967"/>
      <c r="AP35" s="967">
        <v>934</v>
      </c>
      <c r="AQ35" s="967"/>
      <c r="AR35" s="967"/>
      <c r="AS35" s="967"/>
      <c r="AT35" s="967"/>
      <c r="AU35" s="967">
        <v>76</v>
      </c>
      <c r="AV35" s="967"/>
      <c r="AW35" s="967"/>
      <c r="AX35" s="967"/>
      <c r="AY35" s="967"/>
      <c r="AZ35" s="1038" t="s">
        <v>553</v>
      </c>
      <c r="BA35" s="1038"/>
      <c r="BB35" s="1038"/>
      <c r="BC35" s="1038"/>
      <c r="BD35" s="1038"/>
      <c r="BE35" s="1022" t="s">
        <v>386</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389</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366</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2154</v>
      </c>
      <c r="AG63" s="955"/>
      <c r="AH63" s="955"/>
      <c r="AI63" s="955"/>
      <c r="AJ63" s="1020"/>
      <c r="AK63" s="1021"/>
      <c r="AL63" s="959"/>
      <c r="AM63" s="959"/>
      <c r="AN63" s="959"/>
      <c r="AO63" s="959"/>
      <c r="AP63" s="955">
        <v>17982</v>
      </c>
      <c r="AQ63" s="955"/>
      <c r="AR63" s="955"/>
      <c r="AS63" s="955"/>
      <c r="AT63" s="955"/>
      <c r="AU63" s="955">
        <v>11679</v>
      </c>
      <c r="AV63" s="955"/>
      <c r="AW63" s="955"/>
      <c r="AX63" s="955"/>
      <c r="AY63" s="955"/>
      <c r="AZ63" s="1015"/>
      <c r="BA63" s="1015"/>
      <c r="BB63" s="1015"/>
      <c r="BC63" s="1015"/>
      <c r="BD63" s="1015"/>
      <c r="BE63" s="956"/>
      <c r="BF63" s="956"/>
      <c r="BG63" s="956"/>
      <c r="BH63" s="956"/>
      <c r="BI63" s="957"/>
      <c r="BJ63" s="1016" t="s">
        <v>368</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392</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393</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539</v>
      </c>
      <c r="C68" s="982"/>
      <c r="D68" s="982"/>
      <c r="E68" s="982"/>
      <c r="F68" s="982"/>
      <c r="G68" s="982"/>
      <c r="H68" s="982"/>
      <c r="I68" s="982"/>
      <c r="J68" s="982"/>
      <c r="K68" s="982"/>
      <c r="L68" s="982"/>
      <c r="M68" s="982"/>
      <c r="N68" s="982"/>
      <c r="O68" s="982"/>
      <c r="P68" s="983"/>
      <c r="Q68" s="984">
        <v>53</v>
      </c>
      <c r="R68" s="978"/>
      <c r="S68" s="978"/>
      <c r="T68" s="978"/>
      <c r="U68" s="978"/>
      <c r="V68" s="978">
        <v>47</v>
      </c>
      <c r="W68" s="978"/>
      <c r="X68" s="978"/>
      <c r="Y68" s="978"/>
      <c r="Z68" s="978"/>
      <c r="AA68" s="978">
        <v>6</v>
      </c>
      <c r="AB68" s="978"/>
      <c r="AC68" s="978"/>
      <c r="AD68" s="978"/>
      <c r="AE68" s="978"/>
      <c r="AF68" s="978">
        <v>6</v>
      </c>
      <c r="AG68" s="978"/>
      <c r="AH68" s="978"/>
      <c r="AI68" s="978"/>
      <c r="AJ68" s="978"/>
      <c r="AK68" s="978">
        <v>24</v>
      </c>
      <c r="AL68" s="978"/>
      <c r="AM68" s="978"/>
      <c r="AN68" s="978"/>
      <c r="AO68" s="978"/>
      <c r="AP68" s="978" t="s">
        <v>555</v>
      </c>
      <c r="AQ68" s="978"/>
      <c r="AR68" s="978"/>
      <c r="AS68" s="978"/>
      <c r="AT68" s="978"/>
      <c r="AU68" s="978" t="s">
        <v>555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540</v>
      </c>
      <c r="C69" s="971"/>
      <c r="D69" s="971"/>
      <c r="E69" s="971"/>
      <c r="F69" s="971"/>
      <c r="G69" s="971"/>
      <c r="H69" s="971"/>
      <c r="I69" s="971"/>
      <c r="J69" s="971"/>
      <c r="K69" s="971"/>
      <c r="L69" s="971"/>
      <c r="M69" s="971"/>
      <c r="N69" s="971"/>
      <c r="O69" s="971"/>
      <c r="P69" s="972"/>
      <c r="Q69" s="973">
        <v>1991</v>
      </c>
      <c r="R69" s="967"/>
      <c r="S69" s="967"/>
      <c r="T69" s="967"/>
      <c r="U69" s="967"/>
      <c r="V69" s="967">
        <v>1991</v>
      </c>
      <c r="W69" s="967"/>
      <c r="X69" s="967"/>
      <c r="Y69" s="967"/>
      <c r="Z69" s="967"/>
      <c r="AA69" s="967">
        <v>0</v>
      </c>
      <c r="AB69" s="967"/>
      <c r="AC69" s="967"/>
      <c r="AD69" s="967"/>
      <c r="AE69" s="967"/>
      <c r="AF69" s="967">
        <v>0</v>
      </c>
      <c r="AG69" s="967"/>
      <c r="AH69" s="967"/>
      <c r="AI69" s="967"/>
      <c r="AJ69" s="967"/>
      <c r="AK69" s="967" t="s">
        <v>554</v>
      </c>
      <c r="AL69" s="967"/>
      <c r="AM69" s="967"/>
      <c r="AN69" s="967"/>
      <c r="AO69" s="967"/>
      <c r="AP69" s="967" t="s">
        <v>554</v>
      </c>
      <c r="AQ69" s="967"/>
      <c r="AR69" s="967"/>
      <c r="AS69" s="967"/>
      <c r="AT69" s="967"/>
      <c r="AU69" s="967" t="s">
        <v>554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541</v>
      </c>
      <c r="C70" s="971"/>
      <c r="D70" s="971"/>
      <c r="E70" s="971"/>
      <c r="F70" s="971"/>
      <c r="G70" s="971"/>
      <c r="H70" s="971"/>
      <c r="I70" s="971"/>
      <c r="J70" s="971"/>
      <c r="K70" s="971"/>
      <c r="L70" s="971"/>
      <c r="M70" s="971"/>
      <c r="N70" s="971"/>
      <c r="O70" s="971"/>
      <c r="P70" s="972"/>
      <c r="Q70" s="973">
        <v>1069</v>
      </c>
      <c r="R70" s="967"/>
      <c r="S70" s="967"/>
      <c r="T70" s="967"/>
      <c r="U70" s="967"/>
      <c r="V70" s="967">
        <v>905</v>
      </c>
      <c r="W70" s="967"/>
      <c r="X70" s="967"/>
      <c r="Y70" s="967"/>
      <c r="Z70" s="967"/>
      <c r="AA70" s="967">
        <v>164</v>
      </c>
      <c r="AB70" s="967"/>
      <c r="AC70" s="967"/>
      <c r="AD70" s="967"/>
      <c r="AE70" s="967"/>
      <c r="AF70" s="967">
        <v>164</v>
      </c>
      <c r="AG70" s="967"/>
      <c r="AH70" s="967"/>
      <c r="AI70" s="967"/>
      <c r="AJ70" s="967"/>
      <c r="AK70" s="967" t="s">
        <v>554</v>
      </c>
      <c r="AL70" s="967"/>
      <c r="AM70" s="967"/>
      <c r="AN70" s="967"/>
      <c r="AO70" s="967"/>
      <c r="AP70" s="967">
        <v>1061</v>
      </c>
      <c r="AQ70" s="967"/>
      <c r="AR70" s="967"/>
      <c r="AS70" s="967"/>
      <c r="AT70" s="967"/>
      <c r="AU70" s="967">
        <v>562</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542</v>
      </c>
      <c r="C71" s="971"/>
      <c r="D71" s="971"/>
      <c r="E71" s="971"/>
      <c r="F71" s="971"/>
      <c r="G71" s="971"/>
      <c r="H71" s="971"/>
      <c r="I71" s="971"/>
      <c r="J71" s="971"/>
      <c r="K71" s="971"/>
      <c r="L71" s="971"/>
      <c r="M71" s="971"/>
      <c r="N71" s="971"/>
      <c r="O71" s="971"/>
      <c r="P71" s="972"/>
      <c r="Q71" s="973">
        <v>14</v>
      </c>
      <c r="R71" s="967"/>
      <c r="S71" s="967"/>
      <c r="T71" s="967"/>
      <c r="U71" s="967"/>
      <c r="V71" s="967">
        <v>12</v>
      </c>
      <c r="W71" s="967"/>
      <c r="X71" s="967"/>
      <c r="Y71" s="967"/>
      <c r="Z71" s="967"/>
      <c r="AA71" s="967">
        <v>2</v>
      </c>
      <c r="AB71" s="967"/>
      <c r="AC71" s="967"/>
      <c r="AD71" s="967"/>
      <c r="AE71" s="967"/>
      <c r="AF71" s="967">
        <v>2</v>
      </c>
      <c r="AG71" s="967"/>
      <c r="AH71" s="967"/>
      <c r="AI71" s="967"/>
      <c r="AJ71" s="967"/>
      <c r="AK71" s="967" t="s">
        <v>554</v>
      </c>
      <c r="AL71" s="967"/>
      <c r="AM71" s="967"/>
      <c r="AN71" s="967"/>
      <c r="AO71" s="967"/>
      <c r="AP71" s="967" t="s">
        <v>554</v>
      </c>
      <c r="AQ71" s="967"/>
      <c r="AR71" s="967"/>
      <c r="AS71" s="967"/>
      <c r="AT71" s="967"/>
      <c r="AU71" s="967" t="s">
        <v>554</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543</v>
      </c>
      <c r="C72" s="971"/>
      <c r="D72" s="971"/>
      <c r="E72" s="971"/>
      <c r="F72" s="971"/>
      <c r="G72" s="971"/>
      <c r="H72" s="971"/>
      <c r="I72" s="971"/>
      <c r="J72" s="971"/>
      <c r="K72" s="971"/>
      <c r="L72" s="971"/>
      <c r="M72" s="971"/>
      <c r="N72" s="971"/>
      <c r="O72" s="971"/>
      <c r="P72" s="972"/>
      <c r="Q72" s="973">
        <v>97</v>
      </c>
      <c r="R72" s="967"/>
      <c r="S72" s="967"/>
      <c r="T72" s="967"/>
      <c r="U72" s="967"/>
      <c r="V72" s="967">
        <v>92</v>
      </c>
      <c r="W72" s="967"/>
      <c r="X72" s="967"/>
      <c r="Y72" s="967"/>
      <c r="Z72" s="967"/>
      <c r="AA72" s="967">
        <v>5</v>
      </c>
      <c r="AB72" s="967"/>
      <c r="AC72" s="967"/>
      <c r="AD72" s="967"/>
      <c r="AE72" s="967"/>
      <c r="AF72" s="967">
        <v>5</v>
      </c>
      <c r="AG72" s="967"/>
      <c r="AH72" s="967"/>
      <c r="AI72" s="967"/>
      <c r="AJ72" s="967"/>
      <c r="AK72" s="967" t="s">
        <v>554</v>
      </c>
      <c r="AL72" s="967"/>
      <c r="AM72" s="967"/>
      <c r="AN72" s="967"/>
      <c r="AO72" s="967"/>
      <c r="AP72" s="967" t="s">
        <v>554</v>
      </c>
      <c r="AQ72" s="967"/>
      <c r="AR72" s="967"/>
      <c r="AS72" s="967"/>
      <c r="AT72" s="967"/>
      <c r="AU72" s="967" t="s">
        <v>554</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544</v>
      </c>
      <c r="C73" s="971"/>
      <c r="D73" s="971"/>
      <c r="E73" s="971"/>
      <c r="F73" s="971"/>
      <c r="G73" s="971"/>
      <c r="H73" s="971"/>
      <c r="I73" s="971"/>
      <c r="J73" s="971"/>
      <c r="K73" s="971"/>
      <c r="L73" s="971"/>
      <c r="M73" s="971"/>
      <c r="N73" s="971"/>
      <c r="O73" s="971"/>
      <c r="P73" s="972"/>
      <c r="Q73" s="973">
        <v>61</v>
      </c>
      <c r="R73" s="967"/>
      <c r="S73" s="967"/>
      <c r="T73" s="967"/>
      <c r="U73" s="967"/>
      <c r="V73" s="967">
        <v>60</v>
      </c>
      <c r="W73" s="967"/>
      <c r="X73" s="967"/>
      <c r="Y73" s="967"/>
      <c r="Z73" s="967"/>
      <c r="AA73" s="967">
        <v>2</v>
      </c>
      <c r="AB73" s="967"/>
      <c r="AC73" s="967"/>
      <c r="AD73" s="967"/>
      <c r="AE73" s="967"/>
      <c r="AF73" s="967">
        <v>2</v>
      </c>
      <c r="AG73" s="967"/>
      <c r="AH73" s="967"/>
      <c r="AI73" s="967"/>
      <c r="AJ73" s="967"/>
      <c r="AK73" s="967" t="s">
        <v>554</v>
      </c>
      <c r="AL73" s="967"/>
      <c r="AM73" s="967"/>
      <c r="AN73" s="967"/>
      <c r="AO73" s="967"/>
      <c r="AP73" s="967" t="s">
        <v>554</v>
      </c>
      <c r="AQ73" s="967"/>
      <c r="AR73" s="967"/>
      <c r="AS73" s="967"/>
      <c r="AT73" s="967"/>
      <c r="AU73" s="967" t="s">
        <v>554</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545</v>
      </c>
      <c r="C74" s="971"/>
      <c r="D74" s="971"/>
      <c r="E74" s="971"/>
      <c r="F74" s="971"/>
      <c r="G74" s="971"/>
      <c r="H74" s="971"/>
      <c r="I74" s="971"/>
      <c r="J74" s="971"/>
      <c r="K74" s="971"/>
      <c r="L74" s="971"/>
      <c r="M74" s="971"/>
      <c r="N74" s="971"/>
      <c r="O74" s="971"/>
      <c r="P74" s="972"/>
      <c r="Q74" s="973">
        <v>257828</v>
      </c>
      <c r="R74" s="967"/>
      <c r="S74" s="967"/>
      <c r="T74" s="967"/>
      <c r="U74" s="967"/>
      <c r="V74" s="967">
        <v>257733</v>
      </c>
      <c r="W74" s="967"/>
      <c r="X74" s="967"/>
      <c r="Y74" s="967"/>
      <c r="Z74" s="967"/>
      <c r="AA74" s="967">
        <v>95</v>
      </c>
      <c r="AB74" s="967"/>
      <c r="AC74" s="967"/>
      <c r="AD74" s="967"/>
      <c r="AE74" s="967"/>
      <c r="AF74" s="967">
        <v>95</v>
      </c>
      <c r="AG74" s="967"/>
      <c r="AH74" s="967"/>
      <c r="AI74" s="967"/>
      <c r="AJ74" s="967"/>
      <c r="AK74" s="967">
        <v>9107</v>
      </c>
      <c r="AL74" s="967"/>
      <c r="AM74" s="967"/>
      <c r="AN74" s="967"/>
      <c r="AO74" s="967"/>
      <c r="AP74" s="967" t="s">
        <v>554</v>
      </c>
      <c r="AQ74" s="967"/>
      <c r="AR74" s="967"/>
      <c r="AS74" s="967"/>
      <c r="AT74" s="967"/>
      <c r="AU74" s="967" t="s">
        <v>554</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546</v>
      </c>
      <c r="C75" s="971"/>
      <c r="D75" s="971"/>
      <c r="E75" s="971"/>
      <c r="F75" s="971"/>
      <c r="G75" s="971"/>
      <c r="H75" s="971"/>
      <c r="I75" s="971"/>
      <c r="J75" s="971"/>
      <c r="K75" s="971"/>
      <c r="L75" s="971"/>
      <c r="M75" s="971"/>
      <c r="N75" s="971"/>
      <c r="O75" s="971"/>
      <c r="P75" s="972"/>
      <c r="Q75" s="974">
        <v>8652</v>
      </c>
      <c r="R75" s="975"/>
      <c r="S75" s="975"/>
      <c r="T75" s="975"/>
      <c r="U75" s="976"/>
      <c r="V75" s="977">
        <v>7933</v>
      </c>
      <c r="W75" s="975"/>
      <c r="X75" s="975"/>
      <c r="Y75" s="975"/>
      <c r="Z75" s="976"/>
      <c r="AA75" s="977">
        <v>718</v>
      </c>
      <c r="AB75" s="975"/>
      <c r="AC75" s="975"/>
      <c r="AD75" s="975"/>
      <c r="AE75" s="976"/>
      <c r="AF75" s="977">
        <v>718</v>
      </c>
      <c r="AG75" s="975"/>
      <c r="AH75" s="975"/>
      <c r="AI75" s="975"/>
      <c r="AJ75" s="976"/>
      <c r="AK75" s="977">
        <v>652</v>
      </c>
      <c r="AL75" s="975"/>
      <c r="AM75" s="975"/>
      <c r="AN75" s="975"/>
      <c r="AO75" s="976"/>
      <c r="AP75" s="977" t="s">
        <v>554</v>
      </c>
      <c r="AQ75" s="975"/>
      <c r="AR75" s="975"/>
      <c r="AS75" s="975"/>
      <c r="AT75" s="976"/>
      <c r="AU75" s="977" t="s">
        <v>554</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547</v>
      </c>
      <c r="C76" s="971"/>
      <c r="D76" s="971"/>
      <c r="E76" s="971"/>
      <c r="F76" s="971"/>
      <c r="G76" s="971"/>
      <c r="H76" s="971"/>
      <c r="I76" s="971"/>
      <c r="J76" s="971"/>
      <c r="K76" s="971"/>
      <c r="L76" s="971"/>
      <c r="M76" s="971"/>
      <c r="N76" s="971"/>
      <c r="O76" s="971"/>
      <c r="P76" s="972"/>
      <c r="Q76" s="974">
        <v>948</v>
      </c>
      <c r="R76" s="975"/>
      <c r="S76" s="975"/>
      <c r="T76" s="975"/>
      <c r="U76" s="976"/>
      <c r="V76" s="977">
        <v>751</v>
      </c>
      <c r="W76" s="975"/>
      <c r="X76" s="975"/>
      <c r="Y76" s="975"/>
      <c r="Z76" s="976"/>
      <c r="AA76" s="977">
        <v>197</v>
      </c>
      <c r="AB76" s="975"/>
      <c r="AC76" s="975"/>
      <c r="AD76" s="975"/>
      <c r="AE76" s="976"/>
      <c r="AF76" s="977">
        <v>197</v>
      </c>
      <c r="AG76" s="975"/>
      <c r="AH76" s="975"/>
      <c r="AI76" s="975"/>
      <c r="AJ76" s="976"/>
      <c r="AK76" s="977">
        <v>0</v>
      </c>
      <c r="AL76" s="975"/>
      <c r="AM76" s="975"/>
      <c r="AN76" s="975"/>
      <c r="AO76" s="976"/>
      <c r="AP76" s="977" t="s">
        <v>555</v>
      </c>
      <c r="AQ76" s="975"/>
      <c r="AR76" s="975"/>
      <c r="AS76" s="975"/>
      <c r="AT76" s="976"/>
      <c r="AU76" s="977" t="s">
        <v>554</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548</v>
      </c>
      <c r="C77" s="971"/>
      <c r="D77" s="971"/>
      <c r="E77" s="971"/>
      <c r="F77" s="971"/>
      <c r="G77" s="971"/>
      <c r="H77" s="971"/>
      <c r="I77" s="971"/>
      <c r="J77" s="971"/>
      <c r="K77" s="971"/>
      <c r="L77" s="971"/>
      <c r="M77" s="971"/>
      <c r="N77" s="971"/>
      <c r="O77" s="971"/>
      <c r="P77" s="972"/>
      <c r="Q77" s="974">
        <v>57</v>
      </c>
      <c r="R77" s="975"/>
      <c r="S77" s="975"/>
      <c r="T77" s="975"/>
      <c r="U77" s="976"/>
      <c r="V77" s="977">
        <v>54</v>
      </c>
      <c r="W77" s="975"/>
      <c r="X77" s="975"/>
      <c r="Y77" s="975"/>
      <c r="Z77" s="976"/>
      <c r="AA77" s="977">
        <v>3</v>
      </c>
      <c r="AB77" s="975"/>
      <c r="AC77" s="975"/>
      <c r="AD77" s="975"/>
      <c r="AE77" s="976"/>
      <c r="AF77" s="977">
        <v>3</v>
      </c>
      <c r="AG77" s="975"/>
      <c r="AH77" s="975"/>
      <c r="AI77" s="975"/>
      <c r="AJ77" s="976"/>
      <c r="AK77" s="977">
        <v>56</v>
      </c>
      <c r="AL77" s="975"/>
      <c r="AM77" s="975"/>
      <c r="AN77" s="975"/>
      <c r="AO77" s="976"/>
      <c r="AP77" s="977" t="s">
        <v>554</v>
      </c>
      <c r="AQ77" s="975"/>
      <c r="AR77" s="975"/>
      <c r="AS77" s="975"/>
      <c r="AT77" s="976"/>
      <c r="AU77" s="977" t="s">
        <v>554</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549</v>
      </c>
      <c r="C78" s="971"/>
      <c r="D78" s="971"/>
      <c r="E78" s="971"/>
      <c r="F78" s="971"/>
      <c r="G78" s="971"/>
      <c r="H78" s="971"/>
      <c r="I78" s="971"/>
      <c r="J78" s="971"/>
      <c r="K78" s="971"/>
      <c r="L78" s="971"/>
      <c r="M78" s="971"/>
      <c r="N78" s="971"/>
      <c r="O78" s="971"/>
      <c r="P78" s="972"/>
      <c r="Q78" s="973">
        <v>6</v>
      </c>
      <c r="R78" s="967"/>
      <c r="S78" s="967"/>
      <c r="T78" s="967"/>
      <c r="U78" s="967"/>
      <c r="V78" s="967">
        <v>3</v>
      </c>
      <c r="W78" s="967"/>
      <c r="X78" s="967"/>
      <c r="Y78" s="967"/>
      <c r="Z78" s="967"/>
      <c r="AA78" s="967">
        <v>3</v>
      </c>
      <c r="AB78" s="967"/>
      <c r="AC78" s="967"/>
      <c r="AD78" s="967"/>
      <c r="AE78" s="967"/>
      <c r="AF78" s="967">
        <v>3</v>
      </c>
      <c r="AG78" s="967"/>
      <c r="AH78" s="967"/>
      <c r="AI78" s="967"/>
      <c r="AJ78" s="967"/>
      <c r="AK78" s="967" t="s">
        <v>555</v>
      </c>
      <c r="AL78" s="967"/>
      <c r="AM78" s="967"/>
      <c r="AN78" s="967"/>
      <c r="AO78" s="967"/>
      <c r="AP78" s="967" t="s">
        <v>554</v>
      </c>
      <c r="AQ78" s="967"/>
      <c r="AR78" s="967"/>
      <c r="AS78" s="967"/>
      <c r="AT78" s="967"/>
      <c r="AU78" s="967" t="s">
        <v>554</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550</v>
      </c>
      <c r="C79" s="971"/>
      <c r="D79" s="971"/>
      <c r="E79" s="971"/>
      <c r="F79" s="971"/>
      <c r="G79" s="971"/>
      <c r="H79" s="971"/>
      <c r="I79" s="971"/>
      <c r="J79" s="971"/>
      <c r="K79" s="971"/>
      <c r="L79" s="971"/>
      <c r="M79" s="971"/>
      <c r="N79" s="971"/>
      <c r="O79" s="971"/>
      <c r="P79" s="972"/>
      <c r="Q79" s="973">
        <v>4</v>
      </c>
      <c r="R79" s="967"/>
      <c r="S79" s="967"/>
      <c r="T79" s="967"/>
      <c r="U79" s="967"/>
      <c r="V79" s="967">
        <v>3</v>
      </c>
      <c r="W79" s="967"/>
      <c r="X79" s="967"/>
      <c r="Y79" s="967"/>
      <c r="Z79" s="967"/>
      <c r="AA79" s="967">
        <v>1</v>
      </c>
      <c r="AB79" s="967"/>
      <c r="AC79" s="967"/>
      <c r="AD79" s="967"/>
      <c r="AE79" s="967"/>
      <c r="AF79" s="967">
        <v>1</v>
      </c>
      <c r="AG79" s="967"/>
      <c r="AH79" s="967"/>
      <c r="AI79" s="967"/>
      <c r="AJ79" s="967"/>
      <c r="AK79" s="967" t="s">
        <v>554</v>
      </c>
      <c r="AL79" s="967"/>
      <c r="AM79" s="967"/>
      <c r="AN79" s="967"/>
      <c r="AO79" s="967"/>
      <c r="AP79" s="967" t="s">
        <v>554</v>
      </c>
      <c r="AQ79" s="967"/>
      <c r="AR79" s="967"/>
      <c r="AS79" s="967"/>
      <c r="AT79" s="967"/>
      <c r="AU79" s="967" t="s">
        <v>554</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551</v>
      </c>
      <c r="C80" s="971"/>
      <c r="D80" s="971"/>
      <c r="E80" s="971"/>
      <c r="F80" s="971"/>
      <c r="G80" s="971"/>
      <c r="H80" s="971"/>
      <c r="I80" s="971"/>
      <c r="J80" s="971"/>
      <c r="K80" s="971"/>
      <c r="L80" s="971"/>
      <c r="M80" s="971"/>
      <c r="N80" s="971"/>
      <c r="O80" s="971"/>
      <c r="P80" s="972"/>
      <c r="Q80" s="973">
        <v>6709</v>
      </c>
      <c r="R80" s="967"/>
      <c r="S80" s="967"/>
      <c r="T80" s="967"/>
      <c r="U80" s="967"/>
      <c r="V80" s="967">
        <v>7724</v>
      </c>
      <c r="W80" s="967"/>
      <c r="X80" s="967"/>
      <c r="Y80" s="967"/>
      <c r="Z80" s="967"/>
      <c r="AA80" s="967">
        <v>-1015</v>
      </c>
      <c r="AB80" s="967"/>
      <c r="AC80" s="967"/>
      <c r="AD80" s="967"/>
      <c r="AE80" s="967"/>
      <c r="AF80" s="967">
        <v>391</v>
      </c>
      <c r="AG80" s="967"/>
      <c r="AH80" s="967"/>
      <c r="AI80" s="967"/>
      <c r="AJ80" s="967"/>
      <c r="AK80" s="967" t="s">
        <v>555</v>
      </c>
      <c r="AL80" s="967"/>
      <c r="AM80" s="967"/>
      <c r="AN80" s="967"/>
      <c r="AO80" s="967"/>
      <c r="AP80" s="967">
        <v>35147</v>
      </c>
      <c r="AQ80" s="967"/>
      <c r="AR80" s="967"/>
      <c r="AS80" s="967"/>
      <c r="AT80" s="967"/>
      <c r="AU80" s="967">
        <v>24</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552</v>
      </c>
      <c r="C81" s="971"/>
      <c r="D81" s="971"/>
      <c r="E81" s="971"/>
      <c r="F81" s="971"/>
      <c r="G81" s="971"/>
      <c r="H81" s="971"/>
      <c r="I81" s="971"/>
      <c r="J81" s="971"/>
      <c r="K81" s="971"/>
      <c r="L81" s="971"/>
      <c r="M81" s="971"/>
      <c r="N81" s="971"/>
      <c r="O81" s="971"/>
      <c r="P81" s="972"/>
      <c r="Q81" s="973">
        <v>165</v>
      </c>
      <c r="R81" s="967"/>
      <c r="S81" s="967"/>
      <c r="T81" s="967"/>
      <c r="U81" s="967"/>
      <c r="V81" s="967">
        <v>163</v>
      </c>
      <c r="W81" s="967"/>
      <c r="X81" s="967"/>
      <c r="Y81" s="967"/>
      <c r="Z81" s="967"/>
      <c r="AA81" s="967">
        <v>2</v>
      </c>
      <c r="AB81" s="967"/>
      <c r="AC81" s="967"/>
      <c r="AD81" s="967"/>
      <c r="AE81" s="967"/>
      <c r="AF81" s="967">
        <v>2</v>
      </c>
      <c r="AG81" s="967"/>
      <c r="AH81" s="967"/>
      <c r="AI81" s="967"/>
      <c r="AJ81" s="967"/>
      <c r="AK81" s="967" t="s">
        <v>554</v>
      </c>
      <c r="AL81" s="967"/>
      <c r="AM81" s="967"/>
      <c r="AN81" s="967"/>
      <c r="AO81" s="967"/>
      <c r="AP81" s="967" t="s">
        <v>554</v>
      </c>
      <c r="AQ81" s="967"/>
      <c r="AR81" s="967"/>
      <c r="AS81" s="967"/>
      <c r="AT81" s="967"/>
      <c r="AU81" s="967" t="s">
        <v>554</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366</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1589</v>
      </c>
      <c r="AG88" s="955"/>
      <c r="AH88" s="955"/>
      <c r="AI88" s="955"/>
      <c r="AJ88" s="955"/>
      <c r="AK88" s="959"/>
      <c r="AL88" s="959"/>
      <c r="AM88" s="959"/>
      <c r="AN88" s="959"/>
      <c r="AO88" s="959"/>
      <c r="AP88" s="955">
        <v>36208</v>
      </c>
      <c r="AQ88" s="955"/>
      <c r="AR88" s="955"/>
      <c r="AS88" s="955"/>
      <c r="AT88" s="955"/>
      <c r="AU88" s="955">
        <v>586</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504</v>
      </c>
      <c r="CS102" s="947"/>
      <c r="CT102" s="947"/>
      <c r="CU102" s="947"/>
      <c r="CV102" s="948"/>
      <c r="CW102" s="946">
        <v>24</v>
      </c>
      <c r="CX102" s="947"/>
      <c r="CY102" s="947"/>
      <c r="CZ102" s="947"/>
      <c r="DA102" s="948"/>
      <c r="DB102" s="946">
        <v>325</v>
      </c>
      <c r="DC102" s="947"/>
      <c r="DD102" s="947"/>
      <c r="DE102" s="947"/>
      <c r="DF102" s="948"/>
      <c r="DG102" s="946" t="s">
        <v>555</v>
      </c>
      <c r="DH102" s="947"/>
      <c r="DI102" s="947"/>
      <c r="DJ102" s="947"/>
      <c r="DK102" s="948"/>
      <c r="DL102" s="946" t="s">
        <v>554</v>
      </c>
      <c r="DM102" s="947"/>
      <c r="DN102" s="947"/>
      <c r="DO102" s="947"/>
      <c r="DP102" s="948"/>
      <c r="DQ102" s="946" t="s">
        <v>554</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286</v>
      </c>
      <c r="AG109" s="888"/>
      <c r="AH109" s="888"/>
      <c r="AI109" s="888"/>
      <c r="AJ109" s="889"/>
      <c r="AK109" s="890" t="s">
        <v>285</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286</v>
      </c>
      <c r="BW109" s="888"/>
      <c r="BX109" s="888"/>
      <c r="BY109" s="888"/>
      <c r="BZ109" s="889"/>
      <c r="CA109" s="890" t="s">
        <v>285</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286</v>
      </c>
      <c r="DM109" s="888"/>
      <c r="DN109" s="888"/>
      <c r="DO109" s="888"/>
      <c r="DP109" s="889"/>
      <c r="DQ109" s="890" t="s">
        <v>285</v>
      </c>
      <c r="DR109" s="888"/>
      <c r="DS109" s="888"/>
      <c r="DT109" s="888"/>
      <c r="DU109" s="889"/>
      <c r="DV109" s="890" t="s">
        <v>404</v>
      </c>
      <c r="DW109" s="888"/>
      <c r="DX109" s="888"/>
      <c r="DY109" s="888"/>
      <c r="DZ109" s="919"/>
    </row>
    <row r="110" spans="1:131" s="197" customFormat="1" ht="26.25" customHeight="1">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3315754</v>
      </c>
      <c r="AB110" s="873"/>
      <c r="AC110" s="873"/>
      <c r="AD110" s="873"/>
      <c r="AE110" s="874"/>
      <c r="AF110" s="875">
        <v>3282948</v>
      </c>
      <c r="AG110" s="873"/>
      <c r="AH110" s="873"/>
      <c r="AI110" s="873"/>
      <c r="AJ110" s="874"/>
      <c r="AK110" s="875">
        <v>3150432</v>
      </c>
      <c r="AL110" s="873"/>
      <c r="AM110" s="873"/>
      <c r="AN110" s="873"/>
      <c r="AO110" s="874"/>
      <c r="AP110" s="876">
        <v>23.5</v>
      </c>
      <c r="AQ110" s="877"/>
      <c r="AR110" s="877"/>
      <c r="AS110" s="877"/>
      <c r="AT110" s="878"/>
      <c r="AU110" s="920" t="s">
        <v>60</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30116890</v>
      </c>
      <c r="BR110" s="800"/>
      <c r="BS110" s="800"/>
      <c r="BT110" s="800"/>
      <c r="BU110" s="800"/>
      <c r="BV110" s="800">
        <v>29923478</v>
      </c>
      <c r="BW110" s="800"/>
      <c r="BX110" s="800"/>
      <c r="BY110" s="800"/>
      <c r="BZ110" s="800"/>
      <c r="CA110" s="800">
        <v>30222553</v>
      </c>
      <c r="CB110" s="800"/>
      <c r="CC110" s="800"/>
      <c r="CD110" s="800"/>
      <c r="CE110" s="800"/>
      <c r="CF110" s="861">
        <v>225.8</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368</v>
      </c>
      <c r="DH110" s="800"/>
      <c r="DI110" s="800"/>
      <c r="DJ110" s="800"/>
      <c r="DK110" s="800"/>
      <c r="DL110" s="800" t="s">
        <v>368</v>
      </c>
      <c r="DM110" s="800"/>
      <c r="DN110" s="800"/>
      <c r="DO110" s="800"/>
      <c r="DP110" s="800"/>
      <c r="DQ110" s="800" t="s">
        <v>368</v>
      </c>
      <c r="DR110" s="800"/>
      <c r="DS110" s="800"/>
      <c r="DT110" s="800"/>
      <c r="DU110" s="800"/>
      <c r="DV110" s="801" t="s">
        <v>368</v>
      </c>
      <c r="DW110" s="801"/>
      <c r="DX110" s="801"/>
      <c r="DY110" s="801"/>
      <c r="DZ110" s="802"/>
    </row>
    <row r="111" spans="1:131" s="197" customFormat="1" ht="26.25" customHeight="1">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368</v>
      </c>
      <c r="AB111" s="909"/>
      <c r="AC111" s="909"/>
      <c r="AD111" s="909"/>
      <c r="AE111" s="910"/>
      <c r="AF111" s="911" t="s">
        <v>368</v>
      </c>
      <c r="AG111" s="909"/>
      <c r="AH111" s="909"/>
      <c r="AI111" s="909"/>
      <c r="AJ111" s="910"/>
      <c r="AK111" s="911" t="s">
        <v>368</v>
      </c>
      <c r="AL111" s="909"/>
      <c r="AM111" s="909"/>
      <c r="AN111" s="909"/>
      <c r="AO111" s="910"/>
      <c r="AP111" s="912" t="s">
        <v>368</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1058343</v>
      </c>
      <c r="BR111" s="771"/>
      <c r="BS111" s="771"/>
      <c r="BT111" s="771"/>
      <c r="BU111" s="771"/>
      <c r="BV111" s="771">
        <v>929567</v>
      </c>
      <c r="BW111" s="771"/>
      <c r="BX111" s="771"/>
      <c r="BY111" s="771"/>
      <c r="BZ111" s="771"/>
      <c r="CA111" s="771">
        <v>846260</v>
      </c>
      <c r="CB111" s="771"/>
      <c r="CC111" s="771"/>
      <c r="CD111" s="771"/>
      <c r="CE111" s="771"/>
      <c r="CF111" s="848">
        <v>6.3</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368</v>
      </c>
      <c r="DH111" s="771"/>
      <c r="DI111" s="771"/>
      <c r="DJ111" s="771"/>
      <c r="DK111" s="771"/>
      <c r="DL111" s="771" t="s">
        <v>368</v>
      </c>
      <c r="DM111" s="771"/>
      <c r="DN111" s="771"/>
      <c r="DO111" s="771"/>
      <c r="DP111" s="771"/>
      <c r="DQ111" s="771" t="s">
        <v>368</v>
      </c>
      <c r="DR111" s="771"/>
      <c r="DS111" s="771"/>
      <c r="DT111" s="771"/>
      <c r="DU111" s="771"/>
      <c r="DV111" s="823" t="s">
        <v>368</v>
      </c>
      <c r="DW111" s="823"/>
      <c r="DX111" s="823"/>
      <c r="DY111" s="823"/>
      <c r="DZ111" s="824"/>
    </row>
    <row r="112" spans="1:131" s="197" customFormat="1" ht="26.25" customHeight="1">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368</v>
      </c>
      <c r="AB112" s="784"/>
      <c r="AC112" s="784"/>
      <c r="AD112" s="784"/>
      <c r="AE112" s="785"/>
      <c r="AF112" s="786" t="s">
        <v>368</v>
      </c>
      <c r="AG112" s="784"/>
      <c r="AH112" s="784"/>
      <c r="AI112" s="784"/>
      <c r="AJ112" s="785"/>
      <c r="AK112" s="786" t="s">
        <v>368</v>
      </c>
      <c r="AL112" s="784"/>
      <c r="AM112" s="784"/>
      <c r="AN112" s="784"/>
      <c r="AO112" s="785"/>
      <c r="AP112" s="754" t="s">
        <v>368</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12155003</v>
      </c>
      <c r="BR112" s="771"/>
      <c r="BS112" s="771"/>
      <c r="BT112" s="771"/>
      <c r="BU112" s="771"/>
      <c r="BV112" s="771">
        <v>11872850</v>
      </c>
      <c r="BW112" s="771"/>
      <c r="BX112" s="771"/>
      <c r="BY112" s="771"/>
      <c r="BZ112" s="771"/>
      <c r="CA112" s="771">
        <v>11618696</v>
      </c>
      <c r="CB112" s="771"/>
      <c r="CC112" s="771"/>
      <c r="CD112" s="771"/>
      <c r="CE112" s="771"/>
      <c r="CF112" s="848">
        <v>86.8</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368</v>
      </c>
      <c r="DH112" s="771"/>
      <c r="DI112" s="771"/>
      <c r="DJ112" s="771"/>
      <c r="DK112" s="771"/>
      <c r="DL112" s="771" t="s">
        <v>368</v>
      </c>
      <c r="DM112" s="771"/>
      <c r="DN112" s="771"/>
      <c r="DO112" s="771"/>
      <c r="DP112" s="771"/>
      <c r="DQ112" s="771" t="s">
        <v>368</v>
      </c>
      <c r="DR112" s="771"/>
      <c r="DS112" s="771"/>
      <c r="DT112" s="771"/>
      <c r="DU112" s="771"/>
      <c r="DV112" s="823" t="s">
        <v>368</v>
      </c>
      <c r="DW112" s="823"/>
      <c r="DX112" s="823"/>
      <c r="DY112" s="823"/>
      <c r="DZ112" s="824"/>
    </row>
    <row r="113" spans="1:130" s="197" customFormat="1" ht="26.25" customHeight="1">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988489</v>
      </c>
      <c r="AB113" s="909"/>
      <c r="AC113" s="909"/>
      <c r="AD113" s="909"/>
      <c r="AE113" s="910"/>
      <c r="AF113" s="911">
        <v>928314</v>
      </c>
      <c r="AG113" s="909"/>
      <c r="AH113" s="909"/>
      <c r="AI113" s="909"/>
      <c r="AJ113" s="910"/>
      <c r="AK113" s="911">
        <v>907043</v>
      </c>
      <c r="AL113" s="909"/>
      <c r="AM113" s="909"/>
      <c r="AN113" s="909"/>
      <c r="AO113" s="910"/>
      <c r="AP113" s="912">
        <v>6.8</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649953</v>
      </c>
      <c r="BR113" s="771"/>
      <c r="BS113" s="771"/>
      <c r="BT113" s="771"/>
      <c r="BU113" s="771"/>
      <c r="BV113" s="771">
        <v>624335</v>
      </c>
      <c r="BW113" s="771"/>
      <c r="BX113" s="771"/>
      <c r="BY113" s="771"/>
      <c r="BZ113" s="771"/>
      <c r="CA113" s="771">
        <v>585482</v>
      </c>
      <c r="CB113" s="771"/>
      <c r="CC113" s="771"/>
      <c r="CD113" s="771"/>
      <c r="CE113" s="771"/>
      <c r="CF113" s="848">
        <v>4.4000000000000004</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368</v>
      </c>
      <c r="DH113" s="784"/>
      <c r="DI113" s="784"/>
      <c r="DJ113" s="784"/>
      <c r="DK113" s="785"/>
      <c r="DL113" s="786" t="s">
        <v>368</v>
      </c>
      <c r="DM113" s="784"/>
      <c r="DN113" s="784"/>
      <c r="DO113" s="784"/>
      <c r="DP113" s="785"/>
      <c r="DQ113" s="786" t="s">
        <v>368</v>
      </c>
      <c r="DR113" s="784"/>
      <c r="DS113" s="784"/>
      <c r="DT113" s="784"/>
      <c r="DU113" s="785"/>
      <c r="DV113" s="754" t="s">
        <v>368</v>
      </c>
      <c r="DW113" s="755"/>
      <c r="DX113" s="755"/>
      <c r="DY113" s="755"/>
      <c r="DZ113" s="756"/>
    </row>
    <row r="114" spans="1:130" s="197" customFormat="1" ht="26.25" customHeight="1">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72572</v>
      </c>
      <c r="AB114" s="784"/>
      <c r="AC114" s="784"/>
      <c r="AD114" s="784"/>
      <c r="AE114" s="785"/>
      <c r="AF114" s="786">
        <v>141850</v>
      </c>
      <c r="AG114" s="784"/>
      <c r="AH114" s="784"/>
      <c r="AI114" s="784"/>
      <c r="AJ114" s="785"/>
      <c r="AK114" s="786">
        <v>141650</v>
      </c>
      <c r="AL114" s="784"/>
      <c r="AM114" s="784"/>
      <c r="AN114" s="784"/>
      <c r="AO114" s="785"/>
      <c r="AP114" s="754">
        <v>1.1000000000000001</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4763660</v>
      </c>
      <c r="BR114" s="771"/>
      <c r="BS114" s="771"/>
      <c r="BT114" s="771"/>
      <c r="BU114" s="771"/>
      <c r="BV114" s="771">
        <v>4660524</v>
      </c>
      <c r="BW114" s="771"/>
      <c r="BX114" s="771"/>
      <c r="BY114" s="771"/>
      <c r="BZ114" s="771"/>
      <c r="CA114" s="771">
        <v>4505089</v>
      </c>
      <c r="CB114" s="771"/>
      <c r="CC114" s="771"/>
      <c r="CD114" s="771"/>
      <c r="CE114" s="771"/>
      <c r="CF114" s="848">
        <v>33.700000000000003</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368</v>
      </c>
      <c r="DH114" s="784"/>
      <c r="DI114" s="784"/>
      <c r="DJ114" s="784"/>
      <c r="DK114" s="785"/>
      <c r="DL114" s="786" t="s">
        <v>368</v>
      </c>
      <c r="DM114" s="784"/>
      <c r="DN114" s="784"/>
      <c r="DO114" s="784"/>
      <c r="DP114" s="785"/>
      <c r="DQ114" s="786" t="s">
        <v>368</v>
      </c>
      <c r="DR114" s="784"/>
      <c r="DS114" s="784"/>
      <c r="DT114" s="784"/>
      <c r="DU114" s="785"/>
      <c r="DV114" s="754" t="s">
        <v>368</v>
      </c>
      <c r="DW114" s="755"/>
      <c r="DX114" s="755"/>
      <c r="DY114" s="755"/>
      <c r="DZ114" s="756"/>
    </row>
    <row r="115" spans="1:130" s="197" customFormat="1" ht="26.25" customHeight="1">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192450</v>
      </c>
      <c r="AB115" s="909"/>
      <c r="AC115" s="909"/>
      <c r="AD115" s="909"/>
      <c r="AE115" s="910"/>
      <c r="AF115" s="911">
        <v>163794</v>
      </c>
      <c r="AG115" s="909"/>
      <c r="AH115" s="909"/>
      <c r="AI115" s="909"/>
      <c r="AJ115" s="910"/>
      <c r="AK115" s="911">
        <v>136318</v>
      </c>
      <c r="AL115" s="909"/>
      <c r="AM115" s="909"/>
      <c r="AN115" s="909"/>
      <c r="AO115" s="910"/>
      <c r="AP115" s="912">
        <v>1</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v>10</v>
      </c>
      <c r="BR115" s="771"/>
      <c r="BS115" s="771"/>
      <c r="BT115" s="771"/>
      <c r="BU115" s="771"/>
      <c r="BV115" s="771">
        <v>33</v>
      </c>
      <c r="BW115" s="771"/>
      <c r="BX115" s="771"/>
      <c r="BY115" s="771"/>
      <c r="BZ115" s="771"/>
      <c r="CA115" s="771">
        <v>4</v>
      </c>
      <c r="CB115" s="771"/>
      <c r="CC115" s="771"/>
      <c r="CD115" s="771"/>
      <c r="CE115" s="771"/>
      <c r="CF115" s="848">
        <v>0</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368</v>
      </c>
      <c r="DH115" s="784"/>
      <c r="DI115" s="784"/>
      <c r="DJ115" s="784"/>
      <c r="DK115" s="785"/>
      <c r="DL115" s="786" t="s">
        <v>368</v>
      </c>
      <c r="DM115" s="784"/>
      <c r="DN115" s="784"/>
      <c r="DO115" s="784"/>
      <c r="DP115" s="785"/>
      <c r="DQ115" s="786" t="s">
        <v>368</v>
      </c>
      <c r="DR115" s="784"/>
      <c r="DS115" s="784"/>
      <c r="DT115" s="784"/>
      <c r="DU115" s="785"/>
      <c r="DV115" s="754" t="s">
        <v>368</v>
      </c>
      <c r="DW115" s="755"/>
      <c r="DX115" s="755"/>
      <c r="DY115" s="755"/>
      <c r="DZ115" s="756"/>
    </row>
    <row r="116" spans="1:130" s="197" customFormat="1" ht="26.25" customHeight="1">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368</v>
      </c>
      <c r="AB116" s="784"/>
      <c r="AC116" s="784"/>
      <c r="AD116" s="784"/>
      <c r="AE116" s="785"/>
      <c r="AF116" s="786" t="s">
        <v>368</v>
      </c>
      <c r="AG116" s="784"/>
      <c r="AH116" s="784"/>
      <c r="AI116" s="784"/>
      <c r="AJ116" s="785"/>
      <c r="AK116" s="786">
        <v>27</v>
      </c>
      <c r="AL116" s="784"/>
      <c r="AM116" s="784"/>
      <c r="AN116" s="784"/>
      <c r="AO116" s="785"/>
      <c r="AP116" s="754">
        <v>0</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368</v>
      </c>
      <c r="BR116" s="771"/>
      <c r="BS116" s="771"/>
      <c r="BT116" s="771"/>
      <c r="BU116" s="771"/>
      <c r="BV116" s="771" t="s">
        <v>368</v>
      </c>
      <c r="BW116" s="771"/>
      <c r="BX116" s="771"/>
      <c r="BY116" s="771"/>
      <c r="BZ116" s="771"/>
      <c r="CA116" s="771" t="s">
        <v>368</v>
      </c>
      <c r="CB116" s="771"/>
      <c r="CC116" s="771"/>
      <c r="CD116" s="771"/>
      <c r="CE116" s="771"/>
      <c r="CF116" s="848" t="s">
        <v>368</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368</v>
      </c>
      <c r="DH116" s="784"/>
      <c r="DI116" s="784"/>
      <c r="DJ116" s="784"/>
      <c r="DK116" s="785"/>
      <c r="DL116" s="786" t="s">
        <v>368</v>
      </c>
      <c r="DM116" s="784"/>
      <c r="DN116" s="784"/>
      <c r="DO116" s="784"/>
      <c r="DP116" s="785"/>
      <c r="DQ116" s="786" t="s">
        <v>368</v>
      </c>
      <c r="DR116" s="784"/>
      <c r="DS116" s="784"/>
      <c r="DT116" s="784"/>
      <c r="DU116" s="785"/>
      <c r="DV116" s="754" t="s">
        <v>368</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4569265</v>
      </c>
      <c r="AB117" s="895"/>
      <c r="AC117" s="895"/>
      <c r="AD117" s="895"/>
      <c r="AE117" s="896"/>
      <c r="AF117" s="898">
        <v>4516906</v>
      </c>
      <c r="AG117" s="895"/>
      <c r="AH117" s="895"/>
      <c r="AI117" s="895"/>
      <c r="AJ117" s="896"/>
      <c r="AK117" s="898">
        <v>4335470</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431</v>
      </c>
      <c r="BR117" s="858"/>
      <c r="BS117" s="858"/>
      <c r="BT117" s="858"/>
      <c r="BU117" s="858"/>
      <c r="BV117" s="858" t="s">
        <v>431</v>
      </c>
      <c r="BW117" s="858"/>
      <c r="BX117" s="858"/>
      <c r="BY117" s="858"/>
      <c r="BZ117" s="858"/>
      <c r="CA117" s="858" t="s">
        <v>431</v>
      </c>
      <c r="CB117" s="858"/>
      <c r="CC117" s="858"/>
      <c r="CD117" s="858"/>
      <c r="CE117" s="858"/>
      <c r="CF117" s="848" t="s">
        <v>431</v>
      </c>
      <c r="CG117" s="849"/>
      <c r="CH117" s="849"/>
      <c r="CI117" s="849"/>
      <c r="CJ117" s="849"/>
      <c r="CK117" s="917"/>
      <c r="CL117" s="866"/>
      <c r="CM117" s="803" t="s">
        <v>432</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431</v>
      </c>
      <c r="DH117" s="784"/>
      <c r="DI117" s="784"/>
      <c r="DJ117" s="784"/>
      <c r="DK117" s="785"/>
      <c r="DL117" s="786" t="s">
        <v>431</v>
      </c>
      <c r="DM117" s="784"/>
      <c r="DN117" s="784"/>
      <c r="DO117" s="784"/>
      <c r="DP117" s="785"/>
      <c r="DQ117" s="786" t="s">
        <v>431</v>
      </c>
      <c r="DR117" s="784"/>
      <c r="DS117" s="784"/>
      <c r="DT117" s="784"/>
      <c r="DU117" s="785"/>
      <c r="DV117" s="754" t="s">
        <v>431</v>
      </c>
      <c r="DW117" s="755"/>
      <c r="DX117" s="755"/>
      <c r="DY117" s="755"/>
      <c r="DZ117" s="756"/>
    </row>
    <row r="118" spans="1:130" s="197" customFormat="1" ht="26.25" customHeight="1">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286</v>
      </c>
      <c r="AG118" s="888"/>
      <c r="AH118" s="888"/>
      <c r="AI118" s="888"/>
      <c r="AJ118" s="889"/>
      <c r="AK118" s="890" t="s">
        <v>285</v>
      </c>
      <c r="AL118" s="888"/>
      <c r="AM118" s="888"/>
      <c r="AN118" s="888"/>
      <c r="AO118" s="889"/>
      <c r="AP118" s="891" t="s">
        <v>404</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433</v>
      </c>
      <c r="BP118" s="838"/>
      <c r="BQ118" s="857">
        <v>48743859</v>
      </c>
      <c r="BR118" s="858"/>
      <c r="BS118" s="858"/>
      <c r="BT118" s="858"/>
      <c r="BU118" s="858"/>
      <c r="BV118" s="858">
        <v>48010787</v>
      </c>
      <c r="BW118" s="858"/>
      <c r="BX118" s="858"/>
      <c r="BY118" s="858"/>
      <c r="BZ118" s="858"/>
      <c r="CA118" s="858">
        <v>47778084</v>
      </c>
      <c r="CB118" s="858"/>
      <c r="CC118" s="858"/>
      <c r="CD118" s="858"/>
      <c r="CE118" s="858"/>
      <c r="CF118" s="743"/>
      <c r="CG118" s="744"/>
      <c r="CH118" s="744"/>
      <c r="CI118" s="744"/>
      <c r="CJ118" s="841"/>
      <c r="CK118" s="917"/>
      <c r="CL118" s="866"/>
      <c r="CM118" s="803" t="s">
        <v>434</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431</v>
      </c>
      <c r="DH118" s="784"/>
      <c r="DI118" s="784"/>
      <c r="DJ118" s="784"/>
      <c r="DK118" s="785"/>
      <c r="DL118" s="786" t="s">
        <v>431</v>
      </c>
      <c r="DM118" s="784"/>
      <c r="DN118" s="784"/>
      <c r="DO118" s="784"/>
      <c r="DP118" s="785"/>
      <c r="DQ118" s="786" t="s">
        <v>431</v>
      </c>
      <c r="DR118" s="784"/>
      <c r="DS118" s="784"/>
      <c r="DT118" s="784"/>
      <c r="DU118" s="785"/>
      <c r="DV118" s="754" t="s">
        <v>431</v>
      </c>
      <c r="DW118" s="755"/>
      <c r="DX118" s="755"/>
      <c r="DY118" s="755"/>
      <c r="DZ118" s="756"/>
    </row>
    <row r="119" spans="1:130" s="197" customFormat="1" ht="26.25" customHeight="1">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431</v>
      </c>
      <c r="AB119" s="873"/>
      <c r="AC119" s="873"/>
      <c r="AD119" s="873"/>
      <c r="AE119" s="874"/>
      <c r="AF119" s="875" t="s">
        <v>431</v>
      </c>
      <c r="AG119" s="873"/>
      <c r="AH119" s="873"/>
      <c r="AI119" s="873"/>
      <c r="AJ119" s="874"/>
      <c r="AK119" s="875" t="s">
        <v>431</v>
      </c>
      <c r="AL119" s="873"/>
      <c r="AM119" s="873"/>
      <c r="AN119" s="873"/>
      <c r="AO119" s="874"/>
      <c r="AP119" s="876" t="s">
        <v>431</v>
      </c>
      <c r="AQ119" s="877"/>
      <c r="AR119" s="877"/>
      <c r="AS119" s="877"/>
      <c r="AT119" s="878"/>
      <c r="AU119" s="879" t="s">
        <v>435</v>
      </c>
      <c r="AV119" s="880"/>
      <c r="AW119" s="880"/>
      <c r="AX119" s="880"/>
      <c r="AY119" s="881"/>
      <c r="AZ119" s="816" t="s">
        <v>436</v>
      </c>
      <c r="BA119" s="758"/>
      <c r="BB119" s="758"/>
      <c r="BC119" s="758"/>
      <c r="BD119" s="758"/>
      <c r="BE119" s="758"/>
      <c r="BF119" s="758"/>
      <c r="BG119" s="758"/>
      <c r="BH119" s="758"/>
      <c r="BI119" s="758"/>
      <c r="BJ119" s="758"/>
      <c r="BK119" s="758"/>
      <c r="BL119" s="758"/>
      <c r="BM119" s="758"/>
      <c r="BN119" s="758"/>
      <c r="BO119" s="758"/>
      <c r="BP119" s="759"/>
      <c r="BQ119" s="799">
        <v>7254308</v>
      </c>
      <c r="BR119" s="800"/>
      <c r="BS119" s="800"/>
      <c r="BT119" s="800"/>
      <c r="BU119" s="800"/>
      <c r="BV119" s="800">
        <v>7813630</v>
      </c>
      <c r="BW119" s="800"/>
      <c r="BX119" s="800"/>
      <c r="BY119" s="800"/>
      <c r="BZ119" s="800"/>
      <c r="CA119" s="800">
        <v>8274810</v>
      </c>
      <c r="CB119" s="800"/>
      <c r="CC119" s="800"/>
      <c r="CD119" s="800"/>
      <c r="CE119" s="800"/>
      <c r="CF119" s="861">
        <v>61.8</v>
      </c>
      <c r="CG119" s="862"/>
      <c r="CH119" s="862"/>
      <c r="CI119" s="862"/>
      <c r="CJ119" s="862"/>
      <c r="CK119" s="918"/>
      <c r="CL119" s="868"/>
      <c r="CM119" s="825" t="s">
        <v>437</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1058343</v>
      </c>
      <c r="DH119" s="717"/>
      <c r="DI119" s="717"/>
      <c r="DJ119" s="717"/>
      <c r="DK119" s="718"/>
      <c r="DL119" s="719">
        <v>929567</v>
      </c>
      <c r="DM119" s="717"/>
      <c r="DN119" s="717"/>
      <c r="DO119" s="717"/>
      <c r="DP119" s="718"/>
      <c r="DQ119" s="719">
        <v>846260</v>
      </c>
      <c r="DR119" s="717"/>
      <c r="DS119" s="717"/>
      <c r="DT119" s="717"/>
      <c r="DU119" s="718"/>
      <c r="DV119" s="807">
        <v>6.3</v>
      </c>
      <c r="DW119" s="808"/>
      <c r="DX119" s="808"/>
      <c r="DY119" s="808"/>
      <c r="DZ119" s="809"/>
    </row>
    <row r="120" spans="1:130" s="197" customFormat="1" ht="26.25" customHeight="1">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431</v>
      </c>
      <c r="AB120" s="784"/>
      <c r="AC120" s="784"/>
      <c r="AD120" s="784"/>
      <c r="AE120" s="785"/>
      <c r="AF120" s="786" t="s">
        <v>431</v>
      </c>
      <c r="AG120" s="784"/>
      <c r="AH120" s="784"/>
      <c r="AI120" s="784"/>
      <c r="AJ120" s="785"/>
      <c r="AK120" s="786" t="s">
        <v>431</v>
      </c>
      <c r="AL120" s="784"/>
      <c r="AM120" s="784"/>
      <c r="AN120" s="784"/>
      <c r="AO120" s="785"/>
      <c r="AP120" s="754" t="s">
        <v>431</v>
      </c>
      <c r="AQ120" s="755"/>
      <c r="AR120" s="755"/>
      <c r="AS120" s="755"/>
      <c r="AT120" s="756"/>
      <c r="AU120" s="882"/>
      <c r="AV120" s="883"/>
      <c r="AW120" s="883"/>
      <c r="AX120" s="883"/>
      <c r="AY120" s="884"/>
      <c r="AZ120" s="767" t="s">
        <v>438</v>
      </c>
      <c r="BA120" s="768"/>
      <c r="BB120" s="768"/>
      <c r="BC120" s="768"/>
      <c r="BD120" s="768"/>
      <c r="BE120" s="768"/>
      <c r="BF120" s="768"/>
      <c r="BG120" s="768"/>
      <c r="BH120" s="768"/>
      <c r="BI120" s="768"/>
      <c r="BJ120" s="768"/>
      <c r="BK120" s="768"/>
      <c r="BL120" s="768"/>
      <c r="BM120" s="768"/>
      <c r="BN120" s="768"/>
      <c r="BO120" s="768"/>
      <c r="BP120" s="769"/>
      <c r="BQ120" s="770">
        <v>4134563</v>
      </c>
      <c r="BR120" s="771"/>
      <c r="BS120" s="771"/>
      <c r="BT120" s="771"/>
      <c r="BU120" s="771"/>
      <c r="BV120" s="771">
        <v>3983853</v>
      </c>
      <c r="BW120" s="771"/>
      <c r="BX120" s="771"/>
      <c r="BY120" s="771"/>
      <c r="BZ120" s="771"/>
      <c r="CA120" s="771">
        <v>3997097</v>
      </c>
      <c r="CB120" s="771"/>
      <c r="CC120" s="771"/>
      <c r="CD120" s="771"/>
      <c r="CE120" s="771"/>
      <c r="CF120" s="848">
        <v>29.9</v>
      </c>
      <c r="CG120" s="849"/>
      <c r="CH120" s="849"/>
      <c r="CI120" s="849"/>
      <c r="CJ120" s="849"/>
      <c r="CK120" s="850" t="s">
        <v>439</v>
      </c>
      <c r="CL120" s="810"/>
      <c r="CM120" s="810"/>
      <c r="CN120" s="810"/>
      <c r="CO120" s="811"/>
      <c r="CP120" s="854" t="s">
        <v>440</v>
      </c>
      <c r="CQ120" s="855"/>
      <c r="CR120" s="855"/>
      <c r="CS120" s="855"/>
      <c r="CT120" s="855"/>
      <c r="CU120" s="855"/>
      <c r="CV120" s="855"/>
      <c r="CW120" s="855"/>
      <c r="CX120" s="855"/>
      <c r="CY120" s="855"/>
      <c r="CZ120" s="855"/>
      <c r="DA120" s="855"/>
      <c r="DB120" s="855"/>
      <c r="DC120" s="855"/>
      <c r="DD120" s="855"/>
      <c r="DE120" s="855"/>
      <c r="DF120" s="856"/>
      <c r="DG120" s="799">
        <v>8880539</v>
      </c>
      <c r="DH120" s="800"/>
      <c r="DI120" s="800"/>
      <c r="DJ120" s="800"/>
      <c r="DK120" s="800"/>
      <c r="DL120" s="800">
        <v>8885069</v>
      </c>
      <c r="DM120" s="800"/>
      <c r="DN120" s="800"/>
      <c r="DO120" s="800"/>
      <c r="DP120" s="800"/>
      <c r="DQ120" s="800">
        <v>8843316</v>
      </c>
      <c r="DR120" s="800"/>
      <c r="DS120" s="800"/>
      <c r="DT120" s="800"/>
      <c r="DU120" s="800"/>
      <c r="DV120" s="801">
        <v>66.099999999999994</v>
      </c>
      <c r="DW120" s="801"/>
      <c r="DX120" s="801"/>
      <c r="DY120" s="801"/>
      <c r="DZ120" s="802"/>
    </row>
    <row r="121" spans="1:130" s="197" customFormat="1" ht="26.25" customHeight="1">
      <c r="A121" s="865"/>
      <c r="B121" s="866"/>
      <c r="C121" s="842" t="s">
        <v>441</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431</v>
      </c>
      <c r="AB121" s="784"/>
      <c r="AC121" s="784"/>
      <c r="AD121" s="784"/>
      <c r="AE121" s="785"/>
      <c r="AF121" s="786" t="s">
        <v>431</v>
      </c>
      <c r="AG121" s="784"/>
      <c r="AH121" s="784"/>
      <c r="AI121" s="784"/>
      <c r="AJ121" s="785"/>
      <c r="AK121" s="786" t="s">
        <v>431</v>
      </c>
      <c r="AL121" s="784"/>
      <c r="AM121" s="784"/>
      <c r="AN121" s="784"/>
      <c r="AO121" s="785"/>
      <c r="AP121" s="754" t="s">
        <v>431</v>
      </c>
      <c r="AQ121" s="755"/>
      <c r="AR121" s="755"/>
      <c r="AS121" s="755"/>
      <c r="AT121" s="756"/>
      <c r="AU121" s="882"/>
      <c r="AV121" s="883"/>
      <c r="AW121" s="883"/>
      <c r="AX121" s="883"/>
      <c r="AY121" s="884"/>
      <c r="AZ121" s="845" t="s">
        <v>442</v>
      </c>
      <c r="BA121" s="846"/>
      <c r="BB121" s="846"/>
      <c r="BC121" s="846"/>
      <c r="BD121" s="846"/>
      <c r="BE121" s="846"/>
      <c r="BF121" s="846"/>
      <c r="BG121" s="846"/>
      <c r="BH121" s="846"/>
      <c r="BI121" s="846"/>
      <c r="BJ121" s="846"/>
      <c r="BK121" s="846"/>
      <c r="BL121" s="846"/>
      <c r="BM121" s="846"/>
      <c r="BN121" s="846"/>
      <c r="BO121" s="846"/>
      <c r="BP121" s="847"/>
      <c r="BQ121" s="857">
        <v>27593176</v>
      </c>
      <c r="BR121" s="858"/>
      <c r="BS121" s="858"/>
      <c r="BT121" s="858"/>
      <c r="BU121" s="858"/>
      <c r="BV121" s="858">
        <v>26912077</v>
      </c>
      <c r="BW121" s="858"/>
      <c r="BX121" s="858"/>
      <c r="BY121" s="858"/>
      <c r="BZ121" s="858"/>
      <c r="CA121" s="858">
        <v>27282814</v>
      </c>
      <c r="CB121" s="858"/>
      <c r="CC121" s="858"/>
      <c r="CD121" s="858"/>
      <c r="CE121" s="858"/>
      <c r="CF121" s="859">
        <v>203.8</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1606067</v>
      </c>
      <c r="DH121" s="771"/>
      <c r="DI121" s="771"/>
      <c r="DJ121" s="771"/>
      <c r="DK121" s="771"/>
      <c r="DL121" s="771">
        <v>1523176</v>
      </c>
      <c r="DM121" s="771"/>
      <c r="DN121" s="771"/>
      <c r="DO121" s="771"/>
      <c r="DP121" s="771"/>
      <c r="DQ121" s="771">
        <v>1436554</v>
      </c>
      <c r="DR121" s="771"/>
      <c r="DS121" s="771"/>
      <c r="DT121" s="771"/>
      <c r="DU121" s="771"/>
      <c r="DV121" s="823">
        <v>10.7</v>
      </c>
      <c r="DW121" s="823"/>
      <c r="DX121" s="823"/>
      <c r="DY121" s="823"/>
      <c r="DZ121" s="824"/>
    </row>
    <row r="122" spans="1:130" s="197" customFormat="1" ht="26.25" customHeight="1">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368</v>
      </c>
      <c r="AB122" s="784"/>
      <c r="AC122" s="784"/>
      <c r="AD122" s="784"/>
      <c r="AE122" s="785"/>
      <c r="AF122" s="786" t="s">
        <v>368</v>
      </c>
      <c r="AG122" s="784"/>
      <c r="AH122" s="784"/>
      <c r="AI122" s="784"/>
      <c r="AJ122" s="785"/>
      <c r="AK122" s="786" t="s">
        <v>368</v>
      </c>
      <c r="AL122" s="784"/>
      <c r="AM122" s="784"/>
      <c r="AN122" s="784"/>
      <c r="AO122" s="785"/>
      <c r="AP122" s="754" t="s">
        <v>368</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443</v>
      </c>
      <c r="BP122" s="838"/>
      <c r="BQ122" s="839">
        <v>38982047</v>
      </c>
      <c r="BR122" s="840"/>
      <c r="BS122" s="840"/>
      <c r="BT122" s="840"/>
      <c r="BU122" s="840"/>
      <c r="BV122" s="840">
        <v>38709560</v>
      </c>
      <c r="BW122" s="840"/>
      <c r="BX122" s="840"/>
      <c r="BY122" s="840"/>
      <c r="BZ122" s="840"/>
      <c r="CA122" s="840">
        <v>39554721</v>
      </c>
      <c r="CB122" s="840"/>
      <c r="CC122" s="840"/>
      <c r="CD122" s="840"/>
      <c r="CE122" s="840"/>
      <c r="CF122" s="743"/>
      <c r="CG122" s="744"/>
      <c r="CH122" s="744"/>
      <c r="CI122" s="744"/>
      <c r="CJ122" s="841"/>
      <c r="CK122" s="851"/>
      <c r="CL122" s="812"/>
      <c r="CM122" s="812"/>
      <c r="CN122" s="812"/>
      <c r="CO122" s="813"/>
      <c r="CP122" s="828" t="s">
        <v>382</v>
      </c>
      <c r="CQ122" s="829"/>
      <c r="CR122" s="829"/>
      <c r="CS122" s="829"/>
      <c r="CT122" s="829"/>
      <c r="CU122" s="829"/>
      <c r="CV122" s="829"/>
      <c r="CW122" s="829"/>
      <c r="CX122" s="829"/>
      <c r="CY122" s="829"/>
      <c r="CZ122" s="829"/>
      <c r="DA122" s="829"/>
      <c r="DB122" s="829"/>
      <c r="DC122" s="829"/>
      <c r="DD122" s="829"/>
      <c r="DE122" s="829"/>
      <c r="DF122" s="830"/>
      <c r="DG122" s="770">
        <v>1585875</v>
      </c>
      <c r="DH122" s="771"/>
      <c r="DI122" s="771"/>
      <c r="DJ122" s="771"/>
      <c r="DK122" s="771"/>
      <c r="DL122" s="771">
        <v>1385377</v>
      </c>
      <c r="DM122" s="771"/>
      <c r="DN122" s="771"/>
      <c r="DO122" s="771"/>
      <c r="DP122" s="771"/>
      <c r="DQ122" s="771">
        <v>1263185</v>
      </c>
      <c r="DR122" s="771"/>
      <c r="DS122" s="771"/>
      <c r="DT122" s="771"/>
      <c r="DU122" s="771"/>
      <c r="DV122" s="823">
        <v>9.4</v>
      </c>
      <c r="DW122" s="823"/>
      <c r="DX122" s="823"/>
      <c r="DY122" s="823"/>
      <c r="DZ122" s="824"/>
    </row>
    <row r="123" spans="1:130" s="197" customFormat="1" ht="26.25" customHeight="1" thickBot="1">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368</v>
      </c>
      <c r="AB123" s="784"/>
      <c r="AC123" s="784"/>
      <c r="AD123" s="784"/>
      <c r="AE123" s="785"/>
      <c r="AF123" s="786" t="s">
        <v>368</v>
      </c>
      <c r="AG123" s="784"/>
      <c r="AH123" s="784"/>
      <c r="AI123" s="784"/>
      <c r="AJ123" s="785"/>
      <c r="AK123" s="786" t="s">
        <v>368</v>
      </c>
      <c r="AL123" s="784"/>
      <c r="AM123" s="784"/>
      <c r="AN123" s="784"/>
      <c r="AO123" s="785"/>
      <c r="AP123" s="754" t="s">
        <v>368</v>
      </c>
      <c r="AQ123" s="755"/>
      <c r="AR123" s="755"/>
      <c r="AS123" s="755"/>
      <c r="AT123" s="756"/>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73.3</v>
      </c>
      <c r="BR123" s="832"/>
      <c r="BS123" s="832"/>
      <c r="BT123" s="832"/>
      <c r="BU123" s="832"/>
      <c r="BV123" s="832">
        <v>68.900000000000006</v>
      </c>
      <c r="BW123" s="832"/>
      <c r="BX123" s="832"/>
      <c r="BY123" s="832"/>
      <c r="BZ123" s="832"/>
      <c r="CA123" s="832">
        <v>61.4</v>
      </c>
      <c r="CB123" s="832"/>
      <c r="CC123" s="832"/>
      <c r="CD123" s="832"/>
      <c r="CE123" s="832"/>
      <c r="CF123" s="730"/>
      <c r="CG123" s="731"/>
      <c r="CH123" s="731"/>
      <c r="CI123" s="731"/>
      <c r="CJ123" s="833"/>
      <c r="CK123" s="851"/>
      <c r="CL123" s="812"/>
      <c r="CM123" s="812"/>
      <c r="CN123" s="812"/>
      <c r="CO123" s="813"/>
      <c r="CP123" s="828" t="s">
        <v>388</v>
      </c>
      <c r="CQ123" s="829"/>
      <c r="CR123" s="829"/>
      <c r="CS123" s="829"/>
      <c r="CT123" s="829"/>
      <c r="CU123" s="829"/>
      <c r="CV123" s="829"/>
      <c r="CW123" s="829"/>
      <c r="CX123" s="829"/>
      <c r="CY123" s="829"/>
      <c r="CZ123" s="829"/>
      <c r="DA123" s="829"/>
      <c r="DB123" s="829"/>
      <c r="DC123" s="829"/>
      <c r="DD123" s="829"/>
      <c r="DE123" s="829"/>
      <c r="DF123" s="830"/>
      <c r="DG123" s="783">
        <v>82522</v>
      </c>
      <c r="DH123" s="784"/>
      <c r="DI123" s="784"/>
      <c r="DJ123" s="784"/>
      <c r="DK123" s="785"/>
      <c r="DL123" s="786">
        <v>79228</v>
      </c>
      <c r="DM123" s="784"/>
      <c r="DN123" s="784"/>
      <c r="DO123" s="784"/>
      <c r="DP123" s="785"/>
      <c r="DQ123" s="786">
        <v>75641</v>
      </c>
      <c r="DR123" s="784"/>
      <c r="DS123" s="784"/>
      <c r="DT123" s="784"/>
      <c r="DU123" s="785"/>
      <c r="DV123" s="754">
        <v>0.6</v>
      </c>
      <c r="DW123" s="755"/>
      <c r="DX123" s="755"/>
      <c r="DY123" s="755"/>
      <c r="DZ123" s="756"/>
    </row>
    <row r="124" spans="1:130" s="197" customFormat="1" ht="26.25" customHeight="1">
      <c r="A124" s="865"/>
      <c r="B124" s="866"/>
      <c r="C124" s="803" t="s">
        <v>432</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368</v>
      </c>
      <c r="AB124" s="784"/>
      <c r="AC124" s="784"/>
      <c r="AD124" s="784"/>
      <c r="AE124" s="785"/>
      <c r="AF124" s="786" t="s">
        <v>368</v>
      </c>
      <c r="AG124" s="784"/>
      <c r="AH124" s="784"/>
      <c r="AI124" s="784"/>
      <c r="AJ124" s="785"/>
      <c r="AK124" s="786" t="s">
        <v>368</v>
      </c>
      <c r="AL124" s="784"/>
      <c r="AM124" s="784"/>
      <c r="AN124" s="784"/>
      <c r="AO124" s="785"/>
      <c r="AP124" s="754" t="s">
        <v>368</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16" t="s">
        <v>368</v>
      </c>
      <c r="DH124" s="717"/>
      <c r="DI124" s="717"/>
      <c r="DJ124" s="717"/>
      <c r="DK124" s="718"/>
      <c r="DL124" s="719" t="s">
        <v>368</v>
      </c>
      <c r="DM124" s="717"/>
      <c r="DN124" s="717"/>
      <c r="DO124" s="717"/>
      <c r="DP124" s="718"/>
      <c r="DQ124" s="719" t="s">
        <v>368</v>
      </c>
      <c r="DR124" s="717"/>
      <c r="DS124" s="717"/>
      <c r="DT124" s="717"/>
      <c r="DU124" s="718"/>
      <c r="DV124" s="807" t="s">
        <v>368</v>
      </c>
      <c r="DW124" s="808"/>
      <c r="DX124" s="808"/>
      <c r="DY124" s="808"/>
      <c r="DZ124" s="809"/>
    </row>
    <row r="125" spans="1:130" s="197" customFormat="1" ht="26.25" customHeight="1" thickBot="1">
      <c r="A125" s="865"/>
      <c r="B125" s="866"/>
      <c r="C125" s="803" t="s">
        <v>434</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368</v>
      </c>
      <c r="AB125" s="784"/>
      <c r="AC125" s="784"/>
      <c r="AD125" s="784"/>
      <c r="AE125" s="785"/>
      <c r="AF125" s="786" t="s">
        <v>368</v>
      </c>
      <c r="AG125" s="784"/>
      <c r="AH125" s="784"/>
      <c r="AI125" s="784"/>
      <c r="AJ125" s="785"/>
      <c r="AK125" s="786" t="s">
        <v>368</v>
      </c>
      <c r="AL125" s="784"/>
      <c r="AM125" s="784"/>
      <c r="AN125" s="784"/>
      <c r="AO125" s="785"/>
      <c r="AP125" s="754" t="s">
        <v>368</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446</v>
      </c>
      <c r="CL125" s="810"/>
      <c r="CM125" s="810"/>
      <c r="CN125" s="810"/>
      <c r="CO125" s="811"/>
      <c r="CP125" s="816" t="s">
        <v>447</v>
      </c>
      <c r="CQ125" s="758"/>
      <c r="CR125" s="758"/>
      <c r="CS125" s="758"/>
      <c r="CT125" s="758"/>
      <c r="CU125" s="758"/>
      <c r="CV125" s="758"/>
      <c r="CW125" s="758"/>
      <c r="CX125" s="758"/>
      <c r="CY125" s="758"/>
      <c r="CZ125" s="758"/>
      <c r="DA125" s="758"/>
      <c r="DB125" s="758"/>
      <c r="DC125" s="758"/>
      <c r="DD125" s="758"/>
      <c r="DE125" s="758"/>
      <c r="DF125" s="759"/>
      <c r="DG125" s="799" t="s">
        <v>368</v>
      </c>
      <c r="DH125" s="800"/>
      <c r="DI125" s="800"/>
      <c r="DJ125" s="800"/>
      <c r="DK125" s="800"/>
      <c r="DL125" s="800" t="s">
        <v>368</v>
      </c>
      <c r="DM125" s="800"/>
      <c r="DN125" s="800"/>
      <c r="DO125" s="800"/>
      <c r="DP125" s="800"/>
      <c r="DQ125" s="800" t="s">
        <v>368</v>
      </c>
      <c r="DR125" s="800"/>
      <c r="DS125" s="800"/>
      <c r="DT125" s="800"/>
      <c r="DU125" s="800"/>
      <c r="DV125" s="801" t="s">
        <v>368</v>
      </c>
      <c r="DW125" s="801"/>
      <c r="DX125" s="801"/>
      <c r="DY125" s="801"/>
      <c r="DZ125" s="802"/>
    </row>
    <row r="126" spans="1:130" s="197" customFormat="1" ht="26.25" customHeight="1">
      <c r="A126" s="865"/>
      <c r="B126" s="866"/>
      <c r="C126" s="803" t="s">
        <v>437</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180228</v>
      </c>
      <c r="AB126" s="784"/>
      <c r="AC126" s="784"/>
      <c r="AD126" s="784"/>
      <c r="AE126" s="785"/>
      <c r="AF126" s="786">
        <v>154537</v>
      </c>
      <c r="AG126" s="784"/>
      <c r="AH126" s="784"/>
      <c r="AI126" s="784"/>
      <c r="AJ126" s="785"/>
      <c r="AK126" s="786">
        <v>128959</v>
      </c>
      <c r="AL126" s="784"/>
      <c r="AM126" s="784"/>
      <c r="AN126" s="784"/>
      <c r="AO126" s="785"/>
      <c r="AP126" s="754">
        <v>1</v>
      </c>
      <c r="AQ126" s="755"/>
      <c r="AR126" s="755"/>
      <c r="AS126" s="755"/>
      <c r="AT126" s="756"/>
      <c r="AU126" s="233"/>
      <c r="AV126" s="233"/>
      <c r="AW126" s="233"/>
      <c r="AX126" s="806" t="s">
        <v>448</v>
      </c>
      <c r="AY126" s="764"/>
      <c r="AZ126" s="764"/>
      <c r="BA126" s="764"/>
      <c r="BB126" s="764"/>
      <c r="BC126" s="764"/>
      <c r="BD126" s="764"/>
      <c r="BE126" s="765"/>
      <c r="BF126" s="763" t="s">
        <v>449</v>
      </c>
      <c r="BG126" s="764"/>
      <c r="BH126" s="764"/>
      <c r="BI126" s="764"/>
      <c r="BJ126" s="764"/>
      <c r="BK126" s="764"/>
      <c r="BL126" s="765"/>
      <c r="BM126" s="763" t="s">
        <v>450</v>
      </c>
      <c r="BN126" s="764"/>
      <c r="BO126" s="764"/>
      <c r="BP126" s="764"/>
      <c r="BQ126" s="764"/>
      <c r="BR126" s="764"/>
      <c r="BS126" s="765"/>
      <c r="BT126" s="763" t="s">
        <v>451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452</v>
      </c>
      <c r="CQ126" s="768"/>
      <c r="CR126" s="768"/>
      <c r="CS126" s="768"/>
      <c r="CT126" s="768"/>
      <c r="CU126" s="768"/>
      <c r="CV126" s="768"/>
      <c r="CW126" s="768"/>
      <c r="CX126" s="768"/>
      <c r="CY126" s="768"/>
      <c r="CZ126" s="768"/>
      <c r="DA126" s="768"/>
      <c r="DB126" s="768"/>
      <c r="DC126" s="768"/>
      <c r="DD126" s="768"/>
      <c r="DE126" s="768"/>
      <c r="DF126" s="769"/>
      <c r="DG126" s="770" t="s">
        <v>368</v>
      </c>
      <c r="DH126" s="771"/>
      <c r="DI126" s="771"/>
      <c r="DJ126" s="771"/>
      <c r="DK126" s="771"/>
      <c r="DL126" s="771" t="s">
        <v>368</v>
      </c>
      <c r="DM126" s="771"/>
      <c r="DN126" s="771"/>
      <c r="DO126" s="771"/>
      <c r="DP126" s="771"/>
      <c r="DQ126" s="771" t="s">
        <v>368</v>
      </c>
      <c r="DR126" s="771"/>
      <c r="DS126" s="771"/>
      <c r="DT126" s="771"/>
      <c r="DU126" s="771"/>
      <c r="DV126" s="823" t="s">
        <v>368</v>
      </c>
      <c r="DW126" s="823"/>
      <c r="DX126" s="823"/>
      <c r="DY126" s="823"/>
      <c r="DZ126" s="824"/>
    </row>
    <row r="127" spans="1:130" s="197" customFormat="1" ht="26.25" customHeight="1" thickBot="1">
      <c r="A127" s="867"/>
      <c r="B127" s="868"/>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12222</v>
      </c>
      <c r="AB127" s="784"/>
      <c r="AC127" s="784"/>
      <c r="AD127" s="784"/>
      <c r="AE127" s="785"/>
      <c r="AF127" s="786">
        <v>9257</v>
      </c>
      <c r="AG127" s="784"/>
      <c r="AH127" s="784"/>
      <c r="AI127" s="784"/>
      <c r="AJ127" s="785"/>
      <c r="AK127" s="786">
        <v>7359</v>
      </c>
      <c r="AL127" s="784"/>
      <c r="AM127" s="784"/>
      <c r="AN127" s="784"/>
      <c r="AO127" s="785"/>
      <c r="AP127" s="754">
        <v>0.1</v>
      </c>
      <c r="AQ127" s="755"/>
      <c r="AR127" s="755"/>
      <c r="AS127" s="755"/>
      <c r="AT127" s="756"/>
      <c r="AU127" s="233"/>
      <c r="AV127" s="233"/>
      <c r="AW127" s="233"/>
      <c r="AX127" s="757" t="s">
        <v>454</v>
      </c>
      <c r="AY127" s="758"/>
      <c r="AZ127" s="758"/>
      <c r="BA127" s="758"/>
      <c r="BB127" s="758"/>
      <c r="BC127" s="758"/>
      <c r="BD127" s="758"/>
      <c r="BE127" s="759"/>
      <c r="BF127" s="760" t="s">
        <v>368</v>
      </c>
      <c r="BG127" s="761"/>
      <c r="BH127" s="761"/>
      <c r="BI127" s="761"/>
      <c r="BJ127" s="761"/>
      <c r="BK127" s="761"/>
      <c r="BL127" s="762"/>
      <c r="BM127" s="760">
        <v>12.71</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455</v>
      </c>
      <c r="CQ127" s="752"/>
      <c r="CR127" s="752"/>
      <c r="CS127" s="752"/>
      <c r="CT127" s="752"/>
      <c r="CU127" s="752"/>
      <c r="CV127" s="752"/>
      <c r="CW127" s="752"/>
      <c r="CX127" s="752"/>
      <c r="CY127" s="752"/>
      <c r="CZ127" s="752"/>
      <c r="DA127" s="752"/>
      <c r="DB127" s="752"/>
      <c r="DC127" s="752"/>
      <c r="DD127" s="752"/>
      <c r="DE127" s="752"/>
      <c r="DF127" s="753"/>
      <c r="DG127" s="819">
        <v>10</v>
      </c>
      <c r="DH127" s="820"/>
      <c r="DI127" s="820"/>
      <c r="DJ127" s="820"/>
      <c r="DK127" s="820"/>
      <c r="DL127" s="820">
        <v>33</v>
      </c>
      <c r="DM127" s="820"/>
      <c r="DN127" s="820"/>
      <c r="DO127" s="820"/>
      <c r="DP127" s="820"/>
      <c r="DQ127" s="820">
        <v>4</v>
      </c>
      <c r="DR127" s="820"/>
      <c r="DS127" s="820"/>
      <c r="DT127" s="820"/>
      <c r="DU127" s="820"/>
      <c r="DV127" s="821">
        <v>0</v>
      </c>
      <c r="DW127" s="821"/>
      <c r="DX127" s="821"/>
      <c r="DY127" s="821"/>
      <c r="DZ127" s="822"/>
    </row>
    <row r="128" spans="1:130" s="197" customFormat="1" ht="26.25" customHeight="1">
      <c r="A128" s="795" t="s">
        <v>456</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457</v>
      </c>
      <c r="X128" s="797"/>
      <c r="Y128" s="797"/>
      <c r="Z128" s="798"/>
      <c r="AA128" s="723">
        <v>405771</v>
      </c>
      <c r="AB128" s="724"/>
      <c r="AC128" s="724"/>
      <c r="AD128" s="724"/>
      <c r="AE128" s="725"/>
      <c r="AF128" s="726">
        <v>418926</v>
      </c>
      <c r="AG128" s="724"/>
      <c r="AH128" s="724"/>
      <c r="AI128" s="724"/>
      <c r="AJ128" s="725"/>
      <c r="AK128" s="726">
        <v>422953</v>
      </c>
      <c r="AL128" s="724"/>
      <c r="AM128" s="724"/>
      <c r="AN128" s="724"/>
      <c r="AO128" s="725"/>
      <c r="AP128" s="727"/>
      <c r="AQ128" s="728"/>
      <c r="AR128" s="728"/>
      <c r="AS128" s="728"/>
      <c r="AT128" s="729"/>
      <c r="AU128" s="235"/>
      <c r="AV128" s="235"/>
      <c r="AW128" s="235"/>
      <c r="AX128" s="772" t="s">
        <v>458</v>
      </c>
      <c r="AY128" s="768"/>
      <c r="AZ128" s="768"/>
      <c r="BA128" s="768"/>
      <c r="BB128" s="768"/>
      <c r="BC128" s="768"/>
      <c r="BD128" s="768"/>
      <c r="BE128" s="769"/>
      <c r="BF128" s="790" t="s">
        <v>431</v>
      </c>
      <c r="BG128" s="791"/>
      <c r="BH128" s="791"/>
      <c r="BI128" s="791"/>
      <c r="BJ128" s="791"/>
      <c r="BK128" s="791"/>
      <c r="BL128" s="792"/>
      <c r="BM128" s="790">
        <v>17.71</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459</v>
      </c>
      <c r="X129" s="781"/>
      <c r="Y129" s="781"/>
      <c r="Z129" s="782"/>
      <c r="AA129" s="783">
        <v>15842093</v>
      </c>
      <c r="AB129" s="784"/>
      <c r="AC129" s="784"/>
      <c r="AD129" s="784"/>
      <c r="AE129" s="785"/>
      <c r="AF129" s="786">
        <v>16023535</v>
      </c>
      <c r="AG129" s="784"/>
      <c r="AH129" s="784"/>
      <c r="AI129" s="784"/>
      <c r="AJ129" s="785"/>
      <c r="AK129" s="786">
        <v>15934026</v>
      </c>
      <c r="AL129" s="784"/>
      <c r="AM129" s="784"/>
      <c r="AN129" s="784"/>
      <c r="AO129" s="785"/>
      <c r="AP129" s="787"/>
      <c r="AQ129" s="788"/>
      <c r="AR129" s="788"/>
      <c r="AS129" s="788"/>
      <c r="AT129" s="789"/>
      <c r="AU129" s="235"/>
      <c r="AV129" s="235"/>
      <c r="AW129" s="235"/>
      <c r="AX129" s="772" t="s">
        <v>460</v>
      </c>
      <c r="AY129" s="768"/>
      <c r="AZ129" s="768"/>
      <c r="BA129" s="768"/>
      <c r="BB129" s="768"/>
      <c r="BC129" s="768"/>
      <c r="BD129" s="768"/>
      <c r="BE129" s="769"/>
      <c r="BF129" s="773">
        <v>11.3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461</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462</v>
      </c>
      <c r="X130" s="781"/>
      <c r="Y130" s="781"/>
      <c r="Z130" s="782"/>
      <c r="AA130" s="783">
        <v>2525914</v>
      </c>
      <c r="AB130" s="784"/>
      <c r="AC130" s="784"/>
      <c r="AD130" s="784"/>
      <c r="AE130" s="785"/>
      <c r="AF130" s="786">
        <v>2532399</v>
      </c>
      <c r="AG130" s="784"/>
      <c r="AH130" s="784"/>
      <c r="AI130" s="784"/>
      <c r="AJ130" s="785"/>
      <c r="AK130" s="786">
        <v>2547789</v>
      </c>
      <c r="AL130" s="784"/>
      <c r="AM130" s="784"/>
      <c r="AN130" s="784"/>
      <c r="AO130" s="785"/>
      <c r="AP130" s="787"/>
      <c r="AQ130" s="788"/>
      <c r="AR130" s="788"/>
      <c r="AS130" s="788"/>
      <c r="AT130" s="789"/>
      <c r="AU130" s="235"/>
      <c r="AV130" s="235"/>
      <c r="AW130" s="235"/>
      <c r="AX130" s="751" t="s">
        <v>463</v>
      </c>
      <c r="AY130" s="752"/>
      <c r="AZ130" s="752"/>
      <c r="BA130" s="752"/>
      <c r="BB130" s="752"/>
      <c r="BC130" s="752"/>
      <c r="BD130" s="752"/>
      <c r="BE130" s="753"/>
      <c r="BF130" s="705">
        <v>61.4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464</v>
      </c>
      <c r="X131" s="714"/>
      <c r="Y131" s="714"/>
      <c r="Z131" s="715"/>
      <c r="AA131" s="716">
        <v>13316179</v>
      </c>
      <c r="AB131" s="717"/>
      <c r="AC131" s="717"/>
      <c r="AD131" s="717"/>
      <c r="AE131" s="718"/>
      <c r="AF131" s="719">
        <v>13491136</v>
      </c>
      <c r="AG131" s="717"/>
      <c r="AH131" s="717"/>
      <c r="AI131" s="717"/>
      <c r="AJ131" s="718"/>
      <c r="AK131" s="719">
        <v>13386237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465</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466</v>
      </c>
      <c r="W132" s="737"/>
      <c r="X132" s="737"/>
      <c r="Y132" s="737"/>
      <c r="Z132" s="738"/>
      <c r="AA132" s="739">
        <v>12.29767526</v>
      </c>
      <c r="AB132" s="740"/>
      <c r="AC132" s="740"/>
      <c r="AD132" s="740"/>
      <c r="AE132" s="741"/>
      <c r="AF132" s="742">
        <v>11.60451574</v>
      </c>
      <c r="AG132" s="740"/>
      <c r="AH132" s="740"/>
      <c r="AI132" s="740"/>
      <c r="AJ132" s="741"/>
      <c r="AK132" s="742">
        <v>10.1950085</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467</v>
      </c>
      <c r="W133" s="746"/>
      <c r="X133" s="746"/>
      <c r="Y133" s="746"/>
      <c r="Z133" s="747"/>
      <c r="AA133" s="748">
        <v>14.6</v>
      </c>
      <c r="AB133" s="749"/>
      <c r="AC133" s="749"/>
      <c r="AD133" s="749"/>
      <c r="AE133" s="750"/>
      <c r="AF133" s="748">
        <v>12.7</v>
      </c>
      <c r="AG133" s="749"/>
      <c r="AH133" s="749"/>
      <c r="AI133" s="749"/>
      <c r="AJ133" s="750"/>
      <c r="AK133" s="748">
        <v>11.3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58"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19"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9" t="s">
        <v>470</v>
      </c>
      <c r="L7" s="254"/>
      <c r="M7" s="255" t="s">
        <v>471</v>
      </c>
      <c r="N7" s="256"/>
    </row>
    <row r="8" spans="1:16">
      <c r="A8" s="248"/>
      <c r="B8" s="244"/>
      <c r="C8" s="244"/>
      <c r="D8" s="244"/>
      <c r="E8" s="244"/>
      <c r="F8" s="244"/>
      <c r="G8" s="257"/>
      <c r="H8" s="258"/>
      <c r="I8" s="258"/>
      <c r="J8" s="259"/>
      <c r="K8" s="1120"/>
      <c r="L8" s="260" t="s">
        <v>472</v>
      </c>
      <c r="M8" s="261" t="s">
        <v>473</v>
      </c>
      <c r="N8" s="262" t="s">
        <v>474</v>
      </c>
    </row>
    <row r="9" spans="1:16">
      <c r="A9" s="248"/>
      <c r="B9" s="244"/>
      <c r="C9" s="244"/>
      <c r="D9" s="244"/>
      <c r="E9" s="244"/>
      <c r="F9" s="244"/>
      <c r="G9" s="1133" t="s">
        <v>475</v>
      </c>
      <c r="H9" s="1134"/>
      <c r="I9" s="1134"/>
      <c r="J9" s="1135"/>
      <c r="K9" s="263">
        <v>4594521</v>
      </c>
      <c r="L9" s="264">
        <v>67699</v>
      </c>
      <c r="M9" s="265">
        <v>65114</v>
      </c>
      <c r="N9" s="266">
        <v>4</v>
      </c>
    </row>
    <row r="10" spans="1:16">
      <c r="A10" s="248"/>
      <c r="B10" s="244"/>
      <c r="C10" s="244"/>
      <c r="D10" s="244"/>
      <c r="E10" s="244"/>
      <c r="F10" s="244"/>
      <c r="G10" s="1133" t="s">
        <v>476</v>
      </c>
      <c r="H10" s="1134"/>
      <c r="I10" s="1134"/>
      <c r="J10" s="1135"/>
      <c r="K10" s="267">
        <v>471828</v>
      </c>
      <c r="L10" s="268">
        <v>6952</v>
      </c>
      <c r="M10" s="269">
        <v>4538</v>
      </c>
      <c r="N10" s="270">
        <v>53.2</v>
      </c>
    </row>
    <row r="11" spans="1:16" ht="13.5" customHeight="1">
      <c r="A11" s="248"/>
      <c r="B11" s="244"/>
      <c r="C11" s="244"/>
      <c r="D11" s="244"/>
      <c r="E11" s="244"/>
      <c r="F11" s="244"/>
      <c r="G11" s="1133" t="s">
        <v>477</v>
      </c>
      <c r="H11" s="1134"/>
      <c r="I11" s="1134"/>
      <c r="J11" s="1135"/>
      <c r="K11" s="267">
        <v>64414</v>
      </c>
      <c r="L11" s="268">
        <v>949</v>
      </c>
      <c r="M11" s="269">
        <v>5513</v>
      </c>
      <c r="N11" s="270">
        <v>-82.8</v>
      </c>
    </row>
    <row r="12" spans="1:16" ht="13.5" customHeight="1">
      <c r="A12" s="248"/>
      <c r="B12" s="244"/>
      <c r="C12" s="244"/>
      <c r="D12" s="244"/>
      <c r="E12" s="244"/>
      <c r="F12" s="244"/>
      <c r="G12" s="1133" t="s">
        <v>478</v>
      </c>
      <c r="H12" s="1134"/>
      <c r="I12" s="1134"/>
      <c r="J12" s="1135"/>
      <c r="K12" s="267">
        <v>44548</v>
      </c>
      <c r="L12" s="268">
        <v>656</v>
      </c>
      <c r="M12" s="269">
        <v>953</v>
      </c>
      <c r="N12" s="270">
        <v>-31.2</v>
      </c>
    </row>
    <row r="13" spans="1:16" ht="13.5" customHeight="1">
      <c r="A13" s="248"/>
      <c r="B13" s="244"/>
      <c r="C13" s="244"/>
      <c r="D13" s="244"/>
      <c r="E13" s="244"/>
      <c r="F13" s="244"/>
      <c r="G13" s="1133" t="s">
        <v>479</v>
      </c>
      <c r="H13" s="1134"/>
      <c r="I13" s="1134"/>
      <c r="J13" s="1135"/>
      <c r="K13" s="267" t="s">
        <v>480</v>
      </c>
      <c r="L13" s="268" t="s">
        <v>480</v>
      </c>
      <c r="M13" s="269">
        <v>2</v>
      </c>
      <c r="N13" s="270" t="s">
        <v>480</v>
      </c>
    </row>
    <row r="14" spans="1:16" ht="13.5" customHeight="1">
      <c r="A14" s="248"/>
      <c r="B14" s="244"/>
      <c r="C14" s="244"/>
      <c r="D14" s="244"/>
      <c r="E14" s="244"/>
      <c r="F14" s="244"/>
      <c r="G14" s="1133" t="s">
        <v>481</v>
      </c>
      <c r="H14" s="1134"/>
      <c r="I14" s="1134"/>
      <c r="J14" s="1135"/>
      <c r="K14" s="267">
        <v>220700</v>
      </c>
      <c r="L14" s="268">
        <v>3252</v>
      </c>
      <c r="M14" s="269">
        <v>2887</v>
      </c>
      <c r="N14" s="270">
        <v>12.6</v>
      </c>
    </row>
    <row r="15" spans="1:16" ht="13.5" customHeight="1">
      <c r="A15" s="248"/>
      <c r="B15" s="244"/>
      <c r="C15" s="244"/>
      <c r="D15" s="244"/>
      <c r="E15" s="244"/>
      <c r="F15" s="244"/>
      <c r="G15" s="1133" t="s">
        <v>482</v>
      </c>
      <c r="H15" s="1134"/>
      <c r="I15" s="1134"/>
      <c r="J15" s="1135"/>
      <c r="K15" s="267">
        <v>97329</v>
      </c>
      <c r="L15" s="268">
        <v>1434</v>
      </c>
      <c r="M15" s="269">
        <v>1642</v>
      </c>
      <c r="N15" s="270">
        <v>-12.7</v>
      </c>
    </row>
    <row r="16" spans="1:16">
      <c r="A16" s="248"/>
      <c r="B16" s="244"/>
      <c r="C16" s="244"/>
      <c r="D16" s="244"/>
      <c r="E16" s="244"/>
      <c r="F16" s="244"/>
      <c r="G16" s="1136" t="s">
        <v>483</v>
      </c>
      <c r="H16" s="1137"/>
      <c r="I16" s="1137"/>
      <c r="J16" s="1138"/>
      <c r="K16" s="268">
        <v>-559285</v>
      </c>
      <c r="L16" s="268">
        <v>-8241</v>
      </c>
      <c r="M16" s="269">
        <v>-6965</v>
      </c>
      <c r="N16" s="270">
        <v>18.3</v>
      </c>
    </row>
    <row r="17" spans="1:16">
      <c r="A17" s="248"/>
      <c r="B17" s="244"/>
      <c r="C17" s="244"/>
      <c r="D17" s="244"/>
      <c r="E17" s="244"/>
      <c r="F17" s="244"/>
      <c r="G17" s="1136" t="s">
        <v>169</v>
      </c>
      <c r="H17" s="1137"/>
      <c r="I17" s="1137"/>
      <c r="J17" s="1138"/>
      <c r="K17" s="268">
        <v>4934055</v>
      </c>
      <c r="L17" s="268">
        <v>72702</v>
      </c>
      <c r="M17" s="269">
        <v>73685</v>
      </c>
      <c r="N17" s="270">
        <v>-1.3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30" t="s">
        <v>488</v>
      </c>
      <c r="H21" s="1131"/>
      <c r="I21" s="1131"/>
      <c r="J21" s="1132"/>
      <c r="K21" s="280">
        <v>7.34</v>
      </c>
      <c r="L21" s="281">
        <v>7.13</v>
      </c>
      <c r="M21" s="282">
        <v>0.21</v>
      </c>
      <c r="N21" s="249"/>
      <c r="O21" s="283"/>
      <c r="P21" s="279"/>
    </row>
    <row r="22" spans="1:16" s="284" customFormat="1">
      <c r="A22" s="279"/>
      <c r="B22" s="249"/>
      <c r="C22" s="249"/>
      <c r="D22" s="249"/>
      <c r="E22" s="249"/>
      <c r="F22" s="249"/>
      <c r="G22" s="1130" t="s">
        <v>489</v>
      </c>
      <c r="H22" s="1131"/>
      <c r="I22" s="1131"/>
      <c r="J22" s="1132"/>
      <c r="K22" s="285">
        <v>99</v>
      </c>
      <c r="L22" s="286">
        <v>98.1</v>
      </c>
      <c r="M22" s="287">
        <v>0.9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9" t="s">
        <v>470</v>
      </c>
      <c r="L30" s="254"/>
      <c r="M30" s="255" t="s">
        <v>471</v>
      </c>
      <c r="N30" s="256"/>
    </row>
    <row r="31" spans="1:16">
      <c r="A31" s="248"/>
      <c r="B31" s="244"/>
      <c r="C31" s="244"/>
      <c r="D31" s="244"/>
      <c r="E31" s="244"/>
      <c r="F31" s="244"/>
      <c r="G31" s="257"/>
      <c r="H31" s="258"/>
      <c r="I31" s="258"/>
      <c r="J31" s="259"/>
      <c r="K31" s="1120"/>
      <c r="L31" s="260" t="s">
        <v>472</v>
      </c>
      <c r="M31" s="261" t="s">
        <v>473</v>
      </c>
      <c r="N31" s="262" t="s">
        <v>474</v>
      </c>
    </row>
    <row r="32" spans="1:16" ht="27" customHeight="1">
      <c r="A32" s="248"/>
      <c r="B32" s="244"/>
      <c r="C32" s="244"/>
      <c r="D32" s="244"/>
      <c r="E32" s="244"/>
      <c r="F32" s="244"/>
      <c r="G32" s="1121" t="s">
        <v>492</v>
      </c>
      <c r="H32" s="1122"/>
      <c r="I32" s="1122"/>
      <c r="J32" s="1123"/>
      <c r="K32" s="294">
        <v>3150432</v>
      </c>
      <c r="L32" s="294">
        <v>46421</v>
      </c>
      <c r="M32" s="295">
        <v>43359</v>
      </c>
      <c r="N32" s="296">
        <v>7.1</v>
      </c>
    </row>
    <row r="33" spans="1:16" ht="13.5" customHeight="1">
      <c r="A33" s="248"/>
      <c r="B33" s="244"/>
      <c r="C33" s="244"/>
      <c r="D33" s="244"/>
      <c r="E33" s="244"/>
      <c r="F33" s="244"/>
      <c r="G33" s="1121" t="s">
        <v>493</v>
      </c>
      <c r="H33" s="1122"/>
      <c r="I33" s="1122"/>
      <c r="J33" s="1123"/>
      <c r="K33" s="294" t="s">
        <v>480</v>
      </c>
      <c r="L33" s="294" t="s">
        <v>480</v>
      </c>
      <c r="M33" s="295">
        <v>0</v>
      </c>
      <c r="N33" s="296" t="s">
        <v>480</v>
      </c>
    </row>
    <row r="34" spans="1:16" ht="27" customHeight="1">
      <c r="A34" s="248"/>
      <c r="B34" s="244"/>
      <c r="C34" s="244"/>
      <c r="D34" s="244"/>
      <c r="E34" s="244"/>
      <c r="F34" s="244"/>
      <c r="G34" s="1121" t="s">
        <v>494</v>
      </c>
      <c r="H34" s="1122"/>
      <c r="I34" s="1122"/>
      <c r="J34" s="1123"/>
      <c r="K34" s="294" t="s">
        <v>480</v>
      </c>
      <c r="L34" s="294" t="s">
        <v>480</v>
      </c>
      <c r="M34" s="295">
        <v>39</v>
      </c>
      <c r="N34" s="296" t="s">
        <v>480</v>
      </c>
    </row>
    <row r="35" spans="1:16" ht="27" customHeight="1">
      <c r="A35" s="248"/>
      <c r="B35" s="244"/>
      <c r="C35" s="244"/>
      <c r="D35" s="244"/>
      <c r="E35" s="244"/>
      <c r="F35" s="244"/>
      <c r="G35" s="1121" t="s">
        <v>495</v>
      </c>
      <c r="H35" s="1122"/>
      <c r="I35" s="1122"/>
      <c r="J35" s="1123"/>
      <c r="K35" s="294">
        <v>907043</v>
      </c>
      <c r="L35" s="294">
        <v>13365</v>
      </c>
      <c r="M35" s="295">
        <v>11806</v>
      </c>
      <c r="N35" s="296">
        <v>13.2</v>
      </c>
    </row>
    <row r="36" spans="1:16" ht="27" customHeight="1">
      <c r="A36" s="248"/>
      <c r="B36" s="244"/>
      <c r="C36" s="244"/>
      <c r="D36" s="244"/>
      <c r="E36" s="244"/>
      <c r="F36" s="244"/>
      <c r="G36" s="1121" t="s">
        <v>496</v>
      </c>
      <c r="H36" s="1122"/>
      <c r="I36" s="1122"/>
      <c r="J36" s="1123"/>
      <c r="K36" s="294">
        <v>141650</v>
      </c>
      <c r="L36" s="294">
        <v>2087</v>
      </c>
      <c r="M36" s="295">
        <v>1910</v>
      </c>
      <c r="N36" s="296">
        <v>9.3000000000000007</v>
      </c>
    </row>
    <row r="37" spans="1:16" ht="13.5" customHeight="1">
      <c r="A37" s="248"/>
      <c r="B37" s="244"/>
      <c r="C37" s="244"/>
      <c r="D37" s="244"/>
      <c r="E37" s="244"/>
      <c r="F37" s="244"/>
      <c r="G37" s="1121" t="s">
        <v>497</v>
      </c>
      <c r="H37" s="1122"/>
      <c r="I37" s="1122"/>
      <c r="J37" s="1123"/>
      <c r="K37" s="294">
        <v>136318</v>
      </c>
      <c r="L37" s="294">
        <v>2009</v>
      </c>
      <c r="M37" s="295">
        <v>1129</v>
      </c>
      <c r="N37" s="296">
        <v>77.900000000000006</v>
      </c>
    </row>
    <row r="38" spans="1:16" ht="27" customHeight="1">
      <c r="A38" s="248"/>
      <c r="B38" s="244"/>
      <c r="C38" s="244"/>
      <c r="D38" s="244"/>
      <c r="E38" s="244"/>
      <c r="F38" s="244"/>
      <c r="G38" s="1124" t="s">
        <v>498</v>
      </c>
      <c r="H38" s="1125"/>
      <c r="I38" s="1125"/>
      <c r="J38" s="1126"/>
      <c r="K38" s="297">
        <v>27</v>
      </c>
      <c r="L38" s="297">
        <v>0</v>
      </c>
      <c r="M38" s="298">
        <v>5</v>
      </c>
      <c r="N38" s="299">
        <v>-100</v>
      </c>
      <c r="O38" s="293"/>
    </row>
    <row r="39" spans="1:16">
      <c r="A39" s="248"/>
      <c r="B39" s="244"/>
      <c r="C39" s="244"/>
      <c r="D39" s="244"/>
      <c r="E39" s="244"/>
      <c r="F39" s="244"/>
      <c r="G39" s="1124" t="s">
        <v>499</v>
      </c>
      <c r="H39" s="1125"/>
      <c r="I39" s="1125"/>
      <c r="J39" s="1126"/>
      <c r="K39" s="300">
        <v>-422953</v>
      </c>
      <c r="L39" s="300">
        <v>-6232</v>
      </c>
      <c r="M39" s="301">
        <v>-5126</v>
      </c>
      <c r="N39" s="302">
        <v>21.6</v>
      </c>
      <c r="O39" s="293"/>
    </row>
    <row r="40" spans="1:16" ht="27" customHeight="1">
      <c r="A40" s="248"/>
      <c r="B40" s="244"/>
      <c r="C40" s="244"/>
      <c r="D40" s="244"/>
      <c r="E40" s="244"/>
      <c r="F40" s="244"/>
      <c r="G40" s="1121" t="s">
        <v>500</v>
      </c>
      <c r="H40" s="1122"/>
      <c r="I40" s="1122"/>
      <c r="J40" s="1123"/>
      <c r="K40" s="300">
        <v>-2547789</v>
      </c>
      <c r="L40" s="300">
        <v>-37541</v>
      </c>
      <c r="M40" s="301">
        <v>-37205</v>
      </c>
      <c r="N40" s="302">
        <v>0.9</v>
      </c>
      <c r="O40" s="293"/>
    </row>
    <row r="41" spans="1:16">
      <c r="A41" s="248"/>
      <c r="B41" s="244"/>
      <c r="C41" s="244"/>
      <c r="D41" s="244"/>
      <c r="E41" s="244"/>
      <c r="F41" s="244"/>
      <c r="G41" s="1127" t="s">
        <v>280</v>
      </c>
      <c r="H41" s="1128"/>
      <c r="I41" s="1128"/>
      <c r="J41" s="1129"/>
      <c r="K41" s="294">
        <v>1364728</v>
      </c>
      <c r="L41" s="300">
        <v>20109</v>
      </c>
      <c r="M41" s="301">
        <v>15917</v>
      </c>
      <c r="N41" s="302">
        <v>26.3</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4" t="s">
        <v>470</v>
      </c>
      <c r="J49" s="1116" t="s">
        <v>504</v>
      </c>
      <c r="K49" s="1117"/>
      <c r="L49" s="1117"/>
      <c r="M49" s="1117"/>
      <c r="N49" s="1118"/>
    </row>
    <row r="50" spans="1:14">
      <c r="A50" s="248"/>
      <c r="B50" s="244"/>
      <c r="C50" s="244"/>
      <c r="D50" s="244"/>
      <c r="E50" s="244"/>
      <c r="F50" s="244"/>
      <c r="G50" s="312"/>
      <c r="H50" s="313"/>
      <c r="I50" s="1115"/>
      <c r="J50" s="314" t="s">
        <v>505</v>
      </c>
      <c r="K50" s="315" t="s">
        <v>506</v>
      </c>
      <c r="L50" s="316" t="s">
        <v>507</v>
      </c>
      <c r="M50" s="317" t="s">
        <v>508</v>
      </c>
      <c r="N50" s="318" t="s">
        <v>509</v>
      </c>
    </row>
    <row r="51" spans="1:14">
      <c r="A51" s="248"/>
      <c r="B51" s="244"/>
      <c r="C51" s="244"/>
      <c r="D51" s="244"/>
      <c r="E51" s="244"/>
      <c r="F51" s="244"/>
      <c r="G51" s="310" t="s">
        <v>510</v>
      </c>
      <c r="H51" s="311"/>
      <c r="I51" s="319">
        <v>2130425</v>
      </c>
      <c r="J51" s="320">
        <v>32049</v>
      </c>
      <c r="K51" s="321">
        <v>-0.7</v>
      </c>
      <c r="L51" s="322">
        <v>61882</v>
      </c>
      <c r="M51" s="323">
        <v>6.7</v>
      </c>
      <c r="N51" s="324">
        <v>-7.4</v>
      </c>
    </row>
    <row r="52" spans="1:14">
      <c r="A52" s="248"/>
      <c r="B52" s="244"/>
      <c r="C52" s="244"/>
      <c r="D52" s="244"/>
      <c r="E52" s="244"/>
      <c r="F52" s="244"/>
      <c r="G52" s="325"/>
      <c r="H52" s="326" t="s">
        <v>511</v>
      </c>
      <c r="I52" s="327">
        <v>1188696</v>
      </c>
      <c r="J52" s="328">
        <v>17882</v>
      </c>
      <c r="K52" s="329">
        <v>9.6</v>
      </c>
      <c r="L52" s="330">
        <v>32175</v>
      </c>
      <c r="M52" s="331">
        <v>0</v>
      </c>
      <c r="N52" s="332">
        <v>9.6</v>
      </c>
    </row>
    <row r="53" spans="1:14">
      <c r="A53" s="248"/>
      <c r="B53" s="244"/>
      <c r="C53" s="244"/>
      <c r="D53" s="244"/>
      <c r="E53" s="244"/>
      <c r="F53" s="244"/>
      <c r="G53" s="310" t="s">
        <v>512</v>
      </c>
      <c r="H53" s="311"/>
      <c r="I53" s="319">
        <v>2123864</v>
      </c>
      <c r="J53" s="320">
        <v>31765</v>
      </c>
      <c r="K53" s="321">
        <v>-0.9</v>
      </c>
      <c r="L53" s="322">
        <v>47569</v>
      </c>
      <c r="M53" s="323">
        <v>-23.1</v>
      </c>
      <c r="N53" s="324">
        <v>22.2</v>
      </c>
    </row>
    <row r="54" spans="1:14">
      <c r="A54" s="248"/>
      <c r="B54" s="244"/>
      <c r="C54" s="244"/>
      <c r="D54" s="244"/>
      <c r="E54" s="244"/>
      <c r="F54" s="244"/>
      <c r="G54" s="325"/>
      <c r="H54" s="326" t="s">
        <v>511</v>
      </c>
      <c r="I54" s="327">
        <v>1152851</v>
      </c>
      <c r="J54" s="328">
        <v>17243</v>
      </c>
      <c r="K54" s="329">
        <v>-3.6</v>
      </c>
      <c r="L54" s="330">
        <v>26255</v>
      </c>
      <c r="M54" s="331">
        <v>-18.399999999999999</v>
      </c>
      <c r="N54" s="332">
        <v>14.8</v>
      </c>
    </row>
    <row r="55" spans="1:14">
      <c r="A55" s="248"/>
      <c r="B55" s="244"/>
      <c r="C55" s="244"/>
      <c r="D55" s="244"/>
      <c r="E55" s="244"/>
      <c r="F55" s="244"/>
      <c r="G55" s="310" t="s">
        <v>513</v>
      </c>
      <c r="H55" s="311"/>
      <c r="I55" s="319">
        <v>3673869</v>
      </c>
      <c r="J55" s="320">
        <v>54317</v>
      </c>
      <c r="K55" s="321">
        <v>71</v>
      </c>
      <c r="L55" s="322">
        <v>50880</v>
      </c>
      <c r="M55" s="323">
        <v>7</v>
      </c>
      <c r="N55" s="324">
        <v>64</v>
      </c>
    </row>
    <row r="56" spans="1:14">
      <c r="A56" s="248"/>
      <c r="B56" s="244"/>
      <c r="C56" s="244"/>
      <c r="D56" s="244"/>
      <c r="E56" s="244"/>
      <c r="F56" s="244"/>
      <c r="G56" s="325"/>
      <c r="H56" s="326" t="s">
        <v>511</v>
      </c>
      <c r="I56" s="327">
        <v>1726820</v>
      </c>
      <c r="J56" s="328">
        <v>25531</v>
      </c>
      <c r="K56" s="329">
        <v>48.1</v>
      </c>
      <c r="L56" s="330">
        <v>26879</v>
      </c>
      <c r="M56" s="331">
        <v>2.4</v>
      </c>
      <c r="N56" s="332">
        <v>45.7</v>
      </c>
    </row>
    <row r="57" spans="1:14">
      <c r="A57" s="248"/>
      <c r="B57" s="244"/>
      <c r="C57" s="244"/>
      <c r="D57" s="244"/>
      <c r="E57" s="244"/>
      <c r="F57" s="244"/>
      <c r="G57" s="310" t="s">
        <v>514</v>
      </c>
      <c r="H57" s="311"/>
      <c r="I57" s="319">
        <v>4047363</v>
      </c>
      <c r="J57" s="320">
        <v>59726</v>
      </c>
      <c r="K57" s="321">
        <v>10</v>
      </c>
      <c r="L57" s="322">
        <v>63956</v>
      </c>
      <c r="M57" s="323">
        <v>25.7</v>
      </c>
      <c r="N57" s="324">
        <v>-15.7</v>
      </c>
    </row>
    <row r="58" spans="1:14">
      <c r="A58" s="248"/>
      <c r="B58" s="244"/>
      <c r="C58" s="244"/>
      <c r="D58" s="244"/>
      <c r="E58" s="244"/>
      <c r="F58" s="244"/>
      <c r="G58" s="325"/>
      <c r="H58" s="326" t="s">
        <v>511</v>
      </c>
      <c r="I58" s="327">
        <v>1436032</v>
      </c>
      <c r="J58" s="328">
        <v>21191</v>
      </c>
      <c r="K58" s="329">
        <v>-17</v>
      </c>
      <c r="L58" s="330">
        <v>29239</v>
      </c>
      <c r="M58" s="331">
        <v>8.8000000000000007</v>
      </c>
      <c r="N58" s="332">
        <v>-25.8</v>
      </c>
    </row>
    <row r="59" spans="1:14">
      <c r="A59" s="248"/>
      <c r="B59" s="244"/>
      <c r="C59" s="244"/>
      <c r="D59" s="244"/>
      <c r="E59" s="244"/>
      <c r="F59" s="244"/>
      <c r="G59" s="310" t="s">
        <v>515</v>
      </c>
      <c r="H59" s="311"/>
      <c r="I59" s="319">
        <v>3960106</v>
      </c>
      <c r="J59" s="320">
        <v>58351</v>
      </c>
      <c r="K59" s="321">
        <v>-2.2999999999999998</v>
      </c>
      <c r="L59" s="322">
        <v>66255</v>
      </c>
      <c r="M59" s="323">
        <v>3.6</v>
      </c>
      <c r="N59" s="324">
        <v>-5.9</v>
      </c>
    </row>
    <row r="60" spans="1:14">
      <c r="A60" s="248"/>
      <c r="B60" s="244"/>
      <c r="C60" s="244"/>
      <c r="D60" s="244"/>
      <c r="E60" s="244"/>
      <c r="F60" s="244"/>
      <c r="G60" s="325"/>
      <c r="H60" s="326" t="s">
        <v>511</v>
      </c>
      <c r="I60" s="333">
        <v>1698550</v>
      </c>
      <c r="J60" s="328">
        <v>25028</v>
      </c>
      <c r="K60" s="329">
        <v>18.100000000000001</v>
      </c>
      <c r="L60" s="330">
        <v>31822</v>
      </c>
      <c r="M60" s="331">
        <v>8.8000000000000007</v>
      </c>
      <c r="N60" s="332">
        <v>9.3000000000000007</v>
      </c>
    </row>
    <row r="61" spans="1:14">
      <c r="A61" s="248"/>
      <c r="B61" s="244"/>
      <c r="C61" s="244"/>
      <c r="D61" s="244"/>
      <c r="E61" s="244"/>
      <c r="F61" s="244"/>
      <c r="G61" s="310" t="s">
        <v>516</v>
      </c>
      <c r="H61" s="334"/>
      <c r="I61" s="335">
        <v>3187125</v>
      </c>
      <c r="J61" s="336">
        <v>47242</v>
      </c>
      <c r="K61" s="337">
        <v>15.4</v>
      </c>
      <c r="L61" s="338">
        <v>58108</v>
      </c>
      <c r="M61" s="339">
        <v>4</v>
      </c>
      <c r="N61" s="324">
        <v>11.4</v>
      </c>
    </row>
    <row r="62" spans="1:14">
      <c r="A62" s="248"/>
      <c r="B62" s="244"/>
      <c r="C62" s="244"/>
      <c r="D62" s="244"/>
      <c r="E62" s="244"/>
      <c r="F62" s="244"/>
      <c r="G62" s="325"/>
      <c r="H62" s="326" t="s">
        <v>511</v>
      </c>
      <c r="I62" s="327">
        <v>1440590</v>
      </c>
      <c r="J62" s="328">
        <v>21375</v>
      </c>
      <c r="K62" s="329">
        <v>11</v>
      </c>
      <c r="L62" s="330">
        <v>29274</v>
      </c>
      <c r="M62" s="331">
        <v>0.3</v>
      </c>
      <c r="N62" s="332">
        <v>10.7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9" t="s">
        <v>3</v>
      </c>
      <c r="D47" s="1139"/>
      <c r="E47" s="1140"/>
      <c r="F47" s="11">
        <v>8.1300000000000008</v>
      </c>
      <c r="G47" s="12">
        <v>15.48</v>
      </c>
      <c r="H47" s="12">
        <v>19.22</v>
      </c>
      <c r="I47" s="12">
        <v>21.86</v>
      </c>
      <c r="J47" s="13">
        <v>24.51</v>
      </c>
    </row>
    <row r="48" spans="2:10" ht="57.75" customHeight="1">
      <c r="B48" s="14"/>
      <c r="C48" s="1141" t="s">
        <v>4</v>
      </c>
      <c r="D48" s="1141"/>
      <c r="E48" s="1142"/>
      <c r="F48" s="15">
        <v>6.49</v>
      </c>
      <c r="G48" s="16">
        <v>5.73</v>
      </c>
      <c r="H48" s="16">
        <v>5.2</v>
      </c>
      <c r="I48" s="16">
        <v>4.78</v>
      </c>
      <c r="J48" s="17">
        <v>6.44</v>
      </c>
    </row>
    <row r="49" spans="2:10" ht="57.75" customHeight="1" thickBot="1">
      <c r="B49" s="18"/>
      <c r="C49" s="1143" t="s">
        <v>5</v>
      </c>
      <c r="D49" s="1143"/>
      <c r="E49" s="1144"/>
      <c r="F49" s="19">
        <v>5.5</v>
      </c>
      <c r="G49" s="20">
        <v>6.68</v>
      </c>
      <c r="H49" s="20">
        <v>3.25</v>
      </c>
      <c r="I49" s="20">
        <v>2.4900000000000002</v>
      </c>
      <c r="J49" s="21">
        <v>4.16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1" t="s">
        <v>523</v>
      </c>
      <c r="D34" s="1151"/>
      <c r="E34" s="1152"/>
      <c r="F34" s="32">
        <v>12.09</v>
      </c>
      <c r="G34" s="33">
        <v>12.57</v>
      </c>
      <c r="H34" s="33">
        <v>11.46</v>
      </c>
      <c r="I34" s="33">
        <v>12.13</v>
      </c>
      <c r="J34" s="34">
        <v>11.27</v>
      </c>
      <c r="K34" s="22"/>
      <c r="L34" s="22"/>
      <c r="M34" s="22"/>
      <c r="N34" s="22"/>
      <c r="O34" s="22"/>
      <c r="P34" s="22"/>
    </row>
    <row r="35" spans="1:16" ht="39" customHeight="1">
      <c r="A35" s="22"/>
      <c r="B35" s="35"/>
      <c r="C35" s="1145" t="s">
        <v>524</v>
      </c>
      <c r="D35" s="1146"/>
      <c r="E35" s="1147"/>
      <c r="F35" s="36">
        <v>6.49</v>
      </c>
      <c r="G35" s="37">
        <v>5.73</v>
      </c>
      <c r="H35" s="37">
        <v>5.2</v>
      </c>
      <c r="I35" s="37">
        <v>4.7699999999999996</v>
      </c>
      <c r="J35" s="38">
        <v>6.43</v>
      </c>
      <c r="K35" s="22"/>
      <c r="L35" s="22"/>
      <c r="M35" s="22"/>
      <c r="N35" s="22"/>
      <c r="O35" s="22"/>
      <c r="P35" s="22"/>
    </row>
    <row r="36" spans="1:16" ht="39" customHeight="1">
      <c r="A36" s="22"/>
      <c r="B36" s="35"/>
      <c r="C36" s="1145" t="s">
        <v>525</v>
      </c>
      <c r="D36" s="1146"/>
      <c r="E36" s="1147"/>
      <c r="F36" s="36">
        <v>1.06</v>
      </c>
      <c r="G36" s="37">
        <v>1</v>
      </c>
      <c r="H36" s="37">
        <v>0.98</v>
      </c>
      <c r="I36" s="37">
        <v>0.89</v>
      </c>
      <c r="J36" s="38">
        <v>0.96</v>
      </c>
      <c r="K36" s="22"/>
      <c r="L36" s="22"/>
      <c r="M36" s="22"/>
      <c r="N36" s="22"/>
      <c r="O36" s="22"/>
      <c r="P36" s="22"/>
    </row>
    <row r="37" spans="1:16" ht="39" customHeight="1">
      <c r="A37" s="22"/>
      <c r="B37" s="35"/>
      <c r="C37" s="1145" t="s">
        <v>526</v>
      </c>
      <c r="D37" s="1146"/>
      <c r="E37" s="1147"/>
      <c r="F37" s="36">
        <v>0.02</v>
      </c>
      <c r="G37" s="37">
        <v>0.05</v>
      </c>
      <c r="H37" s="37">
        <v>0.28999999999999998</v>
      </c>
      <c r="I37" s="37">
        <v>0.31</v>
      </c>
      <c r="J37" s="38">
        <v>0.75</v>
      </c>
      <c r="K37" s="22"/>
      <c r="L37" s="22"/>
      <c r="M37" s="22"/>
      <c r="N37" s="22"/>
      <c r="O37" s="22"/>
      <c r="P37" s="22"/>
    </row>
    <row r="38" spans="1:16" ht="39" customHeight="1">
      <c r="A38" s="22"/>
      <c r="B38" s="35"/>
      <c r="C38" s="1145" t="s">
        <v>527</v>
      </c>
      <c r="D38" s="1146"/>
      <c r="E38" s="1147"/>
      <c r="F38" s="36" t="s">
        <v>480</v>
      </c>
      <c r="G38" s="37" t="s">
        <v>480</v>
      </c>
      <c r="H38" s="37">
        <v>0.79</v>
      </c>
      <c r="I38" s="37">
        <v>0.98</v>
      </c>
      <c r="J38" s="38">
        <v>0.51</v>
      </c>
      <c r="K38" s="22"/>
      <c r="L38" s="22"/>
      <c r="M38" s="22"/>
      <c r="N38" s="22"/>
      <c r="O38" s="22"/>
      <c r="P38" s="22"/>
    </row>
    <row r="39" spans="1:16" ht="39" customHeight="1">
      <c r="A39" s="22"/>
      <c r="B39" s="35"/>
      <c r="C39" s="1145" t="s">
        <v>528</v>
      </c>
      <c r="D39" s="1146"/>
      <c r="E39" s="1147"/>
      <c r="F39" s="36">
        <v>0.04</v>
      </c>
      <c r="G39" s="37">
        <v>0.02</v>
      </c>
      <c r="H39" s="37">
        <v>0</v>
      </c>
      <c r="I39" s="37">
        <v>0</v>
      </c>
      <c r="J39" s="38">
        <v>0</v>
      </c>
      <c r="K39" s="22"/>
      <c r="L39" s="22"/>
      <c r="M39" s="22"/>
      <c r="N39" s="22"/>
      <c r="O39" s="22"/>
      <c r="P39" s="22"/>
    </row>
    <row r="40" spans="1:16" ht="39" customHeight="1">
      <c r="A40" s="22"/>
      <c r="B40" s="35"/>
      <c r="C40" s="1145" t="s">
        <v>529</v>
      </c>
      <c r="D40" s="1146"/>
      <c r="E40" s="1147"/>
      <c r="F40" s="36">
        <v>0</v>
      </c>
      <c r="G40" s="37">
        <v>0</v>
      </c>
      <c r="H40" s="37">
        <v>0</v>
      </c>
      <c r="I40" s="37">
        <v>0</v>
      </c>
      <c r="J40" s="38">
        <v>0</v>
      </c>
      <c r="K40" s="22"/>
      <c r="L40" s="22"/>
      <c r="M40" s="22"/>
      <c r="N40" s="22"/>
      <c r="O40" s="22"/>
      <c r="P40" s="22"/>
    </row>
    <row r="41" spans="1:16" ht="39" customHeight="1">
      <c r="A41" s="22"/>
      <c r="B41" s="35"/>
      <c r="C41" s="1145" t="s">
        <v>530</v>
      </c>
      <c r="D41" s="1146"/>
      <c r="E41" s="1147"/>
      <c r="F41" s="36">
        <v>0</v>
      </c>
      <c r="G41" s="37">
        <v>0</v>
      </c>
      <c r="H41" s="37">
        <v>0</v>
      </c>
      <c r="I41" s="37">
        <v>0</v>
      </c>
      <c r="J41" s="38">
        <v>0</v>
      </c>
      <c r="K41" s="22"/>
      <c r="L41" s="22"/>
      <c r="M41" s="22"/>
      <c r="N41" s="22"/>
      <c r="O41" s="22"/>
      <c r="P41" s="22"/>
    </row>
    <row r="42" spans="1:16" ht="39" customHeight="1">
      <c r="A42" s="22"/>
      <c r="B42" s="39"/>
      <c r="C42" s="1145" t="s">
        <v>531</v>
      </c>
      <c r="D42" s="1146"/>
      <c r="E42" s="1147"/>
      <c r="F42" s="36" t="s">
        <v>480</v>
      </c>
      <c r="G42" s="37" t="s">
        <v>480</v>
      </c>
      <c r="H42" s="37" t="s">
        <v>480</v>
      </c>
      <c r="I42" s="37" t="s">
        <v>480</v>
      </c>
      <c r="J42" s="38" t="s">
        <v>480</v>
      </c>
      <c r="K42" s="22"/>
      <c r="L42" s="22"/>
      <c r="M42" s="22"/>
      <c r="N42" s="22"/>
      <c r="O42" s="22"/>
      <c r="P42" s="22"/>
    </row>
    <row r="43" spans="1:16" ht="39" customHeight="1" thickBot="1">
      <c r="A43" s="22"/>
      <c r="B43" s="40"/>
      <c r="C43" s="1148" t="s">
        <v>532</v>
      </c>
      <c r="D43" s="1149"/>
      <c r="E43" s="1150"/>
      <c r="F43" s="41">
        <v>0.33</v>
      </c>
      <c r="G43" s="42">
        <v>0.36</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1" t="s">
        <v>11</v>
      </c>
      <c r="C45" s="1162"/>
      <c r="D45" s="58"/>
      <c r="E45" s="1167" t="s">
        <v>12</v>
      </c>
      <c r="F45" s="1167"/>
      <c r="G45" s="1167"/>
      <c r="H45" s="1167"/>
      <c r="I45" s="1167"/>
      <c r="J45" s="1168"/>
      <c r="K45" s="59">
        <v>3537</v>
      </c>
      <c r="L45" s="60">
        <v>3443</v>
      </c>
      <c r="M45" s="60">
        <v>3316</v>
      </c>
      <c r="N45" s="60">
        <v>3283</v>
      </c>
      <c r="O45" s="61">
        <v>3150</v>
      </c>
      <c r="P45" s="48"/>
      <c r="Q45" s="48"/>
      <c r="R45" s="48"/>
      <c r="S45" s="48"/>
      <c r="T45" s="48"/>
      <c r="U45" s="48"/>
    </row>
    <row r="46" spans="1:21" ht="30.75" customHeight="1">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c r="A47" s="48"/>
      <c r="B47" s="1163"/>
      <c r="C47" s="1164"/>
      <c r="D47" s="62"/>
      <c r="E47" s="1155" t="s">
        <v>14</v>
      </c>
      <c r="F47" s="1155"/>
      <c r="G47" s="1155"/>
      <c r="H47" s="1155"/>
      <c r="I47" s="1155"/>
      <c r="J47" s="1156"/>
      <c r="K47" s="63" t="s">
        <v>480</v>
      </c>
      <c r="L47" s="64" t="s">
        <v>480</v>
      </c>
      <c r="M47" s="64" t="s">
        <v>480</v>
      </c>
      <c r="N47" s="64" t="s">
        <v>480</v>
      </c>
      <c r="O47" s="65" t="s">
        <v>480</v>
      </c>
      <c r="P47" s="48"/>
      <c r="Q47" s="48"/>
      <c r="R47" s="48"/>
      <c r="S47" s="48"/>
      <c r="T47" s="48"/>
      <c r="U47" s="48"/>
    </row>
    <row r="48" spans="1:21" ht="30.75" customHeight="1">
      <c r="A48" s="48"/>
      <c r="B48" s="1163"/>
      <c r="C48" s="1164"/>
      <c r="D48" s="62"/>
      <c r="E48" s="1155" t="s">
        <v>15</v>
      </c>
      <c r="F48" s="1155"/>
      <c r="G48" s="1155"/>
      <c r="H48" s="1155"/>
      <c r="I48" s="1155"/>
      <c r="J48" s="1156"/>
      <c r="K48" s="63">
        <v>987</v>
      </c>
      <c r="L48" s="64">
        <v>946</v>
      </c>
      <c r="M48" s="64">
        <v>988</v>
      </c>
      <c r="N48" s="64">
        <v>928</v>
      </c>
      <c r="O48" s="65">
        <v>907</v>
      </c>
      <c r="P48" s="48"/>
      <c r="Q48" s="48"/>
      <c r="R48" s="48"/>
      <c r="S48" s="48"/>
      <c r="T48" s="48"/>
      <c r="U48" s="48"/>
    </row>
    <row r="49" spans="1:21" ht="30.75" customHeight="1">
      <c r="A49" s="48"/>
      <c r="B49" s="1163"/>
      <c r="C49" s="1164"/>
      <c r="D49" s="62"/>
      <c r="E49" s="1155" t="s">
        <v>16</v>
      </c>
      <c r="F49" s="1155"/>
      <c r="G49" s="1155"/>
      <c r="H49" s="1155"/>
      <c r="I49" s="1155"/>
      <c r="J49" s="1156"/>
      <c r="K49" s="63">
        <v>379</v>
      </c>
      <c r="L49" s="64">
        <v>174</v>
      </c>
      <c r="M49" s="64">
        <v>73</v>
      </c>
      <c r="N49" s="64">
        <v>142</v>
      </c>
      <c r="O49" s="65">
        <v>142</v>
      </c>
      <c r="P49" s="48"/>
      <c r="Q49" s="48"/>
      <c r="R49" s="48"/>
      <c r="S49" s="48"/>
      <c r="T49" s="48"/>
      <c r="U49" s="48"/>
    </row>
    <row r="50" spans="1:21" ht="30.75" customHeight="1">
      <c r="A50" s="48"/>
      <c r="B50" s="1163"/>
      <c r="C50" s="1164"/>
      <c r="D50" s="62"/>
      <c r="E50" s="1155" t="s">
        <v>17</v>
      </c>
      <c r="F50" s="1155"/>
      <c r="G50" s="1155"/>
      <c r="H50" s="1155"/>
      <c r="I50" s="1155"/>
      <c r="J50" s="1156"/>
      <c r="K50" s="63">
        <v>241</v>
      </c>
      <c r="L50" s="64">
        <v>215</v>
      </c>
      <c r="M50" s="64">
        <v>192</v>
      </c>
      <c r="N50" s="64">
        <v>164</v>
      </c>
      <c r="O50" s="65">
        <v>136</v>
      </c>
      <c r="P50" s="48"/>
      <c r="Q50" s="48"/>
      <c r="R50" s="48"/>
      <c r="S50" s="48"/>
      <c r="T50" s="48"/>
      <c r="U50" s="48"/>
    </row>
    <row r="51" spans="1:21" ht="30.75" customHeight="1">
      <c r="A51" s="48"/>
      <c r="B51" s="1165"/>
      <c r="C51" s="1166"/>
      <c r="D51" s="66"/>
      <c r="E51" s="1155" t="s">
        <v>18</v>
      </c>
      <c r="F51" s="1155"/>
      <c r="G51" s="1155"/>
      <c r="H51" s="1155"/>
      <c r="I51" s="1155"/>
      <c r="J51" s="1156"/>
      <c r="K51" s="63" t="s">
        <v>480</v>
      </c>
      <c r="L51" s="64" t="s">
        <v>480</v>
      </c>
      <c r="M51" s="64" t="s">
        <v>480</v>
      </c>
      <c r="N51" s="64" t="s">
        <v>480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2855</v>
      </c>
      <c r="L52" s="64">
        <v>2870</v>
      </c>
      <c r="M52" s="64">
        <v>2932</v>
      </c>
      <c r="N52" s="64">
        <v>2951</v>
      </c>
      <c r="O52" s="65">
        <v>2970</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2289</v>
      </c>
      <c r="L53" s="69">
        <v>1908</v>
      </c>
      <c r="M53" s="69">
        <v>1637</v>
      </c>
      <c r="N53" s="69">
        <v>1566</v>
      </c>
      <c r="O53" s="70">
        <v>1365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2016-04-25T06:26:55Z</cp:lastPrinted>
  <dcterms:created xsi:type="dcterms:W3CDTF">2016-02-15T01:59:04Z</dcterms:created>
  <dcterms:modified xsi:type="dcterms:W3CDTF">2017-03-02T00:47:31Z</dcterms:modified>
  <cp:category/>
</cp:coreProperties>
</file>