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filesv14\財政課\理財係（新）\09諸報告\平成29年度\県\300213  平成28年度財政状況資料集\提出（追加分と合体版）\"/>
    </mc:Choice>
  </mc:AlternateContent>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workbook>
</file>

<file path=xl/calcChain.xml><?xml version="1.0" encoding="utf-8"?>
<calcChain xmlns="http://schemas.openxmlformats.org/spreadsheetml/2006/main">
  <c r="BG36" i="9" l="1"/>
  <c r="BG35" i="9"/>
  <c r="BG34" i="9"/>
  <c r="AO35"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BE38" i="9"/>
  <c r="AM38" i="9"/>
  <c r="U38" i="9"/>
  <c r="C38" i="9"/>
  <c r="BE37" i="9"/>
  <c r="AM37" i="9"/>
  <c r="U37" i="9"/>
  <c r="C37" i="9"/>
  <c r="AM36" i="9"/>
  <c r="C36" i="9"/>
  <c r="BW34" i="9"/>
  <c r="C34" i="9"/>
  <c r="BW35" i="9" l="1"/>
  <c r="BW36" i="9" s="1"/>
  <c r="BW37" i="9" s="1"/>
  <c r="BW38" i="9" s="1"/>
  <c r="BW39" i="9" s="1"/>
  <c r="BW40" i="9" s="1"/>
  <c r="BW41" i="9" s="1"/>
  <c r="BW42" i="9" s="1"/>
  <c r="BW43" i="9" s="1"/>
  <c r="C35" i="9"/>
  <c r="U34" i="9"/>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CO34" i="9" l="1"/>
  <c r="CO35" i="9" s="1"/>
  <c r="CO36" i="9" s="1"/>
  <c r="CO37" i="9" s="1"/>
  <c r="CO38" i="9" s="1"/>
  <c r="BE34" i="9"/>
  <c r="BE35" i="9" s="1"/>
  <c r="BE36" i="9" s="1"/>
  <c r="AM34" i="9"/>
  <c r="AM35" i="9" s="1"/>
</calcChain>
</file>

<file path=xl/sharedStrings.xml><?xml version="1.0" encoding="utf-8"?>
<sst xmlns="http://schemas.openxmlformats.org/spreadsheetml/2006/main" count="1074" uniqueCount="574">
  <si>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</si>
  <si>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</si>
  <si>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</si>
  <si>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</si>
  <si>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</si>
  <si>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</si>
  <si>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</si>
  <si>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</si>
  <si>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</si>
  <si>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</si>
  <si>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</si>
  <si>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</si>
  <si>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</si>
  <si>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</si>
  <si>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</si>
  <si>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</si>
  <si>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</si>
  <si>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</si>
  <si>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</si>
  <si>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</si>
  <si>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</si>
  <si>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</si>
  <si>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</si>
  <si>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</si>
  <si>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</si>
  <si>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</si>
  <si>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</si>
  <si>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</si>
  <si>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</si>
  <si>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</si>
  <si>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</si>
  <si>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</si>
  <si>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</si>
  <si>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</si>
  <si>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</si>
  <si>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</si>
  <si>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</si>
  <si>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</si>
  <si>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</si>
  <si>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</si>
  <si>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</si>
  <si>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</si>
  <si>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</si>
  <si>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</si>
  <si>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</si>
  <si>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</si>
  <si>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</si>
  <si>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</si>
  <si>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</si>
  <si>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</si>
  <si>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</si>
  <si>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</si>
  <si>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</si>
  <si>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</si>
  <si>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</si>
  <si>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</si>
  <si>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</si>
  <si>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</si>
  <si>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</si>
  <si>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</si>
  <si>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</si>
  <si>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</si>
  <si>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</si>
  <si>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</si>
  <si>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</si>
  <si>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</si>
  <si>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</si>
  <si>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岡山県</t>
    <phoneticPr fontId="5"/>
  </si>
  <si>
    <t>市町村類型</t>
    <phoneticPr fontId="5"/>
  </si>
  <si>
    <t>Ⅱ－１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</si>
  <si>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</si>
  <si>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</si>
  <si>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</si>
  <si>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</si>
  <si>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</si>
  <si>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</si>
  <si>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</si>
  <si>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</si>
  <si>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</si>
  <si>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</si>
  <si>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</si>
  <si>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</si>
  <si>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総社市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</si>
  <si>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</si>
  <si>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</si>
  <si>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</si>
  <si>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</si>
  <si>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</si>
  <si>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</si>
  <si>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</si>
  <si>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</si>
  <si>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</si>
  <si>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</si>
  <si>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</si>
  <si>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</si>
  <si>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</si>
  <si>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</si>
  <si>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</si>
  <si>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</si>
  <si>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</si>
  <si>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</si>
  <si>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</si>
  <si>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</si>
  <si>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</si>
  <si>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</si>
  <si>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</si>
  <si>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</si>
  <si>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</si>
  <si>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</si>
  <si>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</si>
  <si>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</si>
  <si>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</si>
  <si>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</si>
  <si>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</si>
  <si>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</si>
  <si>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</si>
  <si>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</si>
  <si>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</si>
  <si>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</si>
  <si>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</si>
  <si>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</si>
  <si>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</si>
  <si>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</si>
  <si>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</si>
  <si>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</si>
  <si>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</si>
  <si>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</si>
  <si>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</si>
  <si>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</si>
  <si>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</si>
  <si>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</si>
  <si>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</si>
  <si>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</si>
  <si>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</si>
  <si>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</si>
  <si>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</si>
  <si>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</si>
  <si>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18"/>
  </si>
  <si>
    <t>うち日本人(％)</t>
    <phoneticPr fontId="5"/>
  </si>
  <si>
    <t>0.1</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</si>
  <si>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</si>
  <si>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</si>
  <si>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</si>
  <si>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</si>
  <si>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</si>
  <si>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</si>
  <si>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</si>
  <si>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</si>
  <si>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</si>
  <si>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</si>
  <si>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</si>
  <si>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</si>
  <si>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</si>
  <si>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</si>
  <si>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</si>
  <si>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</si>
  <si>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</si>
  <si>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</si>
  <si>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</si>
  <si>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</si>
  <si>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</si>
  <si>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</si>
  <si>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</si>
  <si>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</si>
  <si>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</si>
  <si>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</si>
  <si>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</si>
  <si>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</si>
  <si>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</si>
  <si>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</si>
  <si>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</si>
  <si>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</si>
  <si>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</si>
  <si>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</si>
  <si>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</si>
  <si>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</si>
  <si>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</si>
  <si>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</si>
  <si>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</si>
  <si>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</si>
  <si>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</si>
  <si>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</si>
  <si>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</si>
  <si>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</si>
  <si>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</si>
  <si>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</si>
  <si>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</si>
  <si>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</si>
  <si>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</si>
  <si>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</si>
  <si>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</si>
  <si>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</si>
  <si>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</si>
  <si>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</si>
  <si>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</si>
  <si>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</si>
  <si>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</si>
  <si>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</si>
  <si>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岡山県総社市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</si>
  <si>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</si>
  <si>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</si>
  <si>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</si>
  <si>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</si>
  <si>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</si>
  <si>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</si>
  <si>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</si>
  <si>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</si>
  <si>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</si>
  <si>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</si>
  <si>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</si>
  <si>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</si>
  <si>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</si>
  <si>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</si>
  <si>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</si>
  <si>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</si>
  <si>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</si>
  <si>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</si>
  <si>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</si>
  <si>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</si>
  <si>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</si>
  <si>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</si>
  <si>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</si>
  <si>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</si>
  <si>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</si>
  <si>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</si>
  <si>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</si>
  <si>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</si>
  <si>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</si>
  <si>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</si>
  <si>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</si>
  <si>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</si>
  <si>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</si>
  <si>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</si>
  <si>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</si>
  <si>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</si>
  <si>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</si>
  <si>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</si>
  <si>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</si>
  <si>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</si>
  <si>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</si>
  <si>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</si>
  <si>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</si>
  <si>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</si>
  <si>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</si>
  <si>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</si>
  <si>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</si>
  <si>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</si>
  <si>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</si>
  <si>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</si>
  <si>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</si>
  <si>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</si>
  <si>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</si>
  <si>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</si>
  <si>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</si>
  <si>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</si>
  <si>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</si>
  <si>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</si>
  <si>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</si>
  <si>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</si>
  <si>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</si>
  <si>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</si>
  <si>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</si>
  <si>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</si>
  <si>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</si>
  <si>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</si>
  <si>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</si>
  <si>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</si>
  <si>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</si>
  <si>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</si>
  <si>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</si>
  <si>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</si>
  <si>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</si>
  <si>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</si>
  <si>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</si>
  <si>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</si>
  <si>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</si>
  <si>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</si>
  <si>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</si>
  <si>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</si>
  <si>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</si>
  <si>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</si>
  <si>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</si>
  <si>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</si>
  <si>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</si>
  <si>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</si>
  <si>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</si>
  <si>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</si>
  <si>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</si>
  <si>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</si>
  <si>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</si>
  <si>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</si>
  <si>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</si>
  <si>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</si>
  <si>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</si>
  <si>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</si>
  <si>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</si>
  <si>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</si>
  <si>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</si>
  <si>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</si>
  <si>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</si>
  <si>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</si>
  <si>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</si>
  <si>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</si>
  <si>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</si>
  <si>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</si>
  <si>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</si>
  <si>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</si>
  <si>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</si>
  <si>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</si>
  <si>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</si>
  <si>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</si>
  <si>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</si>
  <si>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</si>
  <si>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</si>
  <si>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</si>
  <si>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</si>
  <si>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簡易水道</t>
    <phoneticPr fontId="18"/>
  </si>
  <si>
    <t>加入世帯数(世帯)</t>
  </si>
  <si>
    <t>　　うち一部事務組合負担金</t>
    <phoneticPr fontId="5"/>
  </si>
  <si>
    <t>観光施設</t>
    <phoneticPr fontId="5"/>
  </si>
  <si>
    <t>被保険者数(人)</t>
  </si>
  <si>
    <t>　繰出金</t>
    <phoneticPr fontId="5"/>
  </si>
  <si>
    <t>上水道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</si>
  <si>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</si>
  <si>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</si>
  <si>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</si>
  <si>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</si>
  <si>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</si>
  <si>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</si>
  <si>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</si>
  <si>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</si>
  <si>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</si>
  <si>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</si>
  <si>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</si>
  <si>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</si>
  <si>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</si>
  <si>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</si>
  <si>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</si>
  <si>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</si>
  <si>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</si>
  <si>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</si>
  <si>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</si>
  <si>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</si>
  <si>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</si>
  <si>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</si>
  <si>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</si>
  <si>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</si>
  <si>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岡山県総社市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</si>
  <si>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</si>
  <si>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</si>
  <si>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</si>
  <si>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</si>
  <si>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</si>
  <si>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</si>
  <si>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</si>
  <si>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</si>
  <si>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</si>
  <si>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</si>
  <si>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</si>
  <si>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</si>
  <si>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</si>
  <si>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</si>
  <si>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</si>
  <si>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</si>
  <si>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</si>
  <si>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</si>
  <si>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</si>
  <si>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</si>
  <si>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総社駅南地区土地区画整理事業費特別会計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</si>
  <si>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</si>
  <si>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</si>
  <si>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</si>
  <si>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</si>
  <si>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</si>
  <si>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</si>
  <si>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</si>
  <si>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</si>
  <si>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</si>
  <si>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</si>
  <si>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</si>
  <si>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</si>
  <si>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</si>
  <si>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総社市国民健康保険特別会計</t>
    <phoneticPr fontId="5"/>
  </si>
  <si>
    <t>総社市後期高齢者医療特別会計</t>
    <phoneticPr fontId="5"/>
  </si>
  <si>
    <t>総社市介護保険特別会計</t>
    <phoneticPr fontId="5"/>
  </si>
  <si>
    <t>総社市水道事業会計</t>
    <phoneticPr fontId="5"/>
  </si>
  <si>
    <t>法適用企業</t>
    <phoneticPr fontId="5"/>
  </si>
  <si>
    <t>総社市工業用水道事業会計</t>
    <phoneticPr fontId="5"/>
  </si>
  <si>
    <t>総社市公共下水道事業費特別会計</t>
    <phoneticPr fontId="5"/>
  </si>
  <si>
    <t>法非適用企業</t>
    <phoneticPr fontId="5"/>
  </si>
  <si>
    <t>総社市農業集落排水事業費特別会計</t>
    <phoneticPr fontId="5"/>
  </si>
  <si>
    <t>総社市国民宿舎事業費特別会計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</si>
  <si>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</si>
  <si>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</si>
  <si>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</si>
  <si>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</si>
  <si>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</si>
  <si>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</si>
  <si>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</si>
  <si>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</si>
  <si>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</si>
  <si>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</si>
  <si>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</si>
  <si>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</si>
  <si>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</si>
  <si>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</si>
  <si>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</si>
  <si>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</si>
  <si>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</si>
  <si>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</si>
  <si>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</si>
  <si>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</si>
  <si>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</si>
  <si>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</si>
  <si>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</si>
  <si>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</si>
  <si>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</si>
  <si>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</si>
  <si>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</si>
  <si>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</si>
  <si>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</si>
  <si>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</si>
  <si>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</si>
  <si>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</si>
  <si>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</si>
  <si>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</si>
  <si>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</si>
  <si>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</si>
  <si>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</si>
  <si>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</si>
  <si>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</si>
  <si>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</si>
  <si>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</si>
  <si>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</si>
  <si>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</si>
  <si>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</si>
  <si>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</si>
  <si>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</si>
  <si>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</si>
  <si>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</si>
  <si>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</si>
  <si>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</si>
  <si>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</si>
  <si>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</si>
  <si>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</si>
  <si>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</si>
  <si>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</si>
  <si>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</si>
  <si>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</si>
  <si>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</si>
  <si>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</si>
  <si>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</si>
  <si>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</si>
  <si>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</si>
  <si>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</si>
  <si>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</si>
  <si>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</si>
  <si>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</si>
  <si>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</si>
  <si>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</si>
  <si>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</si>
  <si>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</si>
  <si>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</si>
  <si>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</si>
  <si>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</si>
  <si>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</si>
  <si>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</si>
  <si>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</si>
  <si>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</si>
  <si>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</si>
  <si>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</si>
  <si>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</si>
  <si>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</si>
  <si>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</si>
  <si>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</si>
  <si>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</si>
  <si>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</si>
  <si>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</si>
  <si>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</si>
  <si>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</si>
  <si>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</si>
  <si>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</si>
  <si>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</si>
  <si>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</si>
  <si>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</si>
  <si>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</si>
  <si>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</si>
  <si>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</si>
  <si>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</si>
  <si>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</si>
  <si>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</si>
  <si>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</si>
  <si>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</si>
  <si>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</si>
  <si>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</si>
  <si>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</si>
  <si>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</si>
  <si>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</si>
  <si>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</si>
  <si>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</si>
  <si>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</si>
  <si>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</si>
  <si>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</si>
  <si>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</si>
  <si>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</si>
  <si>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</si>
  <si>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</si>
  <si>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</si>
  <si>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</si>
  <si>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</si>
  <si>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</si>
  <si>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</si>
  <si>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</si>
  <si>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</si>
  <si>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</si>
  <si>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</si>
  <si>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</si>
  <si>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</si>
  <si>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</si>
  <si>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</si>
  <si>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</si>
  <si>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</si>
  <si>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</si>
  <si>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</si>
  <si>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</si>
  <si>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</si>
  <si>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</si>
  <si>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総社市水道事業会計</t>
  </si>
  <si>
    <t>一般会計</t>
  </si>
  <si>
    <t>総社市国民健康保険特別会計</t>
  </si>
  <si>
    <t>総社市工業用水道事業会計</t>
  </si>
  <si>
    <t>総社市介護保険特別会計</t>
  </si>
  <si>
    <t>総社市後期高齢者医療特別会計</t>
  </si>
  <si>
    <t>総社市公共下水道事業費特別会計</t>
  </si>
  <si>
    <t>総社駅南地区土地区画整理事業費特別会計</t>
  </si>
  <si>
    <t>その他会計（赤字）</t>
  </si>
  <si>
    <t>その他会計（黒字）</t>
  </si>
  <si>
    <t>○</t>
    <phoneticPr fontId="2"/>
  </si>
  <si>
    <t>総社市土地開発公社</t>
    <rPh sb="0" eb="3">
      <t>ソウジャシ</t>
    </rPh>
    <rPh sb="3" eb="5">
      <t>トチ</t>
    </rPh>
    <rPh sb="5" eb="7">
      <t>カイハツ</t>
    </rPh>
    <rPh sb="7" eb="9">
      <t>コウシャ</t>
    </rPh>
    <phoneticPr fontId="2"/>
  </si>
  <si>
    <t>総社市文化振興財団</t>
    <rPh sb="0" eb="3">
      <t>ソウジャシ</t>
    </rPh>
    <rPh sb="3" eb="5">
      <t>ブンカ</t>
    </rPh>
    <rPh sb="5" eb="7">
      <t>シンコウ</t>
    </rPh>
    <rPh sb="7" eb="9">
      <t>ザイダン</t>
    </rPh>
    <phoneticPr fontId="2"/>
  </si>
  <si>
    <t>スキーム音楽振興財団</t>
    <rPh sb="4" eb="6">
      <t>オンガク</t>
    </rPh>
    <rPh sb="6" eb="8">
      <t>シンコウ</t>
    </rPh>
    <rPh sb="8" eb="10">
      <t>ザイダン</t>
    </rPh>
    <phoneticPr fontId="2"/>
  </si>
  <si>
    <t>そうじゃ地食べ公社</t>
    <rPh sb="4" eb="5">
      <t>チ</t>
    </rPh>
    <rPh sb="5" eb="6">
      <t>タ</t>
    </rPh>
    <rPh sb="7" eb="9">
      <t>コウシャ</t>
    </rPh>
    <phoneticPr fontId="2"/>
  </si>
  <si>
    <t>井原鉄道株式会社</t>
    <rPh sb="0" eb="1">
      <t>イ</t>
    </rPh>
    <rPh sb="1" eb="2">
      <t>ハラ</t>
    </rPh>
    <rPh sb="2" eb="4">
      <t>テツドウ</t>
    </rPh>
    <rPh sb="4" eb="6">
      <t>カブシキ</t>
    </rPh>
    <rPh sb="6" eb="8">
      <t>カイシャ</t>
    </rPh>
    <phoneticPr fontId="2"/>
  </si>
  <si>
    <t>備南競艇事業組合（一般会計）</t>
    <rPh sb="0" eb="1">
      <t>ビ</t>
    </rPh>
    <rPh sb="1" eb="2">
      <t>ナン</t>
    </rPh>
    <rPh sb="2" eb="4">
      <t>キョウテイ</t>
    </rPh>
    <rPh sb="4" eb="6">
      <t>ジギョウ</t>
    </rPh>
    <rPh sb="6" eb="8">
      <t>クミアイ</t>
    </rPh>
    <rPh sb="9" eb="11">
      <t>イッパン</t>
    </rPh>
    <rPh sb="11" eb="13">
      <t>カイケイ</t>
    </rPh>
    <phoneticPr fontId="30"/>
  </si>
  <si>
    <t>備南競艇事業組合（特別会計）</t>
    <rPh sb="0" eb="1">
      <t>ビ</t>
    </rPh>
    <rPh sb="1" eb="2">
      <t>ナン</t>
    </rPh>
    <rPh sb="2" eb="4">
      <t>キョウテイ</t>
    </rPh>
    <rPh sb="4" eb="6">
      <t>ジギョウ</t>
    </rPh>
    <rPh sb="6" eb="8">
      <t>クミアイ</t>
    </rPh>
    <rPh sb="9" eb="11">
      <t>トクベツ</t>
    </rPh>
    <rPh sb="11" eb="13">
      <t>カイケイ</t>
    </rPh>
    <phoneticPr fontId="30"/>
  </si>
  <si>
    <t>総社広域環境施設組合</t>
    <rPh sb="0" eb="2">
      <t>ソウジャ</t>
    </rPh>
    <rPh sb="2" eb="4">
      <t>コウイキ</t>
    </rPh>
    <rPh sb="4" eb="6">
      <t>カンキョウ</t>
    </rPh>
    <rPh sb="6" eb="8">
      <t>シセツ</t>
    </rPh>
    <rPh sb="8" eb="10">
      <t>クミアイ</t>
    </rPh>
    <phoneticPr fontId="30"/>
  </si>
  <si>
    <t>湛井十二箇郷組合</t>
    <rPh sb="0" eb="1">
      <t>ジン</t>
    </rPh>
    <rPh sb="1" eb="2">
      <t>イ</t>
    </rPh>
    <rPh sb="2" eb="4">
      <t>ジュウニ</t>
    </rPh>
    <rPh sb="4" eb="5">
      <t>カ</t>
    </rPh>
    <rPh sb="5" eb="6">
      <t>ゴウ</t>
    </rPh>
    <rPh sb="6" eb="8">
      <t>クミアイ</t>
    </rPh>
    <phoneticPr fontId="30"/>
  </si>
  <si>
    <t>岡山県市町村税整理組合</t>
    <rPh sb="0" eb="3">
      <t>オカヤマケン</t>
    </rPh>
    <rPh sb="3" eb="5">
      <t>シチョウ</t>
    </rPh>
    <rPh sb="5" eb="7">
      <t>ソンゼイ</t>
    </rPh>
    <rPh sb="7" eb="9">
      <t>セイリ</t>
    </rPh>
    <rPh sb="9" eb="11">
      <t>クミアイ</t>
    </rPh>
    <phoneticPr fontId="30"/>
  </si>
  <si>
    <t>岡山県後期高齢者医療広域連合（一般会計）</t>
    <rPh sb="0" eb="3">
      <t>オカヤマケン</t>
    </rPh>
    <rPh sb="3" eb="5">
      <t>コウキ</t>
    </rPh>
    <rPh sb="5" eb="8">
      <t>コウレイシャ</t>
    </rPh>
    <rPh sb="8" eb="10">
      <t>イリョウ</t>
    </rPh>
    <rPh sb="10" eb="12">
      <t>コウイキ</t>
    </rPh>
    <rPh sb="12" eb="14">
      <t>レンゴウ</t>
    </rPh>
    <rPh sb="15" eb="17">
      <t>イッパン</t>
    </rPh>
    <rPh sb="17" eb="19">
      <t>カイケイ</t>
    </rPh>
    <phoneticPr fontId="30"/>
  </si>
  <si>
    <t>岡山県後期高齢者医療広域連合（特別会計）</t>
    <rPh sb="0" eb="3">
      <t>オカヤマケン</t>
    </rPh>
    <rPh sb="3" eb="5">
      <t>コウキ</t>
    </rPh>
    <rPh sb="5" eb="8">
      <t>コウレイシャ</t>
    </rPh>
    <rPh sb="8" eb="10">
      <t>イリョウ</t>
    </rPh>
    <rPh sb="10" eb="12">
      <t>コウイキ</t>
    </rPh>
    <rPh sb="12" eb="14">
      <t>レンゴウ</t>
    </rPh>
    <rPh sb="15" eb="17">
      <t>トクベツ</t>
    </rPh>
    <rPh sb="17" eb="19">
      <t>カイケイ</t>
    </rPh>
    <phoneticPr fontId="30"/>
  </si>
  <si>
    <t>岡山県市町村総合事務組合（一般会計）</t>
    <rPh sb="0" eb="3">
      <t>オカヤマケン</t>
    </rPh>
    <rPh sb="3" eb="6">
      <t>シチョウソン</t>
    </rPh>
    <rPh sb="6" eb="8">
      <t>ソウゴウ</t>
    </rPh>
    <rPh sb="8" eb="10">
      <t>ジム</t>
    </rPh>
    <rPh sb="10" eb="12">
      <t>クミアイ</t>
    </rPh>
    <rPh sb="13" eb="15">
      <t>イッパン</t>
    </rPh>
    <rPh sb="15" eb="17">
      <t>カイケイ</t>
    </rPh>
    <phoneticPr fontId="30"/>
  </si>
  <si>
    <t>岡山県市町村総合事務組合（貸付金特別会計）</t>
    <rPh sb="0" eb="3">
      <t>オカヤマケン</t>
    </rPh>
    <rPh sb="3" eb="6">
      <t>シチョウソン</t>
    </rPh>
    <rPh sb="6" eb="8">
      <t>ソウゴウ</t>
    </rPh>
    <rPh sb="8" eb="10">
      <t>ジム</t>
    </rPh>
    <rPh sb="10" eb="12">
      <t>クミアイ</t>
    </rPh>
    <rPh sb="13" eb="15">
      <t>カシツケ</t>
    </rPh>
    <rPh sb="15" eb="16">
      <t>キン</t>
    </rPh>
    <rPh sb="16" eb="18">
      <t>トクベツ</t>
    </rPh>
    <rPh sb="18" eb="20">
      <t>カイケイ</t>
    </rPh>
    <phoneticPr fontId="30"/>
  </si>
  <si>
    <t>岡山県市町村総合事務組合（交通災害共済特別会計）</t>
    <rPh sb="0" eb="3">
      <t>オカヤマケン</t>
    </rPh>
    <rPh sb="3" eb="6">
      <t>シチョウソン</t>
    </rPh>
    <rPh sb="6" eb="8">
      <t>ソウゴウ</t>
    </rPh>
    <rPh sb="8" eb="10">
      <t>ジム</t>
    </rPh>
    <rPh sb="10" eb="12">
      <t>クミアイ</t>
    </rPh>
    <rPh sb="13" eb="15">
      <t>コウツウ</t>
    </rPh>
    <rPh sb="15" eb="17">
      <t>サイガイ</t>
    </rPh>
    <rPh sb="17" eb="19">
      <t>キョウサイ</t>
    </rPh>
    <rPh sb="19" eb="21">
      <t>トクベツ</t>
    </rPh>
    <rPh sb="21" eb="23">
      <t>カイケイ</t>
    </rPh>
    <phoneticPr fontId="30"/>
  </si>
  <si>
    <t>大正池水利組合</t>
    <rPh sb="0" eb="2">
      <t>タイショウ</t>
    </rPh>
    <rPh sb="2" eb="3">
      <t>イケ</t>
    </rPh>
    <rPh sb="3" eb="5">
      <t>スイリ</t>
    </rPh>
    <rPh sb="5" eb="7">
      <t>クミアイ</t>
    </rPh>
    <phoneticPr fontId="30"/>
  </si>
  <si>
    <t>岡山県広域水道企業団</t>
    <rPh sb="0" eb="3">
      <t>オカヤマケン</t>
    </rPh>
    <rPh sb="3" eb="5">
      <t>コウイキ</t>
    </rPh>
    <rPh sb="5" eb="7">
      <t>スイドウ</t>
    </rPh>
    <rPh sb="7" eb="9">
      <t>キギョウ</t>
    </rPh>
    <rPh sb="9" eb="10">
      <t>ダン</t>
    </rPh>
    <phoneticPr fontId="30"/>
  </si>
  <si>
    <t>倉敷地区農業共済事務組合</t>
    <rPh sb="0" eb="2">
      <t>クラシキ</t>
    </rPh>
    <rPh sb="2" eb="4">
      <t>チク</t>
    </rPh>
    <rPh sb="4" eb="6">
      <t>ノウギョウ</t>
    </rPh>
    <rPh sb="6" eb="8">
      <t>キョウサイ</t>
    </rPh>
    <rPh sb="8" eb="10">
      <t>ジム</t>
    </rPh>
    <rPh sb="10" eb="12">
      <t>クミアイ</t>
    </rPh>
    <phoneticPr fontId="30"/>
  </si>
  <si>
    <t>-</t>
    <phoneticPr fontId="2"/>
  </si>
  <si>
    <t>-</t>
    <phoneticPr fontId="2"/>
  </si>
  <si>
    <t>-</t>
    <phoneticPr fontId="2"/>
  </si>
  <si>
    <t>-</t>
    <phoneticPr fontId="2"/>
  </si>
  <si>
    <t>岡山県市町村総合事務組合（拠出金事業特別会計）</t>
    <rPh sb="0" eb="3">
      <t>オカヤマケン</t>
    </rPh>
    <rPh sb="3" eb="6">
      <t>シチョウソン</t>
    </rPh>
    <rPh sb="6" eb="8">
      <t>ソウゴウ</t>
    </rPh>
    <rPh sb="8" eb="10">
      <t>ジム</t>
    </rPh>
    <rPh sb="10" eb="12">
      <t>クミアイ</t>
    </rPh>
    <rPh sb="13" eb="15">
      <t>キョシュツ</t>
    </rPh>
    <rPh sb="15" eb="16">
      <t>キン</t>
    </rPh>
    <rPh sb="16" eb="18">
      <t>ジギョウ</t>
    </rPh>
    <rPh sb="18" eb="20">
      <t>トクベツ</t>
    </rPh>
    <rPh sb="20" eb="22">
      <t>カイケイ</t>
    </rPh>
    <phoneticPr fontId="30"/>
  </si>
  <si>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</si>
  <si>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</si>
  <si>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</si>
  <si>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過去の大規模事業にかかる既発債の償還が進む一方で地方債の新規発行を抑制していることなどから将来負担比率は低下傾向にある。一方で、有形固定資産減価償却率は、老朽化施設の保有割合が高いことから、類似団体よりも高い水準である。このことから本市では、公共施設の老朽化に対して投資を抑制しつつ財政負担の軽減に努めていると言えるが、今後はそれら公共施設の更新時期が集中する見通しであるため、公共施設等総合管理計画に基づき、計画的な施設の管理運営に努めるとともに、更新費用の平準化を図っていく必要がある。</t>
    <rPh sb="0" eb="2">
      <t>カコ</t>
    </rPh>
    <rPh sb="3" eb="6">
      <t>ダイキボ</t>
    </rPh>
    <rPh sb="6" eb="8">
      <t>ジギョウ</t>
    </rPh>
    <rPh sb="12" eb="13">
      <t>スデ</t>
    </rPh>
    <rPh sb="13" eb="14">
      <t>ハツ</t>
    </rPh>
    <rPh sb="14" eb="15">
      <t>サイ</t>
    </rPh>
    <rPh sb="16" eb="18">
      <t>ショウカン</t>
    </rPh>
    <rPh sb="19" eb="20">
      <t>スス</t>
    </rPh>
    <rPh sb="21" eb="23">
      <t>イッポウ</t>
    </rPh>
    <rPh sb="24" eb="27">
      <t>チホウサイ</t>
    </rPh>
    <rPh sb="28" eb="30">
      <t>シンキ</t>
    </rPh>
    <rPh sb="30" eb="32">
      <t>ハッコウ</t>
    </rPh>
    <rPh sb="33" eb="35">
      <t>ヨクセイ</t>
    </rPh>
    <rPh sb="45" eb="47">
      <t>ショウライ</t>
    </rPh>
    <rPh sb="47" eb="49">
      <t>フタン</t>
    </rPh>
    <rPh sb="49" eb="51">
      <t>ヒリツ</t>
    </rPh>
    <rPh sb="52" eb="54">
      <t>テイカ</t>
    </rPh>
    <rPh sb="54" eb="56">
      <t>ケイコウ</t>
    </rPh>
    <rPh sb="60" eb="62">
      <t>イッポウ</t>
    </rPh>
    <rPh sb="64" eb="66">
      <t>ユウケイ</t>
    </rPh>
    <rPh sb="66" eb="68">
      <t>コテイ</t>
    </rPh>
    <rPh sb="68" eb="70">
      <t>シサン</t>
    </rPh>
    <rPh sb="70" eb="72">
      <t>ゲンカ</t>
    </rPh>
    <rPh sb="72" eb="74">
      <t>ショウキャク</t>
    </rPh>
    <rPh sb="74" eb="75">
      <t>リツ</t>
    </rPh>
    <rPh sb="77" eb="79">
      <t>ロウキュウ</t>
    </rPh>
    <rPh sb="79" eb="80">
      <t>カ</t>
    </rPh>
    <rPh sb="80" eb="82">
      <t>シセツ</t>
    </rPh>
    <rPh sb="83" eb="85">
      <t>ホユウ</t>
    </rPh>
    <rPh sb="85" eb="87">
      <t>ワリアイ</t>
    </rPh>
    <rPh sb="88" eb="89">
      <t>タカ</t>
    </rPh>
    <rPh sb="95" eb="97">
      <t>ルイジ</t>
    </rPh>
    <rPh sb="97" eb="99">
      <t>ダンタイ</t>
    </rPh>
    <rPh sb="102" eb="103">
      <t>タカ</t>
    </rPh>
    <rPh sb="104" eb="106">
      <t>スイジュン</t>
    </rPh>
    <rPh sb="116" eb="117">
      <t>ホン</t>
    </rPh>
    <rPh sb="117" eb="118">
      <t>シ</t>
    </rPh>
    <rPh sb="121" eb="123">
      <t>コウキョウ</t>
    </rPh>
    <rPh sb="123" eb="125">
      <t>シセツ</t>
    </rPh>
    <rPh sb="126" eb="128">
      <t>ロウキュウ</t>
    </rPh>
    <rPh sb="128" eb="129">
      <t>カ</t>
    </rPh>
    <rPh sb="130" eb="131">
      <t>タイ</t>
    </rPh>
    <rPh sb="133" eb="135">
      <t>トウシ</t>
    </rPh>
    <rPh sb="136" eb="138">
      <t>ヨクセイ</t>
    </rPh>
    <rPh sb="141" eb="143">
      <t>ザイセイ</t>
    </rPh>
    <rPh sb="143" eb="145">
      <t>フタン</t>
    </rPh>
    <rPh sb="146" eb="148">
      <t>ケイゲン</t>
    </rPh>
    <rPh sb="149" eb="150">
      <t>ツト</t>
    </rPh>
    <rPh sb="155" eb="156">
      <t>イ</t>
    </rPh>
    <rPh sb="160" eb="162">
      <t>コンゴ</t>
    </rPh>
    <rPh sb="166" eb="168">
      <t>コウキョウ</t>
    </rPh>
    <rPh sb="168" eb="170">
      <t>シセツ</t>
    </rPh>
    <rPh sb="171" eb="173">
      <t>コウシン</t>
    </rPh>
    <rPh sb="173" eb="175">
      <t>ジキ</t>
    </rPh>
    <rPh sb="176" eb="178">
      <t>シュウチュウ</t>
    </rPh>
    <rPh sb="180" eb="182">
      <t>ミトオ</t>
    </rPh>
    <rPh sb="189" eb="191">
      <t>コウキョウ</t>
    </rPh>
    <rPh sb="191" eb="193">
      <t>シセツ</t>
    </rPh>
    <rPh sb="193" eb="194">
      <t>トウ</t>
    </rPh>
    <rPh sb="194" eb="196">
      <t>ソウゴウ</t>
    </rPh>
    <rPh sb="196" eb="198">
      <t>カンリ</t>
    </rPh>
    <rPh sb="198" eb="200">
      <t>ケイカク</t>
    </rPh>
    <rPh sb="201" eb="202">
      <t>モト</t>
    </rPh>
    <rPh sb="205" eb="207">
      <t>ケイカク</t>
    </rPh>
    <rPh sb="207" eb="208">
      <t>テキ</t>
    </rPh>
    <rPh sb="209" eb="211">
      <t>シセツ</t>
    </rPh>
    <rPh sb="212" eb="214">
      <t>カンリ</t>
    </rPh>
    <rPh sb="214" eb="216">
      <t>ウンエイ</t>
    </rPh>
    <rPh sb="217" eb="218">
      <t>ツト</t>
    </rPh>
    <rPh sb="225" eb="227">
      <t>コウシン</t>
    </rPh>
    <rPh sb="227" eb="229">
      <t>ヒヨウ</t>
    </rPh>
    <rPh sb="230" eb="233">
      <t>ヘイジュンカ</t>
    </rPh>
    <rPh sb="234" eb="235">
      <t>ハカ</t>
    </rPh>
    <rPh sb="239" eb="241">
      <t>ヒツヨウ</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</si>
  <si>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</si>
  <si>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</si>
  <si>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</si>
  <si>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</si>
  <si>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</si>
  <si>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</si>
  <si>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将来負担比率とも数値は年々改善している。しかし類似団体平均より高い水準にある。過去の大型事業の財源として借入した地方債の償還が進み、償還額が減少しているものの、今後、大型道路整備事業や学校施設の耐震化、一般廃棄物処分場など近年の借入に伴う新たな償還が始まり負担増が見込まれる。またＨ31年度まで複数の大型事業を計画していることから、適切な償還計画により事業進捗の調整を図るなど、過度な地方債発行を避け公債費負担の平準化に努める必要がある。</t>
    <rPh sb="0" eb="2">
      <t>ジッシツ</t>
    </rPh>
    <rPh sb="2" eb="5">
      <t>コウサイヒ</t>
    </rPh>
    <rPh sb="5" eb="7">
      <t>ヒリツ</t>
    </rPh>
    <rPh sb="8" eb="10">
      <t>ショウライ</t>
    </rPh>
    <rPh sb="10" eb="12">
      <t>フタン</t>
    </rPh>
    <rPh sb="12" eb="14">
      <t>ヒリツ</t>
    </rPh>
    <rPh sb="221" eb="223">
      <t>ヒツヨウ</t>
    </rPh>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</si>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</sst>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2"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1"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2"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3"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50880</c:v>
                </c:pt>
                <c:pt idx="1">
                  <c:v>63956</c:v>
                </c:pt>
                <c:pt idx="2">
                  <c:v>66255</c:v>
                </c:pt>
                <c:pt idx="3">
                  <c:v>54227</c:v>
                </c:pt>
                <c:pt idx="4">
                  <c:v>67319</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54317</c:v>
                </c:pt>
                <c:pt idx="1">
                  <c:v>59726</c:v>
                </c:pt>
                <c:pt idx="2">
                  <c:v>58351</c:v>
                </c:pt>
                <c:pt idx="3">
                  <c:v>54263</c:v>
                </c:pt>
                <c:pt idx="4">
                  <c:v>38077</c:v>
                </c:pt>
              </c:numCache>
            </c:numRef>
          </c:val>
          <c:smooth val="0"/>
        </c:ser>
        <c:dLbls>
          <c:showLegendKey val="0"/>
          <c:showVal val="0"/>
          <c:showCatName val="0"/>
          <c:showSerName val="0"/>
          <c:showPercent val="0"/>
          <c:showBubbleSize val="0"/>
        </c:dLbls>
        <c:marker val="1"/>
        <c:smooth val="0"/>
        <c:axId val="261801408"/>
        <c:axId val="221210384"/>
      </c:lineChart>
      <c:catAx>
        <c:axId val="26180140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21210384"/>
        <c:crosses val="autoZero"/>
        <c:auto val="1"/>
        <c:lblAlgn val="ctr"/>
        <c:lblOffset val="100"/>
        <c:tickLblSkip val="1"/>
        <c:tickMarkSkip val="1"/>
        <c:noMultiLvlLbl val="0"/>
      </c:catAx>
      <c:valAx>
        <c:axId val="221210384"/>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6180140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5.2</c:v>
                </c:pt>
                <c:pt idx="1">
                  <c:v>4.78</c:v>
                </c:pt>
                <c:pt idx="2">
                  <c:v>6.44</c:v>
                </c:pt>
                <c:pt idx="3">
                  <c:v>4.68</c:v>
                </c:pt>
                <c:pt idx="4">
                  <c:v>3.65</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19.22</c:v>
                </c:pt>
                <c:pt idx="1">
                  <c:v>21.86</c:v>
                </c:pt>
                <c:pt idx="2">
                  <c:v>24.51</c:v>
                </c:pt>
                <c:pt idx="3">
                  <c:v>27.67</c:v>
                </c:pt>
                <c:pt idx="4">
                  <c:v>30.35</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267479656"/>
        <c:axId val="26869879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3.25</c:v>
                </c:pt>
                <c:pt idx="1">
                  <c:v>2.4900000000000002</c:v>
                </c:pt>
                <c:pt idx="2">
                  <c:v>4.16</c:v>
                </c:pt>
                <c:pt idx="3">
                  <c:v>1.53</c:v>
                </c:pt>
                <c:pt idx="4">
                  <c:v>1.31</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267479656"/>
        <c:axId val="268698792"/>
      </c:lineChart>
      <c:catAx>
        <c:axId val="2674796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68698792"/>
        <c:crosses val="autoZero"/>
        <c:auto val="1"/>
        <c:lblAlgn val="ctr"/>
        <c:lblOffset val="100"/>
        <c:tickLblSkip val="1"/>
        <c:tickMarkSkip val="1"/>
        <c:noMultiLvlLbl val="0"/>
      </c:catAx>
      <c:valAx>
        <c:axId val="2686987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674796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総社駅南地区土地区画整理事業費特別会計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総社市公共下水道事業費特別会計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総社市後期高齢者医療特別会計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総社市介護保険特別会計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0.79</c:v>
                </c:pt>
                <c:pt idx="2">
                  <c:v>#N/A</c:v>
                </c:pt>
                <c:pt idx="3">
                  <c:v>0.98</c:v>
                </c:pt>
                <c:pt idx="4">
                  <c:v>#N/A</c:v>
                </c:pt>
                <c:pt idx="5">
                  <c:v>0.51</c:v>
                </c:pt>
                <c:pt idx="6">
                  <c:v>#N/A</c:v>
                </c:pt>
                <c:pt idx="7">
                  <c:v>0.4</c:v>
                </c:pt>
                <c:pt idx="8">
                  <c:v>#N/A</c:v>
                </c:pt>
                <c:pt idx="9">
                  <c:v>0.46</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総社市工業用水道事業会計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0.98</c:v>
                </c:pt>
                <c:pt idx="2">
                  <c:v>#N/A</c:v>
                </c:pt>
                <c:pt idx="3">
                  <c:v>0.89</c:v>
                </c:pt>
                <c:pt idx="4">
                  <c:v>#N/A</c:v>
                </c:pt>
                <c:pt idx="5">
                  <c:v>0.96</c:v>
                </c:pt>
                <c:pt idx="6">
                  <c:v>#N/A</c:v>
                </c:pt>
                <c:pt idx="7">
                  <c:v>0.94</c:v>
                </c:pt>
                <c:pt idx="8">
                  <c:v>#N/A</c:v>
                </c:pt>
                <c:pt idx="9">
                  <c:v>1.1100000000000001</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総社市国民健康保険特別会計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0.28999999999999998</c:v>
                </c:pt>
                <c:pt idx="2">
                  <c:v>#N/A</c:v>
                </c:pt>
                <c:pt idx="3">
                  <c:v>0.31</c:v>
                </c:pt>
                <c:pt idx="4">
                  <c:v>#N/A</c:v>
                </c:pt>
                <c:pt idx="5">
                  <c:v>0.75</c:v>
                </c:pt>
                <c:pt idx="6">
                  <c:v>#N/A</c:v>
                </c:pt>
                <c:pt idx="7">
                  <c:v>1.07</c:v>
                </c:pt>
                <c:pt idx="8">
                  <c:v>#N/A</c:v>
                </c:pt>
                <c:pt idx="9">
                  <c:v>1.23</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5.2</c:v>
                </c:pt>
                <c:pt idx="2">
                  <c:v>#N/A</c:v>
                </c:pt>
                <c:pt idx="3">
                  <c:v>4.7699999999999996</c:v>
                </c:pt>
                <c:pt idx="4">
                  <c:v>#N/A</c:v>
                </c:pt>
                <c:pt idx="5">
                  <c:v>6.43</c:v>
                </c:pt>
                <c:pt idx="6">
                  <c:v>#N/A</c:v>
                </c:pt>
                <c:pt idx="7">
                  <c:v>4.67</c:v>
                </c:pt>
                <c:pt idx="8">
                  <c:v>#N/A</c:v>
                </c:pt>
                <c:pt idx="9">
                  <c:v>3.64</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総社市水道事業会計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11.46</c:v>
                </c:pt>
                <c:pt idx="2">
                  <c:v>#N/A</c:v>
                </c:pt>
                <c:pt idx="3">
                  <c:v>12.13</c:v>
                </c:pt>
                <c:pt idx="4">
                  <c:v>#N/A</c:v>
                </c:pt>
                <c:pt idx="5">
                  <c:v>11.27</c:v>
                </c:pt>
                <c:pt idx="6">
                  <c:v>#N/A</c:v>
                </c:pt>
                <c:pt idx="7">
                  <c:v>12.44</c:v>
                </c:pt>
                <c:pt idx="8">
                  <c:v>#N/A</c:v>
                </c:pt>
                <c:pt idx="9">
                  <c:v>11.17</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266313320"/>
        <c:axId val="223633240"/>
      </c:barChart>
      <c:catAx>
        <c:axId val="2663133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23633240"/>
        <c:crosses val="autoZero"/>
        <c:auto val="1"/>
        <c:lblAlgn val="ctr"/>
        <c:lblOffset val="100"/>
        <c:tickLblSkip val="1"/>
        <c:tickMarkSkip val="1"/>
        <c:noMultiLvlLbl val="0"/>
      </c:catAx>
      <c:valAx>
        <c:axId val="2236332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6631332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2932</c:v>
                </c:pt>
                <c:pt idx="5">
                  <c:v>2951</c:v>
                </c:pt>
                <c:pt idx="8">
                  <c:v>2970</c:v>
                </c:pt>
                <c:pt idx="11">
                  <c:v>2925</c:v>
                </c:pt>
                <c:pt idx="14">
                  <c:v>2848</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192</c:v>
                </c:pt>
                <c:pt idx="3">
                  <c:v>164</c:v>
                </c:pt>
                <c:pt idx="6">
                  <c:v>136</c:v>
                </c:pt>
                <c:pt idx="9">
                  <c:v>119</c:v>
                </c:pt>
                <c:pt idx="12">
                  <c:v>104</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73</c:v>
                </c:pt>
                <c:pt idx="3">
                  <c:v>142</c:v>
                </c:pt>
                <c:pt idx="6">
                  <c:v>142</c:v>
                </c:pt>
                <c:pt idx="9">
                  <c:v>142</c:v>
                </c:pt>
                <c:pt idx="12">
                  <c:v>144</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988</c:v>
                </c:pt>
                <c:pt idx="3">
                  <c:v>928</c:v>
                </c:pt>
                <c:pt idx="6">
                  <c:v>907</c:v>
                </c:pt>
                <c:pt idx="9">
                  <c:v>892</c:v>
                </c:pt>
                <c:pt idx="12">
                  <c:v>826</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3316</c:v>
                </c:pt>
                <c:pt idx="3">
                  <c:v>3283</c:v>
                </c:pt>
                <c:pt idx="6">
                  <c:v>3150</c:v>
                </c:pt>
                <c:pt idx="9">
                  <c:v>3058</c:v>
                </c:pt>
                <c:pt idx="12">
                  <c:v>3091</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263330152"/>
        <c:axId val="22293004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1637</c:v>
                </c:pt>
                <c:pt idx="2">
                  <c:v>#N/A</c:v>
                </c:pt>
                <c:pt idx="3">
                  <c:v>#N/A</c:v>
                </c:pt>
                <c:pt idx="4">
                  <c:v>1566</c:v>
                </c:pt>
                <c:pt idx="5">
                  <c:v>#N/A</c:v>
                </c:pt>
                <c:pt idx="6">
                  <c:v>#N/A</c:v>
                </c:pt>
                <c:pt idx="7">
                  <c:v>1365</c:v>
                </c:pt>
                <c:pt idx="8">
                  <c:v>#N/A</c:v>
                </c:pt>
                <c:pt idx="9">
                  <c:v>#N/A</c:v>
                </c:pt>
                <c:pt idx="10">
                  <c:v>1286</c:v>
                </c:pt>
                <c:pt idx="11">
                  <c:v>#N/A</c:v>
                </c:pt>
                <c:pt idx="12">
                  <c:v>#N/A</c:v>
                </c:pt>
                <c:pt idx="13">
                  <c:v>1317</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263330152"/>
        <c:axId val="222930048"/>
      </c:lineChart>
      <c:catAx>
        <c:axId val="2633301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22930048"/>
        <c:crosses val="autoZero"/>
        <c:auto val="1"/>
        <c:lblAlgn val="ctr"/>
        <c:lblOffset val="100"/>
        <c:tickLblSkip val="1"/>
        <c:tickMarkSkip val="1"/>
        <c:noMultiLvlLbl val="0"/>
      </c:catAx>
      <c:valAx>
        <c:axId val="2229300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633301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27593</c:v>
                </c:pt>
                <c:pt idx="5">
                  <c:v>26912</c:v>
                </c:pt>
                <c:pt idx="8">
                  <c:v>27283</c:v>
                </c:pt>
                <c:pt idx="11">
                  <c:v>27650</c:v>
                </c:pt>
                <c:pt idx="14">
                  <c:v>26589</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4135</c:v>
                </c:pt>
                <c:pt idx="5">
                  <c:v>3984</c:v>
                </c:pt>
                <c:pt idx="8">
                  <c:v>3997</c:v>
                </c:pt>
                <c:pt idx="11">
                  <c:v>3883</c:v>
                </c:pt>
                <c:pt idx="14">
                  <c:v>3692</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7254</c:v>
                </c:pt>
                <c:pt idx="5">
                  <c:v>7814</c:v>
                </c:pt>
                <c:pt idx="8">
                  <c:v>8275</c:v>
                </c:pt>
                <c:pt idx="11">
                  <c:v>9043</c:v>
                </c:pt>
                <c:pt idx="14">
                  <c:v>9536</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4764</c:v>
                </c:pt>
                <c:pt idx="3">
                  <c:v>4661</c:v>
                </c:pt>
                <c:pt idx="6">
                  <c:v>4505</c:v>
                </c:pt>
                <c:pt idx="9">
                  <c:v>4197</c:v>
                </c:pt>
                <c:pt idx="12">
                  <c:v>3933</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650</c:v>
                </c:pt>
                <c:pt idx="3">
                  <c:v>624</c:v>
                </c:pt>
                <c:pt idx="6">
                  <c:v>585</c:v>
                </c:pt>
                <c:pt idx="9">
                  <c:v>540</c:v>
                </c:pt>
                <c:pt idx="12">
                  <c:v>468</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12155</c:v>
                </c:pt>
                <c:pt idx="3">
                  <c:v>11873</c:v>
                </c:pt>
                <c:pt idx="6">
                  <c:v>11619</c:v>
                </c:pt>
                <c:pt idx="9">
                  <c:v>11017</c:v>
                </c:pt>
                <c:pt idx="12">
                  <c:v>10247</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1058</c:v>
                </c:pt>
                <c:pt idx="3">
                  <c:v>930</c:v>
                </c:pt>
                <c:pt idx="6">
                  <c:v>846</c:v>
                </c:pt>
                <c:pt idx="9">
                  <c:v>786</c:v>
                </c:pt>
                <c:pt idx="12">
                  <c:v>699</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30117</c:v>
                </c:pt>
                <c:pt idx="3">
                  <c:v>29923</c:v>
                </c:pt>
                <c:pt idx="6">
                  <c:v>30223</c:v>
                </c:pt>
                <c:pt idx="9">
                  <c:v>30016</c:v>
                </c:pt>
                <c:pt idx="12">
                  <c:v>29499</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262493928"/>
        <c:axId val="26249431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9762</c:v>
                </c:pt>
                <c:pt idx="2">
                  <c:v>#N/A</c:v>
                </c:pt>
                <c:pt idx="3">
                  <c:v>#N/A</c:v>
                </c:pt>
                <c:pt idx="4">
                  <c:v>9301</c:v>
                </c:pt>
                <c:pt idx="5">
                  <c:v>#N/A</c:v>
                </c:pt>
                <c:pt idx="6">
                  <c:v>#N/A</c:v>
                </c:pt>
                <c:pt idx="7">
                  <c:v>8223</c:v>
                </c:pt>
                <c:pt idx="8">
                  <c:v>#N/A</c:v>
                </c:pt>
                <c:pt idx="9">
                  <c:v>#N/A</c:v>
                </c:pt>
                <c:pt idx="10">
                  <c:v>5979</c:v>
                </c:pt>
                <c:pt idx="11">
                  <c:v>#N/A</c:v>
                </c:pt>
                <c:pt idx="12">
                  <c:v>#N/A</c:v>
                </c:pt>
                <c:pt idx="13">
                  <c:v>5028</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262493928"/>
        <c:axId val="262494312"/>
      </c:lineChart>
      <c:catAx>
        <c:axId val="2624939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62494312"/>
        <c:crosses val="autoZero"/>
        <c:auto val="1"/>
        <c:lblAlgn val="ctr"/>
        <c:lblOffset val="100"/>
        <c:tickLblSkip val="1"/>
        <c:tickMarkSkip val="1"/>
        <c:noMultiLvlLbl val="0"/>
      </c:catAx>
      <c:valAx>
        <c:axId val="2624943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624939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{0A9DAC49-264B-47C8-8180-815259A24985}</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{5D809E2B-84F0-4B41-9D74-5A303F4D82B0}</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{CD94581D-2CB4-4E95-92D4-B241A797E5C6}</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{F95493A1-6DD8-4CCE-85B2-526897F9AB13}</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{85EFB0D9-C4D9-420E-8785-010A415FB0D0}</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68.3</c:v>
                </c:pt>
              </c:numCache>
            </c:numRef>
          </c:xVal>
          <c:yVal>
            <c:numRef>
              <c:f>公会計指標分析・財政指標組合せ分析表!$K$51:$O$51</c:f>
              <c:numCache>
                <c:formatCode>#,##0.0;"▲ "#,##0.0</c:formatCode>
                <c:ptCount val="5"/>
                <c:pt idx="3">
                  <c:v>44.2</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{671D3577-22C1-48AD-BF47-38FCA7A0AA8F}</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{3E5EE11C-181C-4465-9948-214A26FEDF77}</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{5487859A-82CA-4BA7-8320-E8D7F866501F}</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dlblFieldTable>
                    <c15:dlblFTEntry>
                      <c15:txfldGUID>{673C92EE-4C38-4572-9702-695DEB0C571D}</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{4705D4F5-E068-4528-9874-7AFE2E5AF119}</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57.9</c:v>
                </c:pt>
              </c:numCache>
            </c:numRef>
          </c:xVal>
          <c:yVal>
            <c:numRef>
              <c:f>公会計指標分析・財政指標組合せ分析表!$K$55:$O$55</c:f>
              <c:numCache>
                <c:formatCode>#,##0.0;"▲ "#,##0.0</c:formatCode>
                <c:ptCount val="5"/>
                <c:pt idx="3">
                  <c:v>37.299999999999997</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270115072"/>
        <c:axId val="270115464"/>
      </c:scatterChart>
      <c:valAx>
        <c:axId val="270115072"/>
        <c:scaling>
          <c:orientation val="minMax"/>
          <c:max val="70"/>
          <c:min val="57"/>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70115464"/>
        <c:crosses val="autoZero"/>
        <c:crossBetween val="midCat"/>
      </c:valAx>
      <c:valAx>
        <c:axId val="270115464"/>
        <c:scaling>
          <c:orientation val="minMax"/>
          <c:max val="45.4"/>
          <c:min val="36.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7011507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dlblFieldTable>
                    <c15:dlblFTEntry>
                      <c15:txfldGUID>{6B63EB64-F7B3-4181-95E1-3527FBD80B98}</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dlblFieldTable>
                    <c15:dlblFTEntry>
                      <c15:txfldGUID>{4875A631-FBDE-461B-A149-D3A7E690E76A}</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dlblFieldTable>
                    <c15:dlblFTEntry>
                      <c15:txfldGUID>{4D3253E3-3D93-4CE8-A826-B4278BCB1F07}</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dlblFieldTable>
                    <c15:dlblFTEntry>
                      <c15:txfldGUID>{2CCFBC2A-3739-4F2B-8F1E-E2D69316D8CD}</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dlblFieldTable>
                    <c15:dlblFTEntry>
                      <c15:txfldGUID>{F61993BA-364B-4050-8541-CC013B642877}</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14.6</c:v>
                </c:pt>
                <c:pt idx="1">
                  <c:v>12.7</c:v>
                </c:pt>
                <c:pt idx="2">
                  <c:v>11.3</c:v>
                </c:pt>
                <c:pt idx="3">
                  <c:v>10.4</c:v>
                </c:pt>
                <c:pt idx="4">
                  <c:v>9.8000000000000007</c:v>
                </c:pt>
              </c:numCache>
            </c:numRef>
          </c:xVal>
          <c:yVal>
            <c:numRef>
              <c:f>公会計指標分析・財政指標組合せ分析表!$K$73:$O$73</c:f>
              <c:numCache>
                <c:formatCode>#,##0.0;"▲ "#,##0.0</c:formatCode>
                <c:ptCount val="5"/>
                <c:pt idx="0">
                  <c:v>73.3</c:v>
                </c:pt>
                <c:pt idx="1">
                  <c:v>68.900000000000006</c:v>
                </c:pt>
                <c:pt idx="2">
                  <c:v>61.4</c:v>
                </c:pt>
                <c:pt idx="3">
                  <c:v>44.2</c:v>
                </c:pt>
                <c:pt idx="4">
                  <c:v>37.4</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dlblFieldTable>
                    <c15:dlblFTEntry>
                      <c15:txfldGUID>{7C0C97A5-4A54-4942-802F-9C70324B54C7}</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dlblFieldTable>
                    <c15:dlblFTEntry>
                      <c15:txfldGUID>{5C545DB5-6BDE-4467-90F2-FE522DB49551}</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dlblFieldTable>
                    <c15:dlblFTEntry>
                      <c15:txfldGUID>{DAEC983B-128C-4B92-AAD5-D5DFB36956B0}</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dlblFieldTable>
                    <c15:dlblFTEntry>
                      <c15:txfldGUID>{1293CEB5-624E-4402-917F-1839CEF55D3C}</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dlblFieldTable>
                    <c15:dlblFTEntry>
                      <c15:txfldGUID>{817B46DC-B0CF-4812-A93B-C7908229A76A}</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10.3</c:v>
                </c:pt>
                <c:pt idx="1">
                  <c:v>9.6</c:v>
                </c:pt>
                <c:pt idx="2">
                  <c:v>8.8000000000000007</c:v>
                </c:pt>
                <c:pt idx="3">
                  <c:v>7.8</c:v>
                </c:pt>
                <c:pt idx="4">
                  <c:v>8.1999999999999993</c:v>
                </c:pt>
              </c:numCache>
            </c:numRef>
          </c:xVal>
          <c:yVal>
            <c:numRef>
              <c:f>公会計指標分析・財政指標組合せ分析表!$K$77:$O$77</c:f>
              <c:numCache>
                <c:formatCode>#,##0.0;"▲ "#,##0.0</c:formatCode>
                <c:ptCount val="5"/>
                <c:pt idx="0">
                  <c:v>58.2</c:v>
                </c:pt>
                <c:pt idx="1">
                  <c:v>50.3</c:v>
                </c:pt>
                <c:pt idx="2">
                  <c:v>45.9</c:v>
                </c:pt>
                <c:pt idx="3">
                  <c:v>37.299999999999997</c:v>
                </c:pt>
                <c:pt idx="4">
                  <c:v>32.5</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270116248"/>
        <c:axId val="270116640"/>
      </c:scatterChart>
      <c:valAx>
        <c:axId val="270116248"/>
        <c:scaling>
          <c:orientation val="minMax"/>
          <c:max val="15.2"/>
          <c:min val="7.4"/>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70116640"/>
        <c:crosses val="autoZero"/>
        <c:crossBetween val="midCat"/>
      </c:valAx>
      <c:valAx>
        <c:axId val="270116640"/>
        <c:scaling>
          <c:orientation val="minMax"/>
          <c:max val="81"/>
          <c:min val="2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70116248"/>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岡山県総社市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過去の大型普通建設事業に係る起債の償還完了等により、元利償還金はピークを越え減少に転じているが、今後は直近に借入した学校施設耐震化や一般廃棄物処分場整備などに係る償還が本格化し新たな負担増が見込まれる。また、今後数年間に複数の大型事業も計画しているため、計画的に事業実施することにより、過度に起債に依存することのない財政運営に努める。</a:t>
          </a:r>
          <a:endParaRPr lang="ja-JP" altLang="ja-JP" sz="1400">
            <a:solidFill>
              <a:sysClr val="windowText" lastClr="000000"/>
            </a:solidFill>
            <a:effectLst/>
          </a:endParaRPr>
        </a:p>
        <a:p>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岡山県総社市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過去の大規模事業の財源とした既発債の償還が進む一方で、地方債の新規の発行を抑制していることから、地方債残高は減少している。また充当可能基金も財政調整基金</a:t>
          </a:r>
          <a:r>
            <a:rPr kumimoji="1" lang="ja-JP" altLang="en-US" sz="1100">
              <a:solidFill>
                <a:sysClr val="windowText" lastClr="000000"/>
              </a:solidFill>
              <a:effectLst/>
              <a:latin typeface="+mn-lt"/>
              <a:ea typeface="+mn-ea"/>
              <a:cs typeface="+mn-cs"/>
            </a:rPr>
            <a:t>等</a:t>
          </a:r>
          <a:r>
            <a:rPr kumimoji="1" lang="ja-JP" altLang="ja-JP" sz="1100">
              <a:solidFill>
                <a:sysClr val="windowText" lastClr="000000"/>
              </a:solidFill>
              <a:effectLst/>
              <a:latin typeface="+mn-lt"/>
              <a:ea typeface="+mn-ea"/>
              <a:cs typeface="+mn-cs"/>
            </a:rPr>
            <a:t>の積立により増額となっており、数値改善の要因といえる。しかし、今後は直近に借入した学校施設耐震化や一般廃棄物処分場整備などに係る償還が本格化し、新たな負担増が見込まれる。また、今後数年間に複数の大型事業も計画しているため、計画的な事業実施を進めるとともに、事務事業を見直し財政の健全化に努める必要がある。</a:t>
          </a:r>
          <a:endParaRPr lang="ja-JP" altLang="ja-JP" sz="1400">
            <a:solidFill>
              <a:sysClr val="windowText" lastClr="000000"/>
            </a:solidFill>
            <a:effectLst/>
          </a:endParaRPr>
        </a:p>
        <a:p>
          <a:endParaRPr kumimoji="1" lang="ja-JP" altLang="en-US" sz="1400">
            <a:solidFill>
              <a:srgbClr val="FF0000"/>
            </a:solidFill>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岡山県総社市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68,209
67,209
211.90
28,018,082
27,318,356
577,408
15,835,479
29,498,600</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9.8
37.4</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311127" cy="259045"/>
    <xdr:sp macro="" textlink="">
      <xdr:nvSpPr>
        <xdr:cNvPr id="34" name="テキスト ボックス 33"/>
        <xdr:cNvSpPr txBox="1"/>
      </xdr:nvSpPr>
      <xdr:spPr>
        <a:xfrm>
          <a:off x="419100" y="2819400"/>
          <a:ext cx="123111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66.2</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本市では築後</a:t>
          </a:r>
          <a:r>
            <a:rPr kumimoji="1" lang="en-US" altLang="ja-JP" sz="1100">
              <a:latin typeface="ＭＳ Ｐゴシック"/>
            </a:rPr>
            <a:t>30</a:t>
          </a:r>
          <a:r>
            <a:rPr kumimoji="1" lang="ja-JP" altLang="en-US" sz="1100">
              <a:latin typeface="ＭＳ Ｐゴシック"/>
            </a:rPr>
            <a:t>年を迎える施設が約</a:t>
          </a:r>
          <a:r>
            <a:rPr kumimoji="1" lang="en-US" altLang="ja-JP" sz="1100">
              <a:latin typeface="ＭＳ Ｐゴシック"/>
            </a:rPr>
            <a:t>56</a:t>
          </a:r>
          <a:r>
            <a:rPr kumimoji="1" lang="ja-JP" altLang="en-US" sz="1100">
              <a:latin typeface="ＭＳ Ｐゴシック"/>
            </a:rPr>
            <a:t>％を占めており、公共施設の老朽が進行していることから、有形固定資産減価償却率は類似団体より高い水準にあると推測される。平成</a:t>
          </a:r>
          <a:r>
            <a:rPr kumimoji="1" lang="en-US" altLang="ja-JP" sz="1100">
              <a:latin typeface="ＭＳ Ｐゴシック"/>
            </a:rPr>
            <a:t>28</a:t>
          </a:r>
          <a:r>
            <a:rPr kumimoji="1" lang="ja-JP" altLang="en-US" sz="1100">
              <a:latin typeface="ＭＳ Ｐゴシック"/>
            </a:rPr>
            <a:t>年度に策定した公共施設等総合管理計画においては、公共施設等の再編による保有量の縮減、計画保全による施設の長寿命化、形態の見直しによる効率的な管理運営に取り組むこととしており、今後策定する個別施設計画も活用しながら、効率的かつ健全な施設の管理運営に努める必要がある。</a:t>
          </a: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1" name="直線コネクタ 5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2" name="テキスト ボックス 51"/>
        <xdr:cNvSpPr txBox="1"/>
      </xdr:nvSpPr>
      <xdr:spPr>
        <a:xfrm>
          <a:off x="847107" y="65863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53" name="直線コネクタ 5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54" name="テキスト ボックス 53"/>
        <xdr:cNvSpPr txBox="1"/>
      </xdr:nvSpPr>
      <xdr:spPr>
        <a:xfrm>
          <a:off x="847107" y="61545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55" name="直線コネクタ 5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56" name="テキスト ボックス 55"/>
        <xdr:cNvSpPr txBox="1"/>
      </xdr:nvSpPr>
      <xdr:spPr>
        <a:xfrm>
          <a:off x="847107" y="57227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57" name="直線コネクタ 5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58" name="テキスト ボックス 57"/>
        <xdr:cNvSpPr txBox="1"/>
      </xdr:nvSpPr>
      <xdr:spPr>
        <a:xfrm>
          <a:off x="847107" y="52909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59" name="直線コネクタ 5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0" name="テキスト ボックス 59"/>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28</xdr:row>
      <xdr:rowOff>49276</xdr:rowOff>
    </xdr:from>
    <xdr:to>
      <xdr:col>3</xdr:col>
      <xdr:colOff>1170940</xdr:colOff>
      <xdr:row>33</xdr:row>
      <xdr:rowOff>133350</xdr:rowOff>
    </xdr:to>
    <xdr:cxnSp macro="">
      <xdr:nvCxnSpPr>
        <xdr:cNvPr id="62" name="直線コネクタ 61"/>
        <xdr:cNvCxnSpPr/>
      </xdr:nvCxnSpPr>
      <xdr:spPr>
        <a:xfrm flipV="1">
          <a:off x="4760595" y="5630926"/>
          <a:ext cx="1270" cy="941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33</xdr:row>
      <xdr:rowOff>137177</xdr:rowOff>
    </xdr:from>
    <xdr:ext cx="405111" cy="259045"/>
    <xdr:sp macro="" textlink="">
      <xdr:nvSpPr>
        <xdr:cNvPr id="63" name="有形固定資産減価償却率最小値テキスト"/>
        <xdr:cNvSpPr txBox="1"/>
      </xdr:nvSpPr>
      <xdr:spPr>
        <a:xfrm>
          <a:off x="4813300"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42.5</a:t>
          </a:r>
          <a:endParaRPr kumimoji="1" lang="ja-JP" altLang="en-US" sz="1000" b="1">
            <a:latin typeface="ＭＳ Ｐゴシック"/>
          </a:endParaRPr>
        </a:p>
      </xdr:txBody>
    </xdr:sp>
    <xdr:clientData/>
  </xdr:oneCellAnchor>
  <xdr:twoCellAnchor>
    <xdr:from>
      <xdr:col>3</xdr:col>
      <xdr:colOff>1082675</xdr:colOff>
      <xdr:row>33</xdr:row>
      <xdr:rowOff>133350</xdr:rowOff>
    </xdr:from>
    <xdr:to>
      <xdr:col>3</xdr:col>
      <xdr:colOff>1260475</xdr:colOff>
      <xdr:row>33</xdr:row>
      <xdr:rowOff>133350</xdr:rowOff>
    </xdr:to>
    <xdr:cxnSp macro="">
      <xdr:nvCxnSpPr>
        <xdr:cNvPr id="64" name="直線コネクタ 63"/>
        <xdr:cNvCxnSpPr/>
      </xdr:nvCxnSpPr>
      <xdr:spPr>
        <a:xfrm>
          <a:off x="4673600" y="657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167403</xdr:rowOff>
    </xdr:from>
    <xdr:ext cx="405111" cy="259045"/>
    <xdr:sp macro="" textlink="">
      <xdr:nvSpPr>
        <xdr:cNvPr id="65" name="有形固定資産減価償却率最大値テキスト"/>
        <xdr:cNvSpPr txBox="1"/>
      </xdr:nvSpPr>
      <xdr:spPr>
        <a:xfrm>
          <a:off x="4813300" y="5406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64.3</a:t>
          </a:r>
          <a:endParaRPr kumimoji="1" lang="ja-JP" altLang="en-US" sz="1000" b="1">
            <a:latin typeface="ＭＳ Ｐゴシック"/>
          </a:endParaRPr>
        </a:p>
      </xdr:txBody>
    </xdr:sp>
    <xdr:clientData/>
  </xdr:oneCellAnchor>
  <xdr:twoCellAnchor>
    <xdr:from>
      <xdr:col>3</xdr:col>
      <xdr:colOff>1082675</xdr:colOff>
      <xdr:row>28</xdr:row>
      <xdr:rowOff>49276</xdr:rowOff>
    </xdr:from>
    <xdr:to>
      <xdr:col>3</xdr:col>
      <xdr:colOff>1260475</xdr:colOff>
      <xdr:row>28</xdr:row>
      <xdr:rowOff>49276</xdr:rowOff>
    </xdr:to>
    <xdr:cxnSp macro="">
      <xdr:nvCxnSpPr>
        <xdr:cNvPr id="66" name="直線コネクタ 65"/>
        <xdr:cNvCxnSpPr/>
      </xdr:nvCxnSpPr>
      <xdr:spPr>
        <a:xfrm>
          <a:off x="4673600" y="5630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30</xdr:row>
      <xdr:rowOff>1033</xdr:rowOff>
    </xdr:from>
    <xdr:ext cx="405111" cy="259045"/>
    <xdr:sp macro="" textlink="">
      <xdr:nvSpPr>
        <xdr:cNvPr id="67" name="有形固定資産減価償却率平均値テキスト"/>
        <xdr:cNvSpPr txBox="1"/>
      </xdr:nvSpPr>
      <xdr:spPr>
        <a:xfrm>
          <a:off x="4813300" y="59255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55.8</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22606</xdr:rowOff>
    </xdr:from>
    <xdr:to>
      <xdr:col>3</xdr:col>
      <xdr:colOff>1222375</xdr:colOff>
      <xdr:row>30</xdr:row>
      <xdr:rowOff>124206</xdr:rowOff>
    </xdr:to>
    <xdr:sp macro="" textlink="">
      <xdr:nvSpPr>
        <xdr:cNvPr id="68" name="フローチャート : 判断 67"/>
        <xdr:cNvSpPr/>
      </xdr:nvSpPr>
      <xdr:spPr>
        <a:xfrm>
          <a:off x="4711700" y="5947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29</xdr:row>
      <xdr:rowOff>103378</xdr:rowOff>
    </xdr:from>
    <xdr:to>
      <xdr:col>3</xdr:col>
      <xdr:colOff>511175</xdr:colOff>
      <xdr:row>30</xdr:row>
      <xdr:rowOff>33528</xdr:rowOff>
    </xdr:to>
    <xdr:sp macro="" textlink="">
      <xdr:nvSpPr>
        <xdr:cNvPr id="69" name="フローチャート : 判断 68"/>
        <xdr:cNvSpPr/>
      </xdr:nvSpPr>
      <xdr:spPr>
        <a:xfrm>
          <a:off x="4000500" y="5856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0" name="テキスト ボックス 6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1" name="テキスト ボックス 7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2" name="テキスト ボックス 7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3" name="テキスト ボックス 7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4" name="テキスト ボックス 7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26</xdr:row>
      <xdr:rowOff>168656</xdr:rowOff>
    </xdr:from>
    <xdr:to>
      <xdr:col>3</xdr:col>
      <xdr:colOff>511175</xdr:colOff>
      <xdr:row>27</xdr:row>
      <xdr:rowOff>98806</xdr:rowOff>
    </xdr:to>
    <xdr:sp macro="" textlink="">
      <xdr:nvSpPr>
        <xdr:cNvPr id="75" name="円/楕円 74"/>
        <xdr:cNvSpPr/>
      </xdr:nvSpPr>
      <xdr:spPr>
        <a:xfrm>
          <a:off x="4000500" y="5407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30</xdr:row>
      <xdr:rowOff>24655</xdr:rowOff>
    </xdr:from>
    <xdr:ext cx="405111" cy="259045"/>
    <xdr:sp macro="" textlink="">
      <xdr:nvSpPr>
        <xdr:cNvPr id="76" name="n_1aveValue有形固定資産減価償却率"/>
        <xdr:cNvSpPr txBox="1"/>
      </xdr:nvSpPr>
      <xdr:spPr>
        <a:xfrm>
          <a:off x="3836043" y="5949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a:t>
          </a:r>
          <a:endParaRPr kumimoji="1" lang="ja-JP" altLang="en-US" sz="1000" b="1">
            <a:solidFill>
              <a:srgbClr val="000080"/>
            </a:solidFill>
            <a:latin typeface="ＭＳ Ｐゴシック"/>
          </a:endParaRPr>
        </a:p>
      </xdr:txBody>
    </xdr:sp>
    <xdr:clientData/>
  </xdr:oneCellAnchor>
  <xdr:oneCellAnchor>
    <xdr:from>
      <xdr:col>3</xdr:col>
      <xdr:colOff>245118</xdr:colOff>
      <xdr:row>25</xdr:row>
      <xdr:rowOff>115333</xdr:rowOff>
    </xdr:from>
    <xdr:ext cx="405111" cy="259045"/>
    <xdr:sp macro="" textlink="">
      <xdr:nvSpPr>
        <xdr:cNvPr id="77" name="n_1mainValue有形固定資産減価償却率"/>
        <xdr:cNvSpPr txBox="1"/>
      </xdr:nvSpPr>
      <xdr:spPr>
        <a:xfrm>
          <a:off x="3836043" y="5182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68.3</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78" name="正方形/長方形 7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79" name="正方形/長方形 7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0" name="正方形/長方形 79"/>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81" name="正方形/長方形 80"/>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82" name="正方形/長方形 81"/>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83" name="正方形/長方形 82"/>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84" name="正方形/長方形 83"/>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85" name="正方形/長方形 84"/>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86" name="正方形/長方形 85"/>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7" name="正方形/長方形 8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8" name="正方形/長方形 8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9" name="正方形/長方形 8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90" name="テキスト ボックス 8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過去の大規模事業の財源とした既発債の償還が進む一方で、地方債の新規の発行を抑制していることから、地方債残高は減少している。また充当可能基金も財政調整基金等の積立により増額となっており、</a:t>
          </a:r>
          <a:r>
            <a:rPr kumimoji="1" lang="ja-JP" altLang="en-US" sz="1100">
              <a:solidFill>
                <a:schemeClr val="dk1"/>
              </a:solidFill>
              <a:effectLst/>
              <a:latin typeface="+mn-lt"/>
              <a:ea typeface="+mn-ea"/>
              <a:cs typeface="+mn-cs"/>
            </a:rPr>
            <a:t>数値は類似団体とほぼ同水準である。しかし、</a:t>
          </a:r>
          <a:r>
            <a:rPr kumimoji="1" lang="ja-JP" altLang="ja-JP" sz="1100">
              <a:solidFill>
                <a:schemeClr val="dk1"/>
              </a:solidFill>
              <a:effectLst/>
              <a:latin typeface="+mn-lt"/>
              <a:ea typeface="+mn-ea"/>
              <a:cs typeface="+mn-cs"/>
            </a:rPr>
            <a:t>今後数年間に複数の大型事業も計画しているため、</a:t>
          </a:r>
          <a:r>
            <a:rPr kumimoji="1" lang="ja-JP" altLang="en-US" sz="1100">
              <a:solidFill>
                <a:schemeClr val="dk1"/>
              </a:solidFill>
              <a:effectLst/>
              <a:latin typeface="+mn-lt"/>
              <a:ea typeface="+mn-ea"/>
              <a:cs typeface="+mn-cs"/>
            </a:rPr>
            <a:t>数値の動向を注視し、</a:t>
          </a:r>
          <a:r>
            <a:rPr kumimoji="1" lang="ja-JP" altLang="ja-JP" sz="1100">
              <a:solidFill>
                <a:schemeClr val="dk1"/>
              </a:solidFill>
              <a:effectLst/>
              <a:latin typeface="+mn-lt"/>
              <a:ea typeface="+mn-ea"/>
              <a:cs typeface="+mn-cs"/>
            </a:rPr>
            <a:t>計画的な事業実施を進めるとともに、事務事業を見直し財政の健全化に努める必要がある。</a:t>
          </a:r>
          <a:endParaRPr lang="ja-JP" altLang="ja-JP">
            <a:effectLst/>
          </a:endParaRPr>
        </a:p>
        <a:p>
          <a:endParaRPr kumimoji="1" lang="ja-JP" altLang="en-US" sz="1100">
            <a:latin typeface="ＭＳ Ｐゴシック"/>
          </a:endParaRPr>
        </a:p>
      </xdr:txBody>
    </xdr:sp>
    <xdr:clientData/>
  </xdr:twoCellAnchor>
  <xdr:oneCellAnchor>
    <xdr:from>
      <xdr:col>8</xdr:col>
      <xdr:colOff>768350</xdr:colOff>
      <xdr:row>23</xdr:row>
      <xdr:rowOff>38100</xdr:rowOff>
    </xdr:from>
    <xdr:ext cx="349839" cy="225703"/>
    <xdr:sp macro="" textlink="">
      <xdr:nvSpPr>
        <xdr:cNvPr id="91" name="テキスト ボックス 90"/>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年</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8</xdr:col>
      <xdr:colOff>806450</xdr:colOff>
      <xdr:row>36</xdr:row>
      <xdr:rowOff>158750</xdr:rowOff>
    </xdr:from>
    <xdr:to>
      <xdr:col>11</xdr:col>
      <xdr:colOff>552450</xdr:colOff>
      <xdr:row>36</xdr:row>
      <xdr:rowOff>158750</xdr:rowOff>
    </xdr:to>
    <xdr:cxnSp macro="">
      <xdr:nvCxnSpPr>
        <xdr:cNvPr id="92" name="直線コネクタ 91"/>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806450</xdr:colOff>
      <xdr:row>33</xdr:row>
      <xdr:rowOff>133350</xdr:rowOff>
    </xdr:from>
    <xdr:to>
      <xdr:col>11</xdr:col>
      <xdr:colOff>552450</xdr:colOff>
      <xdr:row>33</xdr:row>
      <xdr:rowOff>133350</xdr:rowOff>
    </xdr:to>
    <xdr:cxnSp macro="">
      <xdr:nvCxnSpPr>
        <xdr:cNvPr id="93" name="直線コネクタ 92"/>
        <xdr:cNvCxnSpPr/>
      </xdr:nvCxnSpPr>
      <xdr:spPr>
        <a:xfrm>
          <a:off x="11303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434853</xdr:colOff>
      <xdr:row>33</xdr:row>
      <xdr:rowOff>39549</xdr:rowOff>
    </xdr:from>
    <xdr:ext cx="308097" cy="225703"/>
    <xdr:sp macro="" textlink="">
      <xdr:nvSpPr>
        <xdr:cNvPr id="94" name="テキスト ボックス 93"/>
        <xdr:cNvSpPr txBox="1"/>
      </xdr:nvSpPr>
      <xdr:spPr>
        <a:xfrm>
          <a:off x="10931403" y="647844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0.0</a:t>
          </a:r>
          <a:endParaRPr kumimoji="1" lang="ja-JP" altLang="en-US" sz="800">
            <a:latin typeface="ＭＳ Ｐゴシック"/>
          </a:endParaRPr>
        </a:p>
      </xdr:txBody>
    </xdr:sp>
    <xdr:clientData/>
  </xdr:oneCellAnchor>
  <xdr:twoCellAnchor>
    <xdr:from>
      <xdr:col>8</xdr:col>
      <xdr:colOff>806450</xdr:colOff>
      <xdr:row>30</xdr:row>
      <xdr:rowOff>107950</xdr:rowOff>
    </xdr:from>
    <xdr:to>
      <xdr:col>11</xdr:col>
      <xdr:colOff>552450</xdr:colOff>
      <xdr:row>30</xdr:row>
      <xdr:rowOff>107950</xdr:rowOff>
    </xdr:to>
    <xdr:cxnSp macro="">
      <xdr:nvCxnSpPr>
        <xdr:cNvPr id="95" name="直線コネクタ 94"/>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383557</xdr:colOff>
      <xdr:row>30</xdr:row>
      <xdr:rowOff>14149</xdr:rowOff>
    </xdr:from>
    <xdr:ext cx="359393" cy="225703"/>
    <xdr:sp macro="" textlink="">
      <xdr:nvSpPr>
        <xdr:cNvPr id="96" name="テキスト ボックス 95"/>
        <xdr:cNvSpPr txBox="1"/>
      </xdr:nvSpPr>
      <xdr:spPr>
        <a:xfrm>
          <a:off x="10880107" y="59386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10.0</a:t>
          </a:r>
          <a:endParaRPr kumimoji="1" lang="ja-JP" altLang="en-US" sz="800">
            <a:latin typeface="ＭＳ Ｐゴシック"/>
          </a:endParaRPr>
        </a:p>
      </xdr:txBody>
    </xdr:sp>
    <xdr:clientData/>
  </xdr:oneCellAnchor>
  <xdr:twoCellAnchor>
    <xdr:from>
      <xdr:col>8</xdr:col>
      <xdr:colOff>806450</xdr:colOff>
      <xdr:row>27</xdr:row>
      <xdr:rowOff>82550</xdr:rowOff>
    </xdr:from>
    <xdr:to>
      <xdr:col>11</xdr:col>
      <xdr:colOff>552450</xdr:colOff>
      <xdr:row>27</xdr:row>
      <xdr:rowOff>82550</xdr:rowOff>
    </xdr:to>
    <xdr:cxnSp macro="">
      <xdr:nvCxnSpPr>
        <xdr:cNvPr id="97" name="直線コネクタ 96"/>
        <xdr:cNvCxnSpPr/>
      </xdr:nvCxnSpPr>
      <xdr:spPr>
        <a:xfrm>
          <a:off x="11303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383557</xdr:colOff>
      <xdr:row>26</xdr:row>
      <xdr:rowOff>160199</xdr:rowOff>
    </xdr:from>
    <xdr:ext cx="359393" cy="225703"/>
    <xdr:sp macro="" textlink="">
      <xdr:nvSpPr>
        <xdr:cNvPr id="98" name="テキスト ボックス 97"/>
        <xdr:cNvSpPr txBox="1"/>
      </xdr:nvSpPr>
      <xdr:spPr>
        <a:xfrm>
          <a:off x="10880107" y="53989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20.0</a:t>
          </a:r>
          <a:endParaRPr kumimoji="1" lang="ja-JP" altLang="en-US" sz="800">
            <a:latin typeface="ＭＳ Ｐゴシック"/>
          </a:endParaRPr>
        </a:p>
      </xdr:txBody>
    </xdr:sp>
    <xdr:clientData/>
  </xdr:oneCellAnchor>
  <xdr:twoCellAnchor>
    <xdr:from>
      <xdr:col>8</xdr:col>
      <xdr:colOff>806450</xdr:colOff>
      <xdr:row>24</xdr:row>
      <xdr:rowOff>57150</xdr:rowOff>
    </xdr:from>
    <xdr:to>
      <xdr:col>11</xdr:col>
      <xdr:colOff>552450</xdr:colOff>
      <xdr:row>24</xdr:row>
      <xdr:rowOff>57150</xdr:rowOff>
    </xdr:to>
    <xdr:cxnSp macro="">
      <xdr:nvCxnSpPr>
        <xdr:cNvPr id="99" name="直線コネクタ 9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383557</xdr:colOff>
      <xdr:row>23</xdr:row>
      <xdr:rowOff>134799</xdr:rowOff>
    </xdr:from>
    <xdr:ext cx="359393" cy="225703"/>
    <xdr:sp macro="" textlink="">
      <xdr:nvSpPr>
        <xdr:cNvPr id="100" name="テキスト ボックス 99"/>
        <xdr:cNvSpPr txBox="1"/>
      </xdr:nvSpPr>
      <xdr:spPr>
        <a:xfrm>
          <a:off x="10880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8</xdr:col>
      <xdr:colOff>806450</xdr:colOff>
      <xdr:row>24</xdr:row>
      <xdr:rowOff>57150</xdr:rowOff>
    </xdr:from>
    <xdr:to>
      <xdr:col>11</xdr:col>
      <xdr:colOff>552450</xdr:colOff>
      <xdr:row>36</xdr:row>
      <xdr:rowOff>158750</xdr:rowOff>
    </xdr:to>
    <xdr:sp macro="" textlink="">
      <xdr:nvSpPr>
        <xdr:cNvPr id="101"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1182370</xdr:colOff>
      <xdr:row>26</xdr:row>
      <xdr:rowOff>102870</xdr:rowOff>
    </xdr:from>
    <xdr:to>
      <xdr:col>10</xdr:col>
      <xdr:colOff>1183639</xdr:colOff>
      <xdr:row>33</xdr:row>
      <xdr:rowOff>90170</xdr:rowOff>
    </xdr:to>
    <xdr:cxnSp macro="">
      <xdr:nvCxnSpPr>
        <xdr:cNvPr id="102" name="直線コネクタ 101"/>
        <xdr:cNvCxnSpPr/>
      </xdr:nvCxnSpPr>
      <xdr:spPr>
        <a:xfrm flipV="1">
          <a:off x="14793595" y="5341620"/>
          <a:ext cx="1269" cy="1187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xdr:col>
      <xdr:colOff>1235075</xdr:colOff>
      <xdr:row>33</xdr:row>
      <xdr:rowOff>93997</xdr:rowOff>
    </xdr:from>
    <xdr:ext cx="340478" cy="259045"/>
    <xdr:sp macro="" textlink="">
      <xdr:nvSpPr>
        <xdr:cNvPr id="103" name="債務償還可能年数最小値テキスト"/>
        <xdr:cNvSpPr txBox="1"/>
      </xdr:nvSpPr>
      <xdr:spPr>
        <a:xfrm>
          <a:off x="14846300" y="65328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0.8</a:t>
          </a:r>
          <a:endParaRPr kumimoji="1" lang="ja-JP" altLang="en-US" sz="1000" b="1">
            <a:latin typeface="ＭＳ Ｐゴシック"/>
          </a:endParaRPr>
        </a:p>
      </xdr:txBody>
    </xdr:sp>
    <xdr:clientData/>
  </xdr:oneCellAnchor>
  <xdr:twoCellAnchor>
    <xdr:from>
      <xdr:col>10</xdr:col>
      <xdr:colOff>1095375</xdr:colOff>
      <xdr:row>33</xdr:row>
      <xdr:rowOff>90170</xdr:rowOff>
    </xdr:from>
    <xdr:to>
      <xdr:col>10</xdr:col>
      <xdr:colOff>1273175</xdr:colOff>
      <xdr:row>33</xdr:row>
      <xdr:rowOff>90170</xdr:rowOff>
    </xdr:to>
    <xdr:cxnSp macro="">
      <xdr:nvCxnSpPr>
        <xdr:cNvPr id="104" name="直線コネクタ 103"/>
        <xdr:cNvCxnSpPr/>
      </xdr:nvCxnSpPr>
      <xdr:spPr>
        <a:xfrm>
          <a:off x="14706600" y="6529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xdr:col>
      <xdr:colOff>1235075</xdr:colOff>
      <xdr:row>25</xdr:row>
      <xdr:rowOff>49547</xdr:rowOff>
    </xdr:from>
    <xdr:ext cx="405111" cy="259045"/>
    <xdr:sp macro="" textlink="">
      <xdr:nvSpPr>
        <xdr:cNvPr id="105" name="債務償還可能年数最大値テキスト"/>
        <xdr:cNvSpPr txBox="1"/>
      </xdr:nvSpPr>
      <xdr:spPr>
        <a:xfrm>
          <a:off x="14846300" y="5116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22.8</a:t>
          </a:r>
          <a:endParaRPr kumimoji="1" lang="ja-JP" altLang="en-US" sz="1000" b="1">
            <a:latin typeface="ＭＳ Ｐゴシック"/>
          </a:endParaRPr>
        </a:p>
      </xdr:txBody>
    </xdr:sp>
    <xdr:clientData/>
  </xdr:oneCellAnchor>
  <xdr:twoCellAnchor>
    <xdr:from>
      <xdr:col>10</xdr:col>
      <xdr:colOff>1095375</xdr:colOff>
      <xdr:row>26</xdr:row>
      <xdr:rowOff>102870</xdr:rowOff>
    </xdr:from>
    <xdr:to>
      <xdr:col>10</xdr:col>
      <xdr:colOff>1273175</xdr:colOff>
      <xdr:row>26</xdr:row>
      <xdr:rowOff>102870</xdr:rowOff>
    </xdr:to>
    <xdr:cxnSp macro="">
      <xdr:nvCxnSpPr>
        <xdr:cNvPr id="106" name="直線コネクタ 105"/>
        <xdr:cNvCxnSpPr/>
      </xdr:nvCxnSpPr>
      <xdr:spPr>
        <a:xfrm>
          <a:off x="14706600" y="534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xdr:col>
      <xdr:colOff>1235075</xdr:colOff>
      <xdr:row>31</xdr:row>
      <xdr:rowOff>31449</xdr:rowOff>
    </xdr:from>
    <xdr:ext cx="340478" cy="259045"/>
    <xdr:sp macro="" textlink="">
      <xdr:nvSpPr>
        <xdr:cNvPr id="107" name="債務償還可能年数平均値テキスト"/>
        <xdr:cNvSpPr txBox="1"/>
      </xdr:nvSpPr>
      <xdr:spPr>
        <a:xfrm>
          <a:off x="14846300" y="6127449"/>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a:t>
          </a:r>
          <a:endParaRPr kumimoji="1" lang="ja-JP" altLang="en-US" sz="1000" b="1">
            <a:solidFill>
              <a:srgbClr val="000080"/>
            </a:solidFill>
            <a:latin typeface="ＭＳ Ｐゴシック"/>
          </a:endParaRPr>
        </a:p>
      </xdr:txBody>
    </xdr:sp>
    <xdr:clientData/>
  </xdr:oneCellAnchor>
  <xdr:twoCellAnchor>
    <xdr:from>
      <xdr:col>10</xdr:col>
      <xdr:colOff>1133475</xdr:colOff>
      <xdr:row>31</xdr:row>
      <xdr:rowOff>53022</xdr:rowOff>
    </xdr:from>
    <xdr:to>
      <xdr:col>10</xdr:col>
      <xdr:colOff>1235075</xdr:colOff>
      <xdr:row>31</xdr:row>
      <xdr:rowOff>154622</xdr:rowOff>
    </xdr:to>
    <xdr:sp macro="" textlink="">
      <xdr:nvSpPr>
        <xdr:cNvPr id="108" name="フローチャート : 判断 107"/>
        <xdr:cNvSpPr/>
      </xdr:nvSpPr>
      <xdr:spPr>
        <a:xfrm>
          <a:off x="14744700" y="6149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422275</xdr:colOff>
      <xdr:row>30</xdr:row>
      <xdr:rowOff>89535</xdr:rowOff>
    </xdr:from>
    <xdr:to>
      <xdr:col>10</xdr:col>
      <xdr:colOff>523875</xdr:colOff>
      <xdr:row>31</xdr:row>
      <xdr:rowOff>19685</xdr:rowOff>
    </xdr:to>
    <xdr:sp macro="" textlink="">
      <xdr:nvSpPr>
        <xdr:cNvPr id="109" name="フローチャート : 判断 108"/>
        <xdr:cNvSpPr/>
      </xdr:nvSpPr>
      <xdr:spPr>
        <a:xfrm>
          <a:off x="140335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xdr:col>
      <xdr:colOff>1006475</xdr:colOff>
      <xdr:row>37</xdr:row>
      <xdr:rowOff>33199</xdr:rowOff>
    </xdr:from>
    <xdr:ext cx="762000" cy="225703"/>
    <xdr:sp macro="" textlink="">
      <xdr:nvSpPr>
        <xdr:cNvPr id="110" name="テキスト ボックス 10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10</xdr:col>
      <xdr:colOff>295275</xdr:colOff>
      <xdr:row>37</xdr:row>
      <xdr:rowOff>33199</xdr:rowOff>
    </xdr:from>
    <xdr:ext cx="762000" cy="225703"/>
    <xdr:sp macro="" textlink="">
      <xdr:nvSpPr>
        <xdr:cNvPr id="111" name="テキスト ボックス 11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9</xdr:col>
      <xdr:colOff>1266825</xdr:colOff>
      <xdr:row>37</xdr:row>
      <xdr:rowOff>33199</xdr:rowOff>
    </xdr:from>
    <xdr:ext cx="762000" cy="225703"/>
    <xdr:sp macro="" textlink="">
      <xdr:nvSpPr>
        <xdr:cNvPr id="112" name="テキスト ボックス 11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9</xdr:col>
      <xdr:colOff>504825</xdr:colOff>
      <xdr:row>37</xdr:row>
      <xdr:rowOff>33199</xdr:rowOff>
    </xdr:from>
    <xdr:ext cx="762000" cy="225703"/>
    <xdr:sp macro="" textlink="">
      <xdr:nvSpPr>
        <xdr:cNvPr id="113" name="テキスト ボックス 11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8</xdr:col>
      <xdr:colOff>1123950</xdr:colOff>
      <xdr:row>37</xdr:row>
      <xdr:rowOff>33199</xdr:rowOff>
    </xdr:from>
    <xdr:ext cx="762000" cy="225703"/>
    <xdr:sp macro="" textlink="">
      <xdr:nvSpPr>
        <xdr:cNvPr id="114" name="テキスト ボックス 11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10</xdr:col>
      <xdr:colOff>422275</xdr:colOff>
      <xdr:row>30</xdr:row>
      <xdr:rowOff>132715</xdr:rowOff>
    </xdr:from>
    <xdr:to>
      <xdr:col>10</xdr:col>
      <xdr:colOff>523875</xdr:colOff>
      <xdr:row>31</xdr:row>
      <xdr:rowOff>62865</xdr:rowOff>
    </xdr:to>
    <xdr:sp macro="" textlink="">
      <xdr:nvSpPr>
        <xdr:cNvPr id="115" name="円/楕円 114"/>
        <xdr:cNvSpPr/>
      </xdr:nvSpPr>
      <xdr:spPr>
        <a:xfrm>
          <a:off x="14033500" y="605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xdr:col>
      <xdr:colOff>290135</xdr:colOff>
      <xdr:row>29</xdr:row>
      <xdr:rowOff>36212</xdr:rowOff>
    </xdr:from>
    <xdr:ext cx="340478" cy="259045"/>
    <xdr:sp macro="" textlink="">
      <xdr:nvSpPr>
        <xdr:cNvPr id="116" name="n_1aveValue債務償還可能年数"/>
        <xdr:cNvSpPr txBox="1"/>
      </xdr:nvSpPr>
      <xdr:spPr>
        <a:xfrm>
          <a:off x="13901360" y="57893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a:t>
          </a:r>
          <a:endParaRPr kumimoji="1" lang="ja-JP" altLang="en-US" sz="1000" b="1">
            <a:solidFill>
              <a:srgbClr val="000080"/>
            </a:solidFill>
            <a:latin typeface="ＭＳ Ｐゴシック"/>
          </a:endParaRPr>
        </a:p>
      </xdr:txBody>
    </xdr:sp>
    <xdr:clientData/>
  </xdr:oneCellAnchor>
  <xdr:oneCellAnchor>
    <xdr:from>
      <xdr:col>10</xdr:col>
      <xdr:colOff>290135</xdr:colOff>
      <xdr:row>31</xdr:row>
      <xdr:rowOff>53992</xdr:rowOff>
    </xdr:from>
    <xdr:ext cx="340478" cy="259045"/>
    <xdr:sp macro="" textlink="">
      <xdr:nvSpPr>
        <xdr:cNvPr id="117" name="n_1mainValue債務償還可能年数"/>
        <xdr:cNvSpPr txBox="1"/>
      </xdr:nvSpPr>
      <xdr:spPr>
        <a:xfrm>
          <a:off x="13901360" y="614999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1</xdr:col>
      <xdr:colOff>784225</xdr:colOff>
      <xdr:row>41</xdr:row>
      <xdr:rowOff>142875</xdr:rowOff>
    </xdr:from>
    <xdr:to>
      <xdr:col>5</xdr:col>
      <xdr:colOff>822325</xdr:colOff>
      <xdr:row>43</xdr:row>
      <xdr:rowOff>142875</xdr:rowOff>
    </xdr:to>
    <xdr:sp macro="" textlink="">
      <xdr:nvSpPr>
        <xdr:cNvPr id="118" name="正方形/長方形 11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119" name="正方形/長方形 11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120" name="テキスト ボックス 119"/>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121" name="テキスト ボックス 120"/>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122" name="テキスト ボックス 12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123" name="テキスト ボックス 12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岡山県総社市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68,209
67,209
211.90
28,018,082
27,318,356
577,408
15,835,479
29,498,600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9.8
37.4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78.8</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70.1</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42</xdr:row>
      <xdr:rowOff>133350</xdr:rowOff>
    </xdr:from>
    <xdr:to>
      <xdr:col>7</xdr:col>
      <xdr:colOff>638175</xdr:colOff>
      <xdr:row>42</xdr:row>
      <xdr:rowOff>133350</xdr:rowOff>
    </xdr:to>
    <xdr:cxnSp macro="">
      <xdr:nvCxnSpPr>
        <xdr:cNvPr id="44" name="直線コネクタ 43"/>
        <xdr:cNvCxnSpPr/>
      </xdr:nvCxnSpPr>
      <xdr:spPr>
        <a:xfrm>
          <a:off x="762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162577</xdr:rowOff>
    </xdr:from>
    <xdr:ext cx="403059" cy="259045"/>
    <xdr:sp macro="" textlink="">
      <xdr:nvSpPr>
        <xdr:cNvPr id="45" name="テキスト ボックス 44"/>
        <xdr:cNvSpPr txBox="1"/>
      </xdr:nvSpPr>
      <xdr:spPr>
        <a:xfrm>
          <a:off x="358941" y="719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41</xdr:row>
      <xdr:rowOff>19050</xdr:rowOff>
    </xdr:from>
    <xdr:to>
      <xdr:col>7</xdr:col>
      <xdr:colOff>638175</xdr:colOff>
      <xdr:row>41</xdr:row>
      <xdr:rowOff>19050</xdr:rowOff>
    </xdr:to>
    <xdr:cxnSp macro="">
      <xdr:nvCxnSpPr>
        <xdr:cNvPr id="46" name="直線コネクタ 45"/>
        <xdr:cNvCxnSpPr/>
      </xdr:nvCxnSpPr>
      <xdr:spPr>
        <a:xfrm>
          <a:off x="762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48277</xdr:rowOff>
    </xdr:from>
    <xdr:ext cx="403059" cy="259045"/>
    <xdr:sp macro="" textlink="">
      <xdr:nvSpPr>
        <xdr:cNvPr id="47" name="テキスト ボックス 46"/>
        <xdr:cNvSpPr txBox="1"/>
      </xdr:nvSpPr>
      <xdr:spPr>
        <a:xfrm>
          <a:off x="358941" y="690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39</xdr:row>
      <xdr:rowOff>76200</xdr:rowOff>
    </xdr:from>
    <xdr:to>
      <xdr:col>7</xdr:col>
      <xdr:colOff>638175</xdr:colOff>
      <xdr:row>39</xdr:row>
      <xdr:rowOff>76200</xdr:rowOff>
    </xdr:to>
    <xdr:cxnSp macro="">
      <xdr:nvCxnSpPr>
        <xdr:cNvPr id="48" name="直線コネクタ 47"/>
        <xdr:cNvCxnSpPr/>
      </xdr:nvCxnSpPr>
      <xdr:spPr>
        <a:xfrm>
          <a:off x="762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105427</xdr:rowOff>
    </xdr:from>
    <xdr:ext cx="403059" cy="259045"/>
    <xdr:sp macro="" textlink="">
      <xdr:nvSpPr>
        <xdr:cNvPr id="49" name="テキスト ボックス 48"/>
        <xdr:cNvSpPr txBox="1"/>
      </xdr:nvSpPr>
      <xdr:spPr>
        <a:xfrm>
          <a:off x="358941" y="662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50" name="直線コネクタ 49"/>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51" name="テキスト ボックス 50"/>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19050</xdr:rowOff>
    </xdr:from>
    <xdr:to>
      <xdr:col>7</xdr:col>
      <xdr:colOff>638175</xdr:colOff>
      <xdr:row>36</xdr:row>
      <xdr:rowOff>19050</xdr:rowOff>
    </xdr:to>
    <xdr:cxnSp macro="">
      <xdr:nvCxnSpPr>
        <xdr:cNvPr id="52" name="直線コネクタ 51"/>
        <xdr:cNvCxnSpPr/>
      </xdr:nvCxnSpPr>
      <xdr:spPr>
        <a:xfrm>
          <a:off x="762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48277</xdr:rowOff>
    </xdr:from>
    <xdr:ext cx="403059" cy="259045"/>
    <xdr:sp macro="" textlink="">
      <xdr:nvSpPr>
        <xdr:cNvPr id="53" name="テキスト ボックス 52"/>
        <xdr:cNvSpPr txBox="1"/>
      </xdr:nvSpPr>
      <xdr:spPr>
        <a:xfrm>
          <a:off x="358941" y="604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34</xdr:row>
      <xdr:rowOff>76200</xdr:rowOff>
    </xdr:from>
    <xdr:to>
      <xdr:col>7</xdr:col>
      <xdr:colOff>638175</xdr:colOff>
      <xdr:row>34</xdr:row>
      <xdr:rowOff>76200</xdr:rowOff>
    </xdr:to>
    <xdr:cxnSp macro="">
      <xdr:nvCxnSpPr>
        <xdr:cNvPr id="54" name="直線コネクタ 53"/>
        <xdr:cNvCxnSpPr/>
      </xdr:nvCxnSpPr>
      <xdr:spPr>
        <a:xfrm>
          <a:off x="762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33</xdr:row>
      <xdr:rowOff>105427</xdr:rowOff>
    </xdr:from>
    <xdr:ext cx="403059" cy="259045"/>
    <xdr:sp macro="" textlink="">
      <xdr:nvSpPr>
        <xdr:cNvPr id="55" name="テキスト ボックス 54"/>
        <xdr:cNvSpPr txBox="1"/>
      </xdr:nvSpPr>
      <xdr:spPr>
        <a:xfrm>
          <a:off x="358941" y="576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32</xdr:row>
      <xdr:rowOff>133350</xdr:rowOff>
    </xdr:from>
    <xdr:to>
      <xdr:col>7</xdr:col>
      <xdr:colOff>638175</xdr:colOff>
      <xdr:row>32</xdr:row>
      <xdr:rowOff>133350</xdr:rowOff>
    </xdr:to>
    <xdr:cxnSp macro="">
      <xdr:nvCxnSpPr>
        <xdr:cNvPr id="56" name="直線コネクタ 55"/>
        <xdr:cNvCxnSpPr/>
      </xdr:nvCxnSpPr>
      <xdr:spPr>
        <a:xfrm>
          <a:off x="762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31</xdr:row>
      <xdr:rowOff>162577</xdr:rowOff>
    </xdr:from>
    <xdr:ext cx="403059" cy="259045"/>
    <xdr:sp macro="" textlink="">
      <xdr:nvSpPr>
        <xdr:cNvPr id="57" name="テキスト ボックス 56"/>
        <xdr:cNvSpPr txBox="1"/>
      </xdr:nvSpPr>
      <xdr:spPr>
        <a:xfrm>
          <a:off x="358941" y="547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8" name="直線コネクタ 57"/>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9" name="テキスト ボックス 58"/>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60"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90488</xdr:rowOff>
    </xdr:from>
    <xdr:to>
      <xdr:col>6</xdr:col>
      <xdr:colOff>510540</xdr:colOff>
      <xdr:row>41</xdr:row>
      <xdr:rowOff>139065</xdr:rowOff>
    </xdr:to>
    <xdr:cxnSp macro="">
      <xdr:nvCxnSpPr>
        <xdr:cNvPr id="61" name="直線コネクタ 60"/>
        <xdr:cNvCxnSpPr/>
      </xdr:nvCxnSpPr>
      <xdr:spPr>
        <a:xfrm flipV="1">
          <a:off x="4634865" y="5748338"/>
          <a:ext cx="0" cy="1420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142892</xdr:rowOff>
    </xdr:from>
    <xdr:ext cx="405111" cy="259045"/>
    <xdr:sp macro="" textlink="">
      <xdr:nvSpPr>
        <xdr:cNvPr id="62" name="【道路】&#10;有形固定資産減価償却率最小値テキスト"/>
        <xdr:cNvSpPr txBox="1"/>
      </xdr:nvSpPr>
      <xdr:spPr>
        <a:xfrm>
          <a:off x="4724400" y="717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6</xdr:col>
      <xdr:colOff>422275</xdr:colOff>
      <xdr:row>41</xdr:row>
      <xdr:rowOff>139065</xdr:rowOff>
    </xdr:from>
    <xdr:to>
      <xdr:col>6</xdr:col>
      <xdr:colOff>600075</xdr:colOff>
      <xdr:row>41</xdr:row>
      <xdr:rowOff>139065</xdr:rowOff>
    </xdr:to>
    <xdr:cxnSp macro="">
      <xdr:nvCxnSpPr>
        <xdr:cNvPr id="63" name="直線コネクタ 62"/>
        <xdr:cNvCxnSpPr/>
      </xdr:nvCxnSpPr>
      <xdr:spPr>
        <a:xfrm>
          <a:off x="4546600" y="716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37165</xdr:rowOff>
    </xdr:from>
    <xdr:ext cx="405111" cy="259045"/>
    <xdr:sp macro="" textlink="">
      <xdr:nvSpPr>
        <xdr:cNvPr id="64" name="【道路】&#10;有形固定資産減価償却率最大値テキスト"/>
        <xdr:cNvSpPr txBox="1"/>
      </xdr:nvSpPr>
      <xdr:spPr>
        <a:xfrm>
          <a:off x="4724400" y="5523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65.5</a:t>
          </a:r>
          <a:endParaRPr kumimoji="1" lang="ja-JP" altLang="en-US" sz="1000" b="1">
            <a:latin typeface="ＭＳ Ｐゴシック"/>
          </a:endParaRPr>
        </a:p>
      </xdr:txBody>
    </xdr:sp>
    <xdr:clientData/>
  </xdr:oneCellAnchor>
  <xdr:twoCellAnchor>
    <xdr:from>
      <xdr:col>6</xdr:col>
      <xdr:colOff>422275</xdr:colOff>
      <xdr:row>33</xdr:row>
      <xdr:rowOff>90488</xdr:rowOff>
    </xdr:from>
    <xdr:to>
      <xdr:col>6</xdr:col>
      <xdr:colOff>600075</xdr:colOff>
      <xdr:row>33</xdr:row>
      <xdr:rowOff>90488</xdr:rowOff>
    </xdr:to>
    <xdr:cxnSp macro="">
      <xdr:nvCxnSpPr>
        <xdr:cNvPr id="65" name="直線コネクタ 64"/>
        <xdr:cNvCxnSpPr/>
      </xdr:nvCxnSpPr>
      <xdr:spPr>
        <a:xfrm>
          <a:off x="4546600" y="5748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34</xdr:row>
      <xdr:rowOff>135272</xdr:rowOff>
    </xdr:from>
    <xdr:ext cx="405111" cy="259045"/>
    <xdr:sp macro="" textlink="">
      <xdr:nvSpPr>
        <xdr:cNvPr id="66" name="【道路】&#10;有形固定資産減価償却率平均値テキスト"/>
        <xdr:cNvSpPr txBox="1"/>
      </xdr:nvSpPr>
      <xdr:spPr>
        <a:xfrm>
          <a:off x="4724400" y="5964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156845</xdr:rowOff>
    </xdr:from>
    <xdr:to>
      <xdr:col>6</xdr:col>
      <xdr:colOff>561975</xdr:colOff>
      <xdr:row>35</xdr:row>
      <xdr:rowOff>86995</xdr:rowOff>
    </xdr:to>
    <xdr:sp macro="" textlink="">
      <xdr:nvSpPr>
        <xdr:cNvPr id="67" name="フローチャート : 判断 66"/>
        <xdr:cNvSpPr/>
      </xdr:nvSpPr>
      <xdr:spPr>
        <a:xfrm>
          <a:off x="4584700" y="5986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35</xdr:row>
      <xdr:rowOff>28258</xdr:rowOff>
    </xdr:from>
    <xdr:to>
      <xdr:col>5</xdr:col>
      <xdr:colOff>409575</xdr:colOff>
      <xdr:row>35</xdr:row>
      <xdr:rowOff>129858</xdr:rowOff>
    </xdr:to>
    <xdr:sp macro="" textlink="">
      <xdr:nvSpPr>
        <xdr:cNvPr id="68" name="フローチャート : 判断 67"/>
        <xdr:cNvSpPr/>
      </xdr:nvSpPr>
      <xdr:spPr>
        <a:xfrm>
          <a:off x="3746500" y="602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34</xdr:row>
      <xdr:rowOff>73978</xdr:rowOff>
    </xdr:from>
    <xdr:to>
      <xdr:col>5</xdr:col>
      <xdr:colOff>409575</xdr:colOff>
      <xdr:row>35</xdr:row>
      <xdr:rowOff>4128</xdr:rowOff>
    </xdr:to>
    <xdr:sp macro="" textlink="">
      <xdr:nvSpPr>
        <xdr:cNvPr id="74" name="円/楕円 73"/>
        <xdr:cNvSpPr/>
      </xdr:nvSpPr>
      <xdr:spPr>
        <a:xfrm>
          <a:off x="3746500" y="5903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35</xdr:row>
      <xdr:rowOff>120985</xdr:rowOff>
    </xdr:from>
    <xdr:ext cx="405111" cy="259045"/>
    <xdr:sp macro="" textlink="">
      <xdr:nvSpPr>
        <xdr:cNvPr id="75" name="n_1aveValue【道路】&#10;有形固定資産減価償却率"/>
        <xdr:cNvSpPr txBox="1"/>
      </xdr:nvSpPr>
      <xdr:spPr>
        <a:xfrm>
          <a:off x="3582043" y="6121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a:t>
          </a:r>
          <a:endParaRPr kumimoji="1" lang="ja-JP" altLang="en-US" sz="1000" b="1">
            <a:solidFill>
              <a:srgbClr val="000080"/>
            </a:solidFill>
            <a:latin typeface="ＭＳ Ｐゴシック"/>
          </a:endParaRPr>
        </a:p>
      </xdr:txBody>
    </xdr:sp>
    <xdr:clientData/>
  </xdr:oneCellAnchor>
  <xdr:oneCellAnchor>
    <xdr:from>
      <xdr:col>5</xdr:col>
      <xdr:colOff>143518</xdr:colOff>
      <xdr:row>33</xdr:row>
      <xdr:rowOff>20655</xdr:rowOff>
    </xdr:from>
    <xdr:ext cx="405111" cy="259045"/>
    <xdr:sp macro="" textlink="">
      <xdr:nvSpPr>
        <xdr:cNvPr id="76" name="n_1mainValue【道路】&#10;有形固定資産減価償却率"/>
        <xdr:cNvSpPr txBox="1"/>
      </xdr:nvSpPr>
      <xdr:spPr>
        <a:xfrm>
          <a:off x="3582043" y="5678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58.3</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6.984</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9.584</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5" name="テキスト ボックス 8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41</xdr:row>
      <xdr:rowOff>133350</xdr:rowOff>
    </xdr:from>
    <xdr:to>
      <xdr:col>16</xdr:col>
      <xdr:colOff>307975</xdr:colOff>
      <xdr:row>41</xdr:row>
      <xdr:rowOff>133350</xdr:rowOff>
    </xdr:to>
    <xdr:cxnSp macro="">
      <xdr:nvCxnSpPr>
        <xdr:cNvPr id="87" name="直線コネクタ 86"/>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8" name="テキスト ボックス 87"/>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9" name="直線コネクタ 88"/>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48277</xdr:rowOff>
    </xdr:from>
    <xdr:ext cx="531299" cy="259045"/>
    <xdr:sp macro="" textlink="">
      <xdr:nvSpPr>
        <xdr:cNvPr id="90" name="テキスト ボックス 89"/>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91" name="直線コネクタ 90"/>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105427</xdr:rowOff>
    </xdr:from>
    <xdr:ext cx="531299" cy="259045"/>
    <xdr:sp macro="" textlink="">
      <xdr:nvSpPr>
        <xdr:cNvPr id="92" name="テキスト ボックス 91"/>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93" name="直線コネクタ 92"/>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162577</xdr:rowOff>
    </xdr:from>
    <xdr:ext cx="531299" cy="259045"/>
    <xdr:sp macro="" textlink="">
      <xdr:nvSpPr>
        <xdr:cNvPr id="94" name="テキスト ボックス 93"/>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5" name="直線コネクタ 9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6" name="テキスト ボックス 95"/>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13929</xdr:rowOff>
    </xdr:from>
    <xdr:to>
      <xdr:col>15</xdr:col>
      <xdr:colOff>180340</xdr:colOff>
      <xdr:row>41</xdr:row>
      <xdr:rowOff>66325</xdr:rowOff>
    </xdr:to>
    <xdr:cxnSp macro="">
      <xdr:nvCxnSpPr>
        <xdr:cNvPr id="98" name="直線コネクタ 97"/>
        <xdr:cNvCxnSpPr/>
      </xdr:nvCxnSpPr>
      <xdr:spPr>
        <a:xfrm flipV="1">
          <a:off x="10476865" y="5671779"/>
          <a:ext cx="0" cy="1423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70152</xdr:rowOff>
    </xdr:from>
    <xdr:ext cx="469744" cy="259045"/>
    <xdr:sp macro="" textlink="">
      <xdr:nvSpPr>
        <xdr:cNvPr id="99" name="【道路】&#10;一人当たり延長最小値テキスト"/>
        <xdr:cNvSpPr txBox="1"/>
      </xdr:nvSpPr>
      <xdr:spPr>
        <a:xfrm>
          <a:off x="10566400" y="7099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1.466</a:t>
          </a:r>
          <a:endParaRPr kumimoji="1" lang="ja-JP" altLang="en-US" sz="1000" b="1">
            <a:latin typeface="ＭＳ Ｐゴシック"/>
          </a:endParaRPr>
        </a:p>
      </xdr:txBody>
    </xdr:sp>
    <xdr:clientData/>
  </xdr:oneCellAnchor>
  <xdr:twoCellAnchor>
    <xdr:from>
      <xdr:col>15</xdr:col>
      <xdr:colOff>92075</xdr:colOff>
      <xdr:row>41</xdr:row>
      <xdr:rowOff>66325</xdr:rowOff>
    </xdr:from>
    <xdr:to>
      <xdr:col>15</xdr:col>
      <xdr:colOff>269875</xdr:colOff>
      <xdr:row>41</xdr:row>
      <xdr:rowOff>66325</xdr:rowOff>
    </xdr:to>
    <xdr:cxnSp macro="">
      <xdr:nvCxnSpPr>
        <xdr:cNvPr id="100" name="直線コネクタ 99"/>
        <xdr:cNvCxnSpPr/>
      </xdr:nvCxnSpPr>
      <xdr:spPr>
        <a:xfrm>
          <a:off x="10388600" y="7095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132056</xdr:rowOff>
    </xdr:from>
    <xdr:ext cx="534377" cy="259045"/>
    <xdr:sp macro="" textlink="">
      <xdr:nvSpPr>
        <xdr:cNvPr id="101" name="【道路】&#10;一人当たり延長最大値テキスト"/>
        <xdr:cNvSpPr txBox="1"/>
      </xdr:nvSpPr>
      <xdr:spPr>
        <a:xfrm>
          <a:off x="10566400" y="5447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32.612</a:t>
          </a:r>
          <a:endParaRPr kumimoji="1" lang="ja-JP" altLang="en-US" sz="1000" b="1">
            <a:latin typeface="ＭＳ Ｐゴシック"/>
          </a:endParaRPr>
        </a:p>
      </xdr:txBody>
    </xdr:sp>
    <xdr:clientData/>
  </xdr:oneCellAnchor>
  <xdr:twoCellAnchor>
    <xdr:from>
      <xdr:col>15</xdr:col>
      <xdr:colOff>92075</xdr:colOff>
      <xdr:row>33</xdr:row>
      <xdr:rowOff>13929</xdr:rowOff>
    </xdr:from>
    <xdr:to>
      <xdr:col>15</xdr:col>
      <xdr:colOff>269875</xdr:colOff>
      <xdr:row>33</xdr:row>
      <xdr:rowOff>13929</xdr:rowOff>
    </xdr:to>
    <xdr:cxnSp macro="">
      <xdr:nvCxnSpPr>
        <xdr:cNvPr id="102" name="直線コネクタ 101"/>
        <xdr:cNvCxnSpPr/>
      </xdr:nvCxnSpPr>
      <xdr:spPr>
        <a:xfrm>
          <a:off x="10388600" y="5671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36</xdr:row>
      <xdr:rowOff>38345</xdr:rowOff>
    </xdr:from>
    <xdr:ext cx="534377" cy="259045"/>
    <xdr:sp macro="" textlink="">
      <xdr:nvSpPr>
        <xdr:cNvPr id="103" name="【道路】&#10;一人当たり延長平均値テキスト"/>
        <xdr:cNvSpPr txBox="1"/>
      </xdr:nvSpPr>
      <xdr:spPr>
        <a:xfrm>
          <a:off x="10566400" y="62105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19.245</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59918</xdr:rowOff>
    </xdr:from>
    <xdr:to>
      <xdr:col>15</xdr:col>
      <xdr:colOff>231775</xdr:colOff>
      <xdr:row>36</xdr:row>
      <xdr:rowOff>161518</xdr:rowOff>
    </xdr:to>
    <xdr:sp macro="" textlink="">
      <xdr:nvSpPr>
        <xdr:cNvPr id="104" name="フローチャート : 判断 103"/>
        <xdr:cNvSpPr/>
      </xdr:nvSpPr>
      <xdr:spPr>
        <a:xfrm>
          <a:off x="10426700" y="623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37</xdr:row>
      <xdr:rowOff>157988</xdr:rowOff>
    </xdr:from>
    <xdr:to>
      <xdr:col>14</xdr:col>
      <xdr:colOff>79375</xdr:colOff>
      <xdr:row>38</xdr:row>
      <xdr:rowOff>88138</xdr:rowOff>
    </xdr:to>
    <xdr:sp macro="" textlink="">
      <xdr:nvSpPr>
        <xdr:cNvPr id="105" name="フローチャート : 判断 104"/>
        <xdr:cNvSpPr/>
      </xdr:nvSpPr>
      <xdr:spPr>
        <a:xfrm>
          <a:off x="9588500" y="650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6" name="テキスト ボックス 10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7" name="テキスト ボックス 10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8" name="テキスト ボックス 10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9" name="テキスト ボックス 10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0" name="テキスト ボックス 10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34</xdr:row>
      <xdr:rowOff>116246</xdr:rowOff>
    </xdr:from>
    <xdr:to>
      <xdr:col>14</xdr:col>
      <xdr:colOff>79375</xdr:colOff>
      <xdr:row>35</xdr:row>
      <xdr:rowOff>46396</xdr:rowOff>
    </xdr:to>
    <xdr:sp macro="" textlink="">
      <xdr:nvSpPr>
        <xdr:cNvPr id="111" name="円/楕円 110"/>
        <xdr:cNvSpPr/>
      </xdr:nvSpPr>
      <xdr:spPr>
        <a:xfrm>
          <a:off x="9588500" y="594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38</xdr:row>
      <xdr:rowOff>79265</xdr:rowOff>
    </xdr:from>
    <xdr:ext cx="534377" cy="259045"/>
    <xdr:sp macro="" textlink="">
      <xdr:nvSpPr>
        <xdr:cNvPr id="112" name="n_1aveValue【道路】&#10;一人当たり延長"/>
        <xdr:cNvSpPr txBox="1"/>
      </xdr:nvSpPr>
      <xdr:spPr>
        <a:xfrm>
          <a:off x="9359410" y="659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13.350</a:t>
          </a:r>
          <a:endParaRPr kumimoji="1" lang="ja-JP" altLang="en-US" sz="1000" b="1">
            <a:solidFill>
              <a:srgbClr val="000080"/>
            </a:solidFill>
            <a:latin typeface="ＭＳ Ｐゴシック"/>
          </a:endParaRPr>
        </a:p>
      </xdr:txBody>
    </xdr:sp>
    <xdr:clientData/>
  </xdr:oneCellAnchor>
  <xdr:oneCellAnchor>
    <xdr:from>
      <xdr:col>13</xdr:col>
      <xdr:colOff>434485</xdr:colOff>
      <xdr:row>33</xdr:row>
      <xdr:rowOff>62923</xdr:rowOff>
    </xdr:from>
    <xdr:ext cx="534377" cy="259045"/>
    <xdr:sp macro="" textlink="">
      <xdr:nvSpPr>
        <xdr:cNvPr id="113" name="n_1mainValue【道路】&#10;一人当たり延長"/>
        <xdr:cNvSpPr txBox="1"/>
      </xdr:nvSpPr>
      <xdr:spPr>
        <a:xfrm>
          <a:off x="9359410" y="572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25.513</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4" name="正方形/長方形 11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5" name="正方形/長方形 11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6" name="正方形/長方形 11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7" name="正方形/長方形 11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8" name="正方形/長方形 11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54.0</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9" name="正方形/長方形 11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0" name="正方形/長方形 11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1" name="正方形/長方形 12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2" name="テキスト ボックス 12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3" name="直線コネクタ 12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4" name="テキスト ボックス 123"/>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65</xdr:row>
      <xdr:rowOff>0</xdr:rowOff>
    </xdr:from>
    <xdr:to>
      <xdr:col>7</xdr:col>
      <xdr:colOff>638175</xdr:colOff>
      <xdr:row>65</xdr:row>
      <xdr:rowOff>0</xdr:rowOff>
    </xdr:to>
    <xdr:cxnSp macro="">
      <xdr:nvCxnSpPr>
        <xdr:cNvPr id="125" name="直線コネクタ 124"/>
        <xdr:cNvCxnSpPr/>
      </xdr:nvCxnSpPr>
      <xdr:spPr>
        <a:xfrm>
          <a:off x="762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64</xdr:row>
      <xdr:rowOff>29227</xdr:rowOff>
    </xdr:from>
    <xdr:ext cx="403059" cy="259045"/>
    <xdr:sp macro="" textlink="">
      <xdr:nvSpPr>
        <xdr:cNvPr id="126" name="テキスト ボックス 125"/>
        <xdr:cNvSpPr txBox="1"/>
      </xdr:nvSpPr>
      <xdr:spPr>
        <a:xfrm>
          <a:off x="358941" y="1100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63</xdr:row>
      <xdr:rowOff>57150</xdr:rowOff>
    </xdr:from>
    <xdr:to>
      <xdr:col>7</xdr:col>
      <xdr:colOff>638175</xdr:colOff>
      <xdr:row>63</xdr:row>
      <xdr:rowOff>57150</xdr:rowOff>
    </xdr:to>
    <xdr:cxnSp macro="">
      <xdr:nvCxnSpPr>
        <xdr:cNvPr id="127" name="直線コネクタ 126"/>
        <xdr:cNvCxnSpPr/>
      </xdr:nvCxnSpPr>
      <xdr:spPr>
        <a:xfrm>
          <a:off x="762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86377</xdr:rowOff>
    </xdr:from>
    <xdr:ext cx="403059" cy="259045"/>
    <xdr:sp macro="" textlink="">
      <xdr:nvSpPr>
        <xdr:cNvPr id="128" name="テキスト ボックス 127"/>
        <xdr:cNvSpPr txBox="1"/>
      </xdr:nvSpPr>
      <xdr:spPr>
        <a:xfrm>
          <a:off x="358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61</xdr:row>
      <xdr:rowOff>114300</xdr:rowOff>
    </xdr:from>
    <xdr:to>
      <xdr:col>7</xdr:col>
      <xdr:colOff>638175</xdr:colOff>
      <xdr:row>61</xdr:row>
      <xdr:rowOff>114300</xdr:rowOff>
    </xdr:to>
    <xdr:cxnSp macro="">
      <xdr:nvCxnSpPr>
        <xdr:cNvPr id="129" name="直線コネクタ 128"/>
        <xdr:cNvCxnSpPr/>
      </xdr:nvCxnSpPr>
      <xdr:spPr>
        <a:xfrm>
          <a:off x="762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143527</xdr:rowOff>
    </xdr:from>
    <xdr:ext cx="403059" cy="259045"/>
    <xdr:sp macro="" textlink="">
      <xdr:nvSpPr>
        <xdr:cNvPr id="130" name="テキスト ボックス 129"/>
        <xdr:cNvSpPr txBox="1"/>
      </xdr:nvSpPr>
      <xdr:spPr>
        <a:xfrm>
          <a:off x="358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31" name="直線コネクタ 13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32" name="テキスト ボックス 13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58</xdr:row>
      <xdr:rowOff>57150</xdr:rowOff>
    </xdr:from>
    <xdr:to>
      <xdr:col>7</xdr:col>
      <xdr:colOff>638175</xdr:colOff>
      <xdr:row>58</xdr:row>
      <xdr:rowOff>57150</xdr:rowOff>
    </xdr:to>
    <xdr:cxnSp macro="">
      <xdr:nvCxnSpPr>
        <xdr:cNvPr id="133" name="直線コネクタ 132"/>
        <xdr:cNvCxnSpPr/>
      </xdr:nvCxnSpPr>
      <xdr:spPr>
        <a:xfrm>
          <a:off x="762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86377</xdr:rowOff>
    </xdr:from>
    <xdr:ext cx="403059" cy="259045"/>
    <xdr:sp macro="" textlink="">
      <xdr:nvSpPr>
        <xdr:cNvPr id="134" name="テキスト ボックス 133"/>
        <xdr:cNvSpPr txBox="1"/>
      </xdr:nvSpPr>
      <xdr:spPr>
        <a:xfrm>
          <a:off x="358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56</xdr:row>
      <xdr:rowOff>114300</xdr:rowOff>
    </xdr:from>
    <xdr:to>
      <xdr:col>7</xdr:col>
      <xdr:colOff>638175</xdr:colOff>
      <xdr:row>56</xdr:row>
      <xdr:rowOff>114300</xdr:rowOff>
    </xdr:to>
    <xdr:cxnSp macro="">
      <xdr:nvCxnSpPr>
        <xdr:cNvPr id="135" name="直線コネクタ 134"/>
        <xdr:cNvCxnSpPr/>
      </xdr:nvCxnSpPr>
      <xdr:spPr>
        <a:xfrm>
          <a:off x="762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143527</xdr:rowOff>
    </xdr:from>
    <xdr:ext cx="403059" cy="259045"/>
    <xdr:sp macro="" textlink="">
      <xdr:nvSpPr>
        <xdr:cNvPr id="136" name="テキスト ボックス 135"/>
        <xdr:cNvSpPr txBox="1"/>
      </xdr:nvSpPr>
      <xdr:spPr>
        <a:xfrm>
          <a:off x="358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55</xdr:row>
      <xdr:rowOff>0</xdr:rowOff>
    </xdr:from>
    <xdr:to>
      <xdr:col>7</xdr:col>
      <xdr:colOff>638175</xdr:colOff>
      <xdr:row>55</xdr:row>
      <xdr:rowOff>0</xdr:rowOff>
    </xdr:to>
    <xdr:cxnSp macro="">
      <xdr:nvCxnSpPr>
        <xdr:cNvPr id="137" name="直線コネクタ 136"/>
        <xdr:cNvCxnSpPr/>
      </xdr:nvCxnSpPr>
      <xdr:spPr>
        <a:xfrm>
          <a:off x="762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29227</xdr:rowOff>
    </xdr:from>
    <xdr:ext cx="467179" cy="259045"/>
    <xdr:sp macro="" textlink="">
      <xdr:nvSpPr>
        <xdr:cNvPr id="138" name="テキスト ボックス 137"/>
        <xdr:cNvSpPr txBox="1"/>
      </xdr:nvSpPr>
      <xdr:spPr>
        <a:xfrm>
          <a:off x="294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9" name="直線コネクタ 13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40" name="テキスト ボックス 13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4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94297</xdr:rowOff>
    </xdr:from>
    <xdr:to>
      <xdr:col>6</xdr:col>
      <xdr:colOff>510540</xdr:colOff>
      <xdr:row>63</xdr:row>
      <xdr:rowOff>131445</xdr:rowOff>
    </xdr:to>
    <xdr:cxnSp macro="">
      <xdr:nvCxnSpPr>
        <xdr:cNvPr id="142" name="直線コネクタ 141"/>
        <xdr:cNvCxnSpPr/>
      </xdr:nvCxnSpPr>
      <xdr:spPr>
        <a:xfrm flipV="1">
          <a:off x="4634865" y="9524047"/>
          <a:ext cx="0" cy="1408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135272</xdr:rowOff>
    </xdr:from>
    <xdr:ext cx="405111" cy="259045"/>
    <xdr:sp macro="" textlink="">
      <xdr:nvSpPr>
        <xdr:cNvPr id="143" name="【橋りょう・トンネル】&#10;有形固定資産減価償却率最小値テキスト"/>
        <xdr:cNvSpPr txBox="1"/>
      </xdr:nvSpPr>
      <xdr:spPr>
        <a:xfrm>
          <a:off x="4724400" y="1093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47.4</a:t>
          </a:r>
          <a:endParaRPr kumimoji="1" lang="ja-JP" altLang="en-US" sz="1000" b="1">
            <a:latin typeface="ＭＳ Ｐゴシック"/>
          </a:endParaRPr>
        </a:p>
      </xdr:txBody>
    </xdr:sp>
    <xdr:clientData/>
  </xdr:oneCellAnchor>
  <xdr:twoCellAnchor>
    <xdr:from>
      <xdr:col>6</xdr:col>
      <xdr:colOff>422275</xdr:colOff>
      <xdr:row>63</xdr:row>
      <xdr:rowOff>131445</xdr:rowOff>
    </xdr:from>
    <xdr:to>
      <xdr:col>6</xdr:col>
      <xdr:colOff>600075</xdr:colOff>
      <xdr:row>63</xdr:row>
      <xdr:rowOff>131445</xdr:rowOff>
    </xdr:to>
    <xdr:cxnSp macro="">
      <xdr:nvCxnSpPr>
        <xdr:cNvPr id="144" name="直線コネクタ 143"/>
        <xdr:cNvCxnSpPr/>
      </xdr:nvCxnSpPr>
      <xdr:spPr>
        <a:xfrm>
          <a:off x="4546600" y="1093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40974</xdr:rowOff>
    </xdr:from>
    <xdr:ext cx="405111" cy="259045"/>
    <xdr:sp macro="" textlink="">
      <xdr:nvSpPr>
        <xdr:cNvPr id="145" name="【橋りょう・トンネル】&#10;有形固定資産減価償却率最大値テキスト"/>
        <xdr:cNvSpPr txBox="1"/>
      </xdr:nvSpPr>
      <xdr:spPr>
        <a:xfrm>
          <a:off x="4724400" y="9299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96.7</a:t>
          </a:r>
          <a:endParaRPr kumimoji="1" lang="ja-JP" altLang="en-US" sz="1000" b="1">
            <a:latin typeface="ＭＳ Ｐゴシック"/>
          </a:endParaRPr>
        </a:p>
      </xdr:txBody>
    </xdr:sp>
    <xdr:clientData/>
  </xdr:oneCellAnchor>
  <xdr:twoCellAnchor>
    <xdr:from>
      <xdr:col>6</xdr:col>
      <xdr:colOff>422275</xdr:colOff>
      <xdr:row>55</xdr:row>
      <xdr:rowOff>94297</xdr:rowOff>
    </xdr:from>
    <xdr:to>
      <xdr:col>6</xdr:col>
      <xdr:colOff>600075</xdr:colOff>
      <xdr:row>55</xdr:row>
      <xdr:rowOff>94297</xdr:rowOff>
    </xdr:to>
    <xdr:cxnSp macro="">
      <xdr:nvCxnSpPr>
        <xdr:cNvPr id="146" name="直線コネクタ 145"/>
        <xdr:cNvCxnSpPr/>
      </xdr:nvCxnSpPr>
      <xdr:spPr>
        <a:xfrm>
          <a:off x="4546600" y="952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61</xdr:row>
      <xdr:rowOff>139082</xdr:rowOff>
    </xdr:from>
    <xdr:ext cx="405111" cy="259045"/>
    <xdr:sp macro="" textlink="">
      <xdr:nvSpPr>
        <xdr:cNvPr id="147" name="【橋りょう・トンネル】&#10;有形固定資産減価償却率平均値テキスト"/>
        <xdr:cNvSpPr txBox="1"/>
      </xdr:nvSpPr>
      <xdr:spPr>
        <a:xfrm>
          <a:off x="4724400" y="105975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a:t>
          </a:r>
          <a:endParaRPr kumimoji="1" lang="ja-JP" altLang="en-US" sz="1000" b="1">
            <a:solidFill>
              <a:srgbClr val="000080"/>
            </a:solidFill>
            <a:latin typeface="ＭＳ Ｐゴシック"/>
          </a:endParaRPr>
        </a:p>
      </xdr:txBody>
    </xdr:sp>
    <xdr:clientData/>
  </xdr:oneCellAnchor>
  <xdr:twoCellAnchor>
    <xdr:from>
      <xdr:col>6</xdr:col>
      <xdr:colOff>460375</xdr:colOff>
      <xdr:row>61</xdr:row>
      <xdr:rowOff>160655</xdr:rowOff>
    </xdr:from>
    <xdr:to>
      <xdr:col>6</xdr:col>
      <xdr:colOff>561975</xdr:colOff>
      <xdr:row>62</xdr:row>
      <xdr:rowOff>90805</xdr:rowOff>
    </xdr:to>
    <xdr:sp macro="" textlink="">
      <xdr:nvSpPr>
        <xdr:cNvPr id="148" name="フローチャート : 判断 147"/>
        <xdr:cNvSpPr/>
      </xdr:nvSpPr>
      <xdr:spPr>
        <a:xfrm>
          <a:off x="4584700" y="1061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62</xdr:row>
      <xdr:rowOff>54928</xdr:rowOff>
    </xdr:from>
    <xdr:to>
      <xdr:col>5</xdr:col>
      <xdr:colOff>409575</xdr:colOff>
      <xdr:row>62</xdr:row>
      <xdr:rowOff>156528</xdr:rowOff>
    </xdr:to>
    <xdr:sp macro="" textlink="">
      <xdr:nvSpPr>
        <xdr:cNvPr id="149" name="フローチャート : 判断 148"/>
        <xdr:cNvSpPr/>
      </xdr:nvSpPr>
      <xdr:spPr>
        <a:xfrm>
          <a:off x="3746500" y="1068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50" name="テキスト ボックス 14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51" name="テキスト ボックス 15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2" name="テキスト ボックス 15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3" name="テキスト ボックス 15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4" name="テキスト ボックス 15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62</xdr:row>
      <xdr:rowOff>12065</xdr:rowOff>
    </xdr:from>
    <xdr:to>
      <xdr:col>5</xdr:col>
      <xdr:colOff>409575</xdr:colOff>
      <xdr:row>62</xdr:row>
      <xdr:rowOff>113665</xdr:rowOff>
    </xdr:to>
    <xdr:sp macro="" textlink="">
      <xdr:nvSpPr>
        <xdr:cNvPr id="155" name="円/楕円 154"/>
        <xdr:cNvSpPr/>
      </xdr:nvSpPr>
      <xdr:spPr>
        <a:xfrm>
          <a:off x="3746500" y="1064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62</xdr:row>
      <xdr:rowOff>147655</xdr:rowOff>
    </xdr:from>
    <xdr:ext cx="405111" cy="259045"/>
    <xdr:sp macro="" textlink="">
      <xdr:nvSpPr>
        <xdr:cNvPr id="156" name="n_1aveValue【橋りょう・トンネル】&#10;有形固定資産減価償却率"/>
        <xdr:cNvSpPr txBox="1"/>
      </xdr:nvSpPr>
      <xdr:spPr>
        <a:xfrm>
          <a:off x="3582043" y="10777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a:t>
          </a:r>
          <a:endParaRPr kumimoji="1" lang="ja-JP" altLang="en-US" sz="1000" b="1">
            <a:solidFill>
              <a:srgbClr val="000080"/>
            </a:solidFill>
            <a:latin typeface="ＭＳ Ｐゴシック"/>
          </a:endParaRPr>
        </a:p>
      </xdr:txBody>
    </xdr:sp>
    <xdr:clientData/>
  </xdr:oneCellAnchor>
  <xdr:oneCellAnchor>
    <xdr:from>
      <xdr:col>5</xdr:col>
      <xdr:colOff>143518</xdr:colOff>
      <xdr:row>60</xdr:row>
      <xdr:rowOff>130192</xdr:rowOff>
    </xdr:from>
    <xdr:ext cx="405111" cy="259045"/>
    <xdr:sp macro="" textlink="">
      <xdr:nvSpPr>
        <xdr:cNvPr id="157" name="n_1mainValue【橋りょう・トンネル】&#10;有形固定資産減価償却率"/>
        <xdr:cNvSpPr txBox="1"/>
      </xdr:nvSpPr>
      <xdr:spPr>
        <a:xfrm>
          <a:off x="3582043" y="10417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55.8</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8" name="正方形/長方形 15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9" name="正方形/長方形 15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60" name="正方形/長方形 15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1" name="正方形/長方形 16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2" name="正方形/長方形 16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2,483,541</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3" name="正方形/長方形 16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4" name="正方形/長方形 16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248,287</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5" name="正方形/長方形 16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6" name="テキスト ボックス 16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7" name="直線コネクタ 16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8" name="直線コネクタ 16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69" name="テキスト ボックス 16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70" name="直線コネクタ 16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71" name="テキスト ボックス 170"/>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72" name="直線コネクタ 17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73" name="テキスト ボックス 172"/>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74" name="直線コネクタ 17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75" name="テキスト ボックス 174"/>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6" name="直線コネクタ 17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77" name="テキスト ボックス 176"/>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8" name="直線コネクタ 17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79" name="テキスト ボックス 17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8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87841</xdr:rowOff>
    </xdr:from>
    <xdr:to>
      <xdr:col>15</xdr:col>
      <xdr:colOff>180340</xdr:colOff>
      <xdr:row>64</xdr:row>
      <xdr:rowOff>58449</xdr:rowOff>
    </xdr:to>
    <xdr:cxnSp macro="">
      <xdr:nvCxnSpPr>
        <xdr:cNvPr id="181" name="直線コネクタ 180"/>
        <xdr:cNvCxnSpPr/>
      </xdr:nvCxnSpPr>
      <xdr:spPr>
        <a:xfrm flipV="1">
          <a:off x="10476865" y="9517591"/>
          <a:ext cx="0" cy="1513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62276</xdr:rowOff>
    </xdr:from>
    <xdr:ext cx="469744" cy="259045"/>
    <xdr:sp macro="" textlink="">
      <xdr:nvSpPr>
        <xdr:cNvPr id="182" name="【橋りょう・トンネル】&#10;一人当たり有形固定資産（償却資産）額最小値テキスト"/>
        <xdr:cNvSpPr txBox="1"/>
      </xdr:nvSpPr>
      <xdr:spPr>
        <a:xfrm>
          <a:off x="10566400" y="11035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9,318</a:t>
          </a:r>
          <a:endParaRPr kumimoji="1" lang="ja-JP" altLang="en-US" sz="1000" b="1">
            <a:latin typeface="ＭＳ Ｐゴシック"/>
          </a:endParaRPr>
        </a:p>
      </xdr:txBody>
    </xdr:sp>
    <xdr:clientData/>
  </xdr:oneCellAnchor>
  <xdr:twoCellAnchor>
    <xdr:from>
      <xdr:col>15</xdr:col>
      <xdr:colOff>92075</xdr:colOff>
      <xdr:row>64</xdr:row>
      <xdr:rowOff>58449</xdr:rowOff>
    </xdr:from>
    <xdr:to>
      <xdr:col>15</xdr:col>
      <xdr:colOff>269875</xdr:colOff>
      <xdr:row>64</xdr:row>
      <xdr:rowOff>58449</xdr:rowOff>
    </xdr:to>
    <xdr:cxnSp macro="">
      <xdr:nvCxnSpPr>
        <xdr:cNvPr id="183" name="直線コネクタ 182"/>
        <xdr:cNvCxnSpPr/>
      </xdr:nvCxnSpPr>
      <xdr:spPr>
        <a:xfrm>
          <a:off x="10388600" y="11031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34518</xdr:rowOff>
    </xdr:from>
    <xdr:ext cx="599010" cy="259045"/>
    <xdr:sp macro="" textlink="">
      <xdr:nvSpPr>
        <xdr:cNvPr id="184" name="【橋りょう・トンネル】&#10;一人当たり有形固定資産（償却資産）額最大値テキスト"/>
        <xdr:cNvSpPr txBox="1"/>
      </xdr:nvSpPr>
      <xdr:spPr>
        <a:xfrm>
          <a:off x="10566400" y="9292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803,889</a:t>
          </a:r>
          <a:endParaRPr kumimoji="1" lang="ja-JP" altLang="en-US" sz="1000" b="1">
            <a:latin typeface="ＭＳ Ｐゴシック"/>
          </a:endParaRPr>
        </a:p>
      </xdr:txBody>
    </xdr:sp>
    <xdr:clientData/>
  </xdr:oneCellAnchor>
  <xdr:twoCellAnchor>
    <xdr:from>
      <xdr:col>15</xdr:col>
      <xdr:colOff>92075</xdr:colOff>
      <xdr:row>55</xdr:row>
      <xdr:rowOff>87841</xdr:rowOff>
    </xdr:from>
    <xdr:to>
      <xdr:col>15</xdr:col>
      <xdr:colOff>269875</xdr:colOff>
      <xdr:row>55</xdr:row>
      <xdr:rowOff>87841</xdr:rowOff>
    </xdr:to>
    <xdr:cxnSp macro="">
      <xdr:nvCxnSpPr>
        <xdr:cNvPr id="185" name="直線コネクタ 184"/>
        <xdr:cNvCxnSpPr/>
      </xdr:nvCxnSpPr>
      <xdr:spPr>
        <a:xfrm>
          <a:off x="10388600" y="9517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15872</xdr:rowOff>
    </xdr:from>
    <xdr:ext cx="599010" cy="259045"/>
    <xdr:sp macro="" textlink="">
      <xdr:nvSpPr>
        <xdr:cNvPr id="186" name="【橋りょう・トンネル】&#10;一人当たり有形固定資産（償却資産）額平均値テキスト"/>
        <xdr:cNvSpPr txBox="1"/>
      </xdr:nvSpPr>
      <xdr:spPr>
        <a:xfrm>
          <a:off x="10566400" y="104743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263,677</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37445</xdr:rowOff>
    </xdr:from>
    <xdr:to>
      <xdr:col>15</xdr:col>
      <xdr:colOff>231775</xdr:colOff>
      <xdr:row>61</xdr:row>
      <xdr:rowOff>139045</xdr:rowOff>
    </xdr:to>
    <xdr:sp macro="" textlink="">
      <xdr:nvSpPr>
        <xdr:cNvPr id="187" name="フローチャート : 判断 186"/>
        <xdr:cNvSpPr/>
      </xdr:nvSpPr>
      <xdr:spPr>
        <a:xfrm>
          <a:off x="10426700" y="10495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62</xdr:row>
      <xdr:rowOff>18365</xdr:rowOff>
    </xdr:from>
    <xdr:to>
      <xdr:col>14</xdr:col>
      <xdr:colOff>79375</xdr:colOff>
      <xdr:row>62</xdr:row>
      <xdr:rowOff>119965</xdr:rowOff>
    </xdr:to>
    <xdr:sp macro="" textlink="">
      <xdr:nvSpPr>
        <xdr:cNvPr id="188" name="フローチャート : 判断 187"/>
        <xdr:cNvSpPr/>
      </xdr:nvSpPr>
      <xdr:spPr>
        <a:xfrm>
          <a:off x="9588500" y="1064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9" name="テキスト ボックス 18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90" name="テキスト ボックス 18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1" name="テキスト ボックス 19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2" name="テキスト ボックス 19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3" name="テキスト ボックス 19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62</xdr:row>
      <xdr:rowOff>168690</xdr:rowOff>
    </xdr:from>
    <xdr:to>
      <xdr:col>14</xdr:col>
      <xdr:colOff>79375</xdr:colOff>
      <xdr:row>63</xdr:row>
      <xdr:rowOff>98840</xdr:rowOff>
    </xdr:to>
    <xdr:sp macro="" textlink="">
      <xdr:nvSpPr>
        <xdr:cNvPr id="194" name="円/楕円 193"/>
        <xdr:cNvSpPr/>
      </xdr:nvSpPr>
      <xdr:spPr>
        <a:xfrm>
          <a:off x="9588500" y="107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60</xdr:row>
      <xdr:rowOff>136492</xdr:rowOff>
    </xdr:from>
    <xdr:ext cx="599010" cy="259045"/>
    <xdr:sp macro="" textlink="">
      <xdr:nvSpPr>
        <xdr:cNvPr id="195" name="n_1aveValue【橋りょう・トンネル】&#10;一人当たり有形固定資産（償却資産）額"/>
        <xdr:cNvSpPr txBox="1"/>
      </xdr:nvSpPr>
      <xdr:spPr>
        <a:xfrm>
          <a:off x="9327094" y="10423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183,693</a:t>
          </a:r>
          <a:endParaRPr kumimoji="1" lang="ja-JP" altLang="en-US" sz="1000" b="1">
            <a:solidFill>
              <a:srgbClr val="000080"/>
            </a:solidFill>
            <a:latin typeface="ＭＳ Ｐゴシック"/>
          </a:endParaRPr>
        </a:p>
      </xdr:txBody>
    </xdr:sp>
    <xdr:clientData/>
  </xdr:oneCellAnchor>
  <xdr:oneCellAnchor>
    <xdr:from>
      <xdr:col>13</xdr:col>
      <xdr:colOff>402169</xdr:colOff>
      <xdr:row>63</xdr:row>
      <xdr:rowOff>89967</xdr:rowOff>
    </xdr:from>
    <xdr:ext cx="599010" cy="259045"/>
    <xdr:sp macro="" textlink="">
      <xdr:nvSpPr>
        <xdr:cNvPr id="196" name="n_1mainValue【橋りょう・トンネル】&#10;一人当たり有形固定資産（償却資産）額"/>
        <xdr:cNvSpPr txBox="1"/>
      </xdr:nvSpPr>
      <xdr:spPr>
        <a:xfrm>
          <a:off x="9327094" y="10891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104,782</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7" name="正方形/長方形 19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8" name="正方形/長方形 19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9" name="正方形/長方形 19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0" name="正方形/長方形 19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01" name="正方形/長方形 20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59.2</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2" name="正方形/長方形 20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3" name="正方形/長方形 20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75.9</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4" name="正方形/長方形 20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5" name="テキスト ボックス 20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6" name="直線コネクタ 20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07" name="テキスト ボックス 206"/>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86</xdr:row>
      <xdr:rowOff>168729</xdr:rowOff>
    </xdr:from>
    <xdr:to>
      <xdr:col>7</xdr:col>
      <xdr:colOff>638175</xdr:colOff>
      <xdr:row>86</xdr:row>
      <xdr:rowOff>168729</xdr:rowOff>
    </xdr:to>
    <xdr:cxnSp macro="">
      <xdr:nvCxnSpPr>
        <xdr:cNvPr id="208" name="直線コネクタ 207"/>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86</xdr:row>
      <xdr:rowOff>26506</xdr:rowOff>
    </xdr:from>
    <xdr:ext cx="403059" cy="259045"/>
    <xdr:sp macro="" textlink="">
      <xdr:nvSpPr>
        <xdr:cNvPr id="209" name="テキスト ボックス 208"/>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85</xdr:row>
      <xdr:rowOff>13607</xdr:rowOff>
    </xdr:from>
    <xdr:to>
      <xdr:col>7</xdr:col>
      <xdr:colOff>638175</xdr:colOff>
      <xdr:row>85</xdr:row>
      <xdr:rowOff>13607</xdr:rowOff>
    </xdr:to>
    <xdr:cxnSp macro="">
      <xdr:nvCxnSpPr>
        <xdr:cNvPr id="210" name="直線コネクタ 209"/>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84</xdr:row>
      <xdr:rowOff>42834</xdr:rowOff>
    </xdr:from>
    <xdr:ext cx="403059" cy="259045"/>
    <xdr:sp macro="" textlink="">
      <xdr:nvSpPr>
        <xdr:cNvPr id="211" name="テキスト ボックス 210"/>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83</xdr:row>
      <xdr:rowOff>29936</xdr:rowOff>
    </xdr:from>
    <xdr:to>
      <xdr:col>7</xdr:col>
      <xdr:colOff>638175</xdr:colOff>
      <xdr:row>83</xdr:row>
      <xdr:rowOff>29936</xdr:rowOff>
    </xdr:to>
    <xdr:cxnSp macro="">
      <xdr:nvCxnSpPr>
        <xdr:cNvPr id="212" name="直線コネクタ 211"/>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59163</xdr:rowOff>
    </xdr:from>
    <xdr:ext cx="403059" cy="259045"/>
    <xdr:sp macro="" textlink="">
      <xdr:nvSpPr>
        <xdr:cNvPr id="213" name="テキスト ボックス 212"/>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81</xdr:row>
      <xdr:rowOff>46264</xdr:rowOff>
    </xdr:from>
    <xdr:to>
      <xdr:col>7</xdr:col>
      <xdr:colOff>638175</xdr:colOff>
      <xdr:row>81</xdr:row>
      <xdr:rowOff>46264</xdr:rowOff>
    </xdr:to>
    <xdr:cxnSp macro="">
      <xdr:nvCxnSpPr>
        <xdr:cNvPr id="214" name="直線コネクタ 213"/>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75491</xdr:rowOff>
    </xdr:from>
    <xdr:ext cx="403059" cy="259045"/>
    <xdr:sp macro="" textlink="">
      <xdr:nvSpPr>
        <xdr:cNvPr id="215" name="テキスト ボックス 214"/>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79</xdr:row>
      <xdr:rowOff>62593</xdr:rowOff>
    </xdr:from>
    <xdr:to>
      <xdr:col>7</xdr:col>
      <xdr:colOff>638175</xdr:colOff>
      <xdr:row>79</xdr:row>
      <xdr:rowOff>62593</xdr:rowOff>
    </xdr:to>
    <xdr:cxnSp macro="">
      <xdr:nvCxnSpPr>
        <xdr:cNvPr id="216" name="直線コネクタ 215"/>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78</xdr:row>
      <xdr:rowOff>91820</xdr:rowOff>
    </xdr:from>
    <xdr:ext cx="403059" cy="259045"/>
    <xdr:sp macro="" textlink="">
      <xdr:nvSpPr>
        <xdr:cNvPr id="217" name="テキスト ボックス 216"/>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77</xdr:row>
      <xdr:rowOff>78921</xdr:rowOff>
    </xdr:from>
    <xdr:to>
      <xdr:col>7</xdr:col>
      <xdr:colOff>638175</xdr:colOff>
      <xdr:row>77</xdr:row>
      <xdr:rowOff>78921</xdr:rowOff>
    </xdr:to>
    <xdr:cxnSp macro="">
      <xdr:nvCxnSpPr>
        <xdr:cNvPr id="218" name="直線コネクタ 217"/>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108148</xdr:rowOff>
    </xdr:from>
    <xdr:ext cx="467179" cy="259045"/>
    <xdr:sp macro="" textlink="">
      <xdr:nvSpPr>
        <xdr:cNvPr id="219" name="テキスト ボックス 218"/>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20" name="直線コネクタ 21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21" name="テキスト ボックス 22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2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103414</xdr:rowOff>
    </xdr:from>
    <xdr:to>
      <xdr:col>6</xdr:col>
      <xdr:colOff>510540</xdr:colOff>
      <xdr:row>86</xdr:row>
      <xdr:rowOff>38100</xdr:rowOff>
    </xdr:to>
    <xdr:cxnSp macro="">
      <xdr:nvCxnSpPr>
        <xdr:cNvPr id="223" name="直線コネクタ 222"/>
        <xdr:cNvCxnSpPr/>
      </xdr:nvCxnSpPr>
      <xdr:spPr>
        <a:xfrm flipV="1">
          <a:off x="4634865" y="13476514"/>
          <a:ext cx="0" cy="130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41927</xdr:rowOff>
    </xdr:from>
    <xdr:ext cx="405111" cy="259045"/>
    <xdr:sp macro="" textlink="">
      <xdr:nvSpPr>
        <xdr:cNvPr id="224" name="【公営住宅】&#10;有形固定資産減価償却率最小値テキスト"/>
        <xdr:cNvSpPr txBox="1"/>
      </xdr:nvSpPr>
      <xdr:spPr>
        <a:xfrm>
          <a:off x="4724400" y="1478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54.0</a:t>
          </a:r>
          <a:endParaRPr kumimoji="1" lang="ja-JP" altLang="en-US" sz="1000" b="1">
            <a:latin typeface="ＭＳ Ｐゴシック"/>
          </a:endParaRPr>
        </a:p>
      </xdr:txBody>
    </xdr:sp>
    <xdr:clientData/>
  </xdr:oneCellAnchor>
  <xdr:twoCellAnchor>
    <xdr:from>
      <xdr:col>6</xdr:col>
      <xdr:colOff>422275</xdr:colOff>
      <xdr:row>86</xdr:row>
      <xdr:rowOff>38100</xdr:rowOff>
    </xdr:from>
    <xdr:to>
      <xdr:col>6</xdr:col>
      <xdr:colOff>600075</xdr:colOff>
      <xdr:row>86</xdr:row>
      <xdr:rowOff>38100</xdr:rowOff>
    </xdr:to>
    <xdr:cxnSp macro="">
      <xdr:nvCxnSpPr>
        <xdr:cNvPr id="225" name="直線コネクタ 224"/>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50091</xdr:rowOff>
    </xdr:from>
    <xdr:ext cx="405111" cy="259045"/>
    <xdr:sp macro="" textlink="">
      <xdr:nvSpPr>
        <xdr:cNvPr id="226" name="【公営住宅】&#10;有形固定資産減価償却率最大値テキスト"/>
        <xdr:cNvSpPr txBox="1"/>
      </xdr:nvSpPr>
      <xdr:spPr>
        <a:xfrm>
          <a:off x="4724400" y="1325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94.0</a:t>
          </a:r>
          <a:endParaRPr kumimoji="1" lang="ja-JP" altLang="en-US" sz="1000" b="1">
            <a:latin typeface="ＭＳ Ｐゴシック"/>
          </a:endParaRPr>
        </a:p>
      </xdr:txBody>
    </xdr:sp>
    <xdr:clientData/>
  </xdr:oneCellAnchor>
  <xdr:twoCellAnchor>
    <xdr:from>
      <xdr:col>6</xdr:col>
      <xdr:colOff>422275</xdr:colOff>
      <xdr:row>78</xdr:row>
      <xdr:rowOff>103414</xdr:rowOff>
    </xdr:from>
    <xdr:to>
      <xdr:col>6</xdr:col>
      <xdr:colOff>600075</xdr:colOff>
      <xdr:row>78</xdr:row>
      <xdr:rowOff>103414</xdr:rowOff>
    </xdr:to>
    <xdr:cxnSp macro="">
      <xdr:nvCxnSpPr>
        <xdr:cNvPr id="227" name="直線コネクタ 226"/>
        <xdr:cNvCxnSpPr/>
      </xdr:nvCxnSpPr>
      <xdr:spPr>
        <a:xfrm>
          <a:off x="4546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83</xdr:row>
      <xdr:rowOff>22877</xdr:rowOff>
    </xdr:from>
    <xdr:ext cx="405111" cy="259045"/>
    <xdr:sp macro="" textlink="">
      <xdr:nvSpPr>
        <xdr:cNvPr id="228" name="【公営住宅】&#10;有形固定資産減価償却率平均値テキスト"/>
        <xdr:cNvSpPr txBox="1"/>
      </xdr:nvSpPr>
      <xdr:spPr>
        <a:xfrm>
          <a:off x="4724400" y="14253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68.0</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44450</xdr:rowOff>
    </xdr:from>
    <xdr:to>
      <xdr:col>6</xdr:col>
      <xdr:colOff>561975</xdr:colOff>
      <xdr:row>83</xdr:row>
      <xdr:rowOff>146050</xdr:rowOff>
    </xdr:to>
    <xdr:sp macro="" textlink="">
      <xdr:nvSpPr>
        <xdr:cNvPr id="229" name="フローチャート : 判断 228"/>
        <xdr:cNvSpPr/>
      </xdr:nvSpPr>
      <xdr:spPr>
        <a:xfrm>
          <a:off x="4584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84</xdr:row>
      <xdr:rowOff>134257</xdr:rowOff>
    </xdr:from>
    <xdr:to>
      <xdr:col>5</xdr:col>
      <xdr:colOff>409575</xdr:colOff>
      <xdr:row>85</xdr:row>
      <xdr:rowOff>64407</xdr:rowOff>
    </xdr:to>
    <xdr:sp macro="" textlink="">
      <xdr:nvSpPr>
        <xdr:cNvPr id="230" name="フローチャート : 判断 229"/>
        <xdr:cNvSpPr/>
      </xdr:nvSpPr>
      <xdr:spPr>
        <a:xfrm>
          <a:off x="3746500" y="1453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31" name="テキスト ボックス 23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32" name="テキスト ボックス 23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33" name="テキスト ボックス 23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4" name="テキスト ボックス 23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5" name="テキスト ボックス 23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78</xdr:row>
      <xdr:rowOff>52614</xdr:rowOff>
    </xdr:from>
    <xdr:to>
      <xdr:col>5</xdr:col>
      <xdr:colOff>409575</xdr:colOff>
      <xdr:row>78</xdr:row>
      <xdr:rowOff>154214</xdr:rowOff>
    </xdr:to>
    <xdr:sp macro="" textlink="">
      <xdr:nvSpPr>
        <xdr:cNvPr id="236" name="円/楕円 235"/>
        <xdr:cNvSpPr/>
      </xdr:nvSpPr>
      <xdr:spPr>
        <a:xfrm>
          <a:off x="3746500" y="1342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85</xdr:row>
      <xdr:rowOff>55534</xdr:rowOff>
    </xdr:from>
    <xdr:ext cx="405111" cy="259045"/>
    <xdr:sp macro="" textlink="">
      <xdr:nvSpPr>
        <xdr:cNvPr id="237" name="n_1aveValue【公営住宅】&#10;有形固定資産減価償却率"/>
        <xdr:cNvSpPr txBox="1"/>
      </xdr:nvSpPr>
      <xdr:spPr>
        <a:xfrm>
          <a:off x="3582043" y="1462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60.0</a:t>
          </a:r>
          <a:endParaRPr kumimoji="1" lang="ja-JP" altLang="en-US" sz="1000" b="1">
            <a:solidFill>
              <a:srgbClr val="000080"/>
            </a:solidFill>
            <a:latin typeface="ＭＳ Ｐゴシック"/>
          </a:endParaRPr>
        </a:p>
      </xdr:txBody>
    </xdr:sp>
    <xdr:clientData/>
  </xdr:oneCellAnchor>
  <xdr:oneCellAnchor>
    <xdr:from>
      <xdr:col>5</xdr:col>
      <xdr:colOff>143518</xdr:colOff>
      <xdr:row>76</xdr:row>
      <xdr:rowOff>170741</xdr:rowOff>
    </xdr:from>
    <xdr:ext cx="405111" cy="259045"/>
    <xdr:sp macro="" textlink="">
      <xdr:nvSpPr>
        <xdr:cNvPr id="238" name="n_1mainValue【公営住宅】&#10;有形固定資産減価償却率"/>
        <xdr:cNvSpPr txBox="1"/>
      </xdr:nvSpPr>
      <xdr:spPr>
        <a:xfrm>
          <a:off x="3582043" y="1320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94.0</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9" name="正方形/長方形 23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40" name="正方形/長方形 23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41" name="正方形/長方形 24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42" name="正方形/長方形 24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43" name="正方形/長方形 24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5.991</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44" name="正方形/長方形 24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45" name="正方形/長方形 24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0.488</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46" name="正方形/長方形 24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47" name="テキスト ボックス 24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8" name="直線コネクタ 24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49" name="直線コネクタ 248"/>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50" name="テキスト ボックス 249"/>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51" name="直線コネクタ 250"/>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52" name="テキスト ボックス 251"/>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53" name="直線コネクタ 25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54" name="テキスト ボックス 25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55" name="直線コネクタ 254"/>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56" name="テキスト ボックス 255"/>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57" name="直線コネクタ 256"/>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58" name="テキスト ボックス 257"/>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9" name="直線コネクタ 25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60" name="テキスト ボックス 25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6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76963</xdr:rowOff>
    </xdr:from>
    <xdr:to>
      <xdr:col>15</xdr:col>
      <xdr:colOff>180340</xdr:colOff>
      <xdr:row>86</xdr:row>
      <xdr:rowOff>99061</xdr:rowOff>
    </xdr:to>
    <xdr:cxnSp macro="">
      <xdr:nvCxnSpPr>
        <xdr:cNvPr id="262" name="直線コネクタ 261"/>
        <xdr:cNvCxnSpPr/>
      </xdr:nvCxnSpPr>
      <xdr:spPr>
        <a:xfrm flipV="1">
          <a:off x="10476865" y="13450063"/>
          <a:ext cx="0" cy="1393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102888</xdr:rowOff>
    </xdr:from>
    <xdr:ext cx="469744" cy="259045"/>
    <xdr:sp macro="" textlink="">
      <xdr:nvSpPr>
        <xdr:cNvPr id="263" name="【公営住宅】&#10;一人当たり面積最小値テキスト"/>
        <xdr:cNvSpPr txBox="1"/>
      </xdr:nvSpPr>
      <xdr:spPr>
        <a:xfrm>
          <a:off x="105664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0.020</a:t>
          </a:r>
          <a:endParaRPr kumimoji="1" lang="ja-JP" altLang="en-US" sz="1000" b="1">
            <a:latin typeface="ＭＳ Ｐゴシック"/>
          </a:endParaRPr>
        </a:p>
      </xdr:txBody>
    </xdr:sp>
    <xdr:clientData/>
  </xdr:oneCellAnchor>
  <xdr:twoCellAnchor>
    <xdr:from>
      <xdr:col>15</xdr:col>
      <xdr:colOff>92075</xdr:colOff>
      <xdr:row>86</xdr:row>
      <xdr:rowOff>99061</xdr:rowOff>
    </xdr:from>
    <xdr:to>
      <xdr:col>15</xdr:col>
      <xdr:colOff>269875</xdr:colOff>
      <xdr:row>86</xdr:row>
      <xdr:rowOff>99061</xdr:rowOff>
    </xdr:to>
    <xdr:cxnSp macro="">
      <xdr:nvCxnSpPr>
        <xdr:cNvPr id="264" name="直線コネクタ 263"/>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23640</xdr:rowOff>
    </xdr:from>
    <xdr:ext cx="469744" cy="259045"/>
    <xdr:sp macro="" textlink="">
      <xdr:nvSpPr>
        <xdr:cNvPr id="265" name="【公営住宅】&#10;一人当たり面積最大値テキスト"/>
        <xdr:cNvSpPr txBox="1"/>
      </xdr:nvSpPr>
      <xdr:spPr>
        <a:xfrm>
          <a:off x="10566400" y="1322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1.849</a:t>
          </a:r>
          <a:endParaRPr kumimoji="1" lang="ja-JP" altLang="en-US" sz="1000" b="1">
            <a:latin typeface="ＭＳ Ｐゴシック"/>
          </a:endParaRPr>
        </a:p>
      </xdr:txBody>
    </xdr:sp>
    <xdr:clientData/>
  </xdr:oneCellAnchor>
  <xdr:twoCellAnchor>
    <xdr:from>
      <xdr:col>15</xdr:col>
      <xdr:colOff>92075</xdr:colOff>
      <xdr:row>78</xdr:row>
      <xdr:rowOff>76963</xdr:rowOff>
    </xdr:from>
    <xdr:to>
      <xdr:col>15</xdr:col>
      <xdr:colOff>269875</xdr:colOff>
      <xdr:row>78</xdr:row>
      <xdr:rowOff>76963</xdr:rowOff>
    </xdr:to>
    <xdr:cxnSp macro="">
      <xdr:nvCxnSpPr>
        <xdr:cNvPr id="266" name="直線コネクタ 265"/>
        <xdr:cNvCxnSpPr/>
      </xdr:nvCxnSpPr>
      <xdr:spPr>
        <a:xfrm>
          <a:off x="10388600" y="1345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142512</xdr:rowOff>
    </xdr:from>
    <xdr:ext cx="469744" cy="259045"/>
    <xdr:sp macro="" textlink="">
      <xdr:nvSpPr>
        <xdr:cNvPr id="267" name="【公営住宅】&#10;一人当たり面積平均値テキスト"/>
        <xdr:cNvSpPr txBox="1"/>
      </xdr:nvSpPr>
      <xdr:spPr>
        <a:xfrm>
          <a:off x="10566400" y="142014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0.768</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164085</xdr:rowOff>
    </xdr:from>
    <xdr:to>
      <xdr:col>15</xdr:col>
      <xdr:colOff>231775</xdr:colOff>
      <xdr:row>83</xdr:row>
      <xdr:rowOff>94235</xdr:rowOff>
    </xdr:to>
    <xdr:sp macro="" textlink="">
      <xdr:nvSpPr>
        <xdr:cNvPr id="268" name="フローチャート : 判断 267"/>
        <xdr:cNvSpPr/>
      </xdr:nvSpPr>
      <xdr:spPr>
        <a:xfrm>
          <a:off x="10426700" y="1422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5587</xdr:rowOff>
    </xdr:from>
    <xdr:to>
      <xdr:col>14</xdr:col>
      <xdr:colOff>79375</xdr:colOff>
      <xdr:row>84</xdr:row>
      <xdr:rowOff>107187</xdr:rowOff>
    </xdr:to>
    <xdr:sp macro="" textlink="">
      <xdr:nvSpPr>
        <xdr:cNvPr id="269" name="フローチャート : 判断 268"/>
        <xdr:cNvSpPr/>
      </xdr:nvSpPr>
      <xdr:spPr>
        <a:xfrm>
          <a:off x="95885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70" name="テキスト ボックス 26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71" name="テキスト ボックス 27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72" name="テキスト ボックス 27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73" name="テキスト ボックス 27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4" name="テキスト ボックス 27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85</xdr:row>
      <xdr:rowOff>20828</xdr:rowOff>
    </xdr:from>
    <xdr:to>
      <xdr:col>14</xdr:col>
      <xdr:colOff>79375</xdr:colOff>
      <xdr:row>85</xdr:row>
      <xdr:rowOff>122428</xdr:rowOff>
    </xdr:to>
    <xdr:sp macro="" textlink="">
      <xdr:nvSpPr>
        <xdr:cNvPr id="275" name="円/楕円 274"/>
        <xdr:cNvSpPr/>
      </xdr:nvSpPr>
      <xdr:spPr>
        <a:xfrm>
          <a:off x="9588500" y="14594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82</xdr:row>
      <xdr:rowOff>123714</xdr:rowOff>
    </xdr:from>
    <xdr:ext cx="469744" cy="259045"/>
    <xdr:sp macro="" textlink="">
      <xdr:nvSpPr>
        <xdr:cNvPr id="276" name="n_1aveValue【公営住宅】&#10;一人当たり面積"/>
        <xdr:cNvSpPr txBox="1"/>
      </xdr:nvSpPr>
      <xdr:spPr>
        <a:xfrm>
          <a:off x="9391727" y="1418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0.526</a:t>
          </a:r>
          <a:endParaRPr kumimoji="1" lang="ja-JP" altLang="en-US" sz="1000" b="1">
            <a:solidFill>
              <a:srgbClr val="000080"/>
            </a:solidFill>
            <a:latin typeface="ＭＳ Ｐゴシック"/>
          </a:endParaRPr>
        </a:p>
      </xdr:txBody>
    </xdr:sp>
    <xdr:clientData/>
  </xdr:oneCellAnchor>
  <xdr:oneCellAnchor>
    <xdr:from>
      <xdr:col>13</xdr:col>
      <xdr:colOff>466802</xdr:colOff>
      <xdr:row>85</xdr:row>
      <xdr:rowOff>113555</xdr:rowOff>
    </xdr:from>
    <xdr:ext cx="469744" cy="259045"/>
    <xdr:sp macro="" textlink="">
      <xdr:nvSpPr>
        <xdr:cNvPr id="277" name="n_1mainValue【公営住宅】&#10;一人当たり面積"/>
        <xdr:cNvSpPr txBox="1"/>
      </xdr:nvSpPr>
      <xdr:spPr>
        <a:xfrm>
          <a:off x="9391727" y="14686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0.281</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8" name="正方形/長方形 2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79" name="正方形/長方形 2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80" name="正方形/長方形 2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81" name="正方形/長方形 2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82" name="正方形/長方形 2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83" name="正方形/長方形 2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84" name="正方形/長方形 2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23.4</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85" name="正方形/長方形 28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86" name="正方形/長方形 28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87" name="正方形/長方形 28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88" name="正方形/長方形 28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89" name="正方形/長方形 28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90" name="正方形/長方形 28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70,007</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91" name="正方形/長方形 29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92" name="正方形/長方形 29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1,868</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93" name="正方形/長方形 29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94" name="正方形/長方形 2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95" name="正方形/長方形 2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96" name="正方形/長方形 2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97" name="正方形/長方形 2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98" name="正方形/長方形 2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49.4</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99" name="正方形/長方形 2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00" name="正方形/長方形 2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71.6</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01" name="正方形/長方形 30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02" name="テキスト ボックス 30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03" name="直線コネクタ 30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04" name="テキスト ボックス 303"/>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05" name="直線コネクタ 30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06" name="テキスト ボックス 305"/>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07" name="直線コネクタ 30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08" name="テキスト ボックス 30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09" name="直線コネクタ 30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10" name="テキスト ボックス 30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11" name="直線コネクタ 31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12" name="テキスト ボックス 31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13" name="直線コネクタ 31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14" name="テキスト ボックス 313"/>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15" name="直線コネクタ 31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16" name="テキスト ボックス 31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1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57150</xdr:rowOff>
    </xdr:from>
    <xdr:to>
      <xdr:col>23</xdr:col>
      <xdr:colOff>516889</xdr:colOff>
      <xdr:row>41</xdr:row>
      <xdr:rowOff>142875</xdr:rowOff>
    </xdr:to>
    <xdr:cxnSp macro="">
      <xdr:nvCxnSpPr>
        <xdr:cNvPr id="318" name="直線コネクタ 317"/>
        <xdr:cNvCxnSpPr/>
      </xdr:nvCxnSpPr>
      <xdr:spPr>
        <a:xfrm flipV="1">
          <a:off x="16318864" y="5715000"/>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146702</xdr:rowOff>
    </xdr:from>
    <xdr:ext cx="405111" cy="259045"/>
    <xdr:sp macro="" textlink="">
      <xdr:nvSpPr>
        <xdr:cNvPr id="319" name="【認定こども園・幼稚園・保育所】&#10;有形固定資産減価償却率最小値テキスト"/>
        <xdr:cNvSpPr txBox="1"/>
      </xdr:nvSpPr>
      <xdr:spPr>
        <a:xfrm>
          <a:off x="16408400" y="717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23.5</a:t>
          </a:r>
          <a:endParaRPr kumimoji="1" lang="ja-JP" altLang="en-US" sz="1000" b="1">
            <a:latin typeface="ＭＳ Ｐゴシック"/>
          </a:endParaRPr>
        </a:p>
      </xdr:txBody>
    </xdr:sp>
    <xdr:clientData/>
  </xdr:oneCellAnchor>
  <xdr:twoCellAnchor>
    <xdr:from>
      <xdr:col>23</xdr:col>
      <xdr:colOff>428625</xdr:colOff>
      <xdr:row>41</xdr:row>
      <xdr:rowOff>142875</xdr:rowOff>
    </xdr:from>
    <xdr:to>
      <xdr:col>23</xdr:col>
      <xdr:colOff>606425</xdr:colOff>
      <xdr:row>41</xdr:row>
      <xdr:rowOff>142875</xdr:rowOff>
    </xdr:to>
    <xdr:cxnSp macro="">
      <xdr:nvCxnSpPr>
        <xdr:cNvPr id="320" name="直線コネクタ 319"/>
        <xdr:cNvCxnSpPr/>
      </xdr:nvCxnSpPr>
      <xdr:spPr>
        <a:xfrm>
          <a:off x="16230600" y="7172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3827</xdr:rowOff>
    </xdr:from>
    <xdr:ext cx="469744" cy="259045"/>
    <xdr:sp macro="" textlink="">
      <xdr:nvSpPr>
        <xdr:cNvPr id="321" name="【認定こども園・幼稚園・保育所】&#10;有形固定資産減価償却率最大値テキスト"/>
        <xdr:cNvSpPr txBox="1"/>
      </xdr:nvSpPr>
      <xdr:spPr>
        <a:xfrm>
          <a:off x="164084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33</xdr:row>
      <xdr:rowOff>57150</xdr:rowOff>
    </xdr:from>
    <xdr:to>
      <xdr:col>23</xdr:col>
      <xdr:colOff>606425</xdr:colOff>
      <xdr:row>33</xdr:row>
      <xdr:rowOff>57150</xdr:rowOff>
    </xdr:to>
    <xdr:cxnSp macro="">
      <xdr:nvCxnSpPr>
        <xdr:cNvPr id="322" name="直線コネクタ 321"/>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19067</xdr:rowOff>
    </xdr:from>
    <xdr:ext cx="405111" cy="259045"/>
    <xdr:sp macro="" textlink="">
      <xdr:nvSpPr>
        <xdr:cNvPr id="323" name="【認定こども園・幼稚園・保育所】&#10;有形固定資産減価償却率平均値テキスト"/>
        <xdr:cNvSpPr txBox="1"/>
      </xdr:nvSpPr>
      <xdr:spPr>
        <a:xfrm>
          <a:off x="16408400" y="6534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53.2</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40640</xdr:rowOff>
    </xdr:from>
    <xdr:to>
      <xdr:col>23</xdr:col>
      <xdr:colOff>568325</xdr:colOff>
      <xdr:row>38</xdr:row>
      <xdr:rowOff>142240</xdr:rowOff>
    </xdr:to>
    <xdr:sp macro="" textlink="">
      <xdr:nvSpPr>
        <xdr:cNvPr id="324" name="フローチャート : 判断 323"/>
        <xdr:cNvSpPr/>
      </xdr:nvSpPr>
      <xdr:spPr>
        <a:xfrm>
          <a:off x="162687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122555</xdr:rowOff>
    </xdr:from>
    <xdr:to>
      <xdr:col>22</xdr:col>
      <xdr:colOff>415925</xdr:colOff>
      <xdr:row>38</xdr:row>
      <xdr:rowOff>52705</xdr:rowOff>
    </xdr:to>
    <xdr:sp macro="" textlink="">
      <xdr:nvSpPr>
        <xdr:cNvPr id="325" name="フローチャート : 判断 324"/>
        <xdr:cNvSpPr/>
      </xdr:nvSpPr>
      <xdr:spPr>
        <a:xfrm>
          <a:off x="15430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26" name="テキスト ボックス 32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27" name="テキスト ボックス 32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28" name="テキスト ボックス 32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29" name="テキスト ボックス 32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30" name="テキスト ボックス 32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37</xdr:row>
      <xdr:rowOff>154940</xdr:rowOff>
    </xdr:from>
    <xdr:to>
      <xdr:col>22</xdr:col>
      <xdr:colOff>415925</xdr:colOff>
      <xdr:row>38</xdr:row>
      <xdr:rowOff>85090</xdr:rowOff>
    </xdr:to>
    <xdr:sp macro="" textlink="">
      <xdr:nvSpPr>
        <xdr:cNvPr id="331" name="円/楕円 330"/>
        <xdr:cNvSpPr/>
      </xdr:nvSpPr>
      <xdr:spPr>
        <a:xfrm>
          <a:off x="15430500" y="64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36</xdr:row>
      <xdr:rowOff>69232</xdr:rowOff>
    </xdr:from>
    <xdr:ext cx="405111" cy="259045"/>
    <xdr:sp macro="" textlink="">
      <xdr:nvSpPr>
        <xdr:cNvPr id="332" name="n_1aveValue【認定こども園・幼稚園・保育所】&#10;有形固定資産減価償却率"/>
        <xdr:cNvSpPr txBox="1"/>
      </xdr:nvSpPr>
      <xdr:spPr>
        <a:xfrm>
          <a:off x="15266043" y="624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a:t>
          </a:r>
          <a:endParaRPr kumimoji="1" lang="ja-JP" altLang="en-US" sz="1000" b="1">
            <a:solidFill>
              <a:srgbClr val="000080"/>
            </a:solidFill>
            <a:latin typeface="ＭＳ Ｐゴシック"/>
          </a:endParaRPr>
        </a:p>
      </xdr:txBody>
    </xdr:sp>
    <xdr:clientData/>
  </xdr:oneCellAnchor>
  <xdr:oneCellAnchor>
    <xdr:from>
      <xdr:col>22</xdr:col>
      <xdr:colOff>149868</xdr:colOff>
      <xdr:row>38</xdr:row>
      <xdr:rowOff>76217</xdr:rowOff>
    </xdr:from>
    <xdr:ext cx="405111" cy="259045"/>
    <xdr:sp macro="" textlink="">
      <xdr:nvSpPr>
        <xdr:cNvPr id="333" name="n_1mainValue【認定こども園・幼稚園・保育所】&#10;有形固定資産減価償却率"/>
        <xdr:cNvSpPr txBox="1"/>
      </xdr:nvSpPr>
      <xdr:spPr>
        <a:xfrm>
          <a:off x="15266043"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56.2</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34" name="正方形/長方形 33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35" name="正方形/長方形 33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36" name="正方形/長方形 33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37" name="正方形/長方形 33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38" name="正方形/長方形 33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0.080</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39" name="正方形/長方形 33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40" name="正方形/長方形 33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0.161</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41" name="正方形/長方形 34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42" name="テキスト ボックス 34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43" name="直線コネクタ 34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344" name="直線コネクタ 34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40</xdr:row>
      <xdr:rowOff>162577</xdr:rowOff>
    </xdr:from>
    <xdr:ext cx="467179" cy="259045"/>
    <xdr:sp macro="" textlink="">
      <xdr:nvSpPr>
        <xdr:cNvPr id="345" name="テキスト ボックス 344"/>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346" name="直線コネクタ 34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38</xdr:row>
      <xdr:rowOff>48277</xdr:rowOff>
    </xdr:from>
    <xdr:ext cx="467179" cy="259045"/>
    <xdr:sp macro="" textlink="">
      <xdr:nvSpPr>
        <xdr:cNvPr id="347" name="テキスト ボックス 346"/>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348" name="直線コネクタ 34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105427</xdr:rowOff>
    </xdr:from>
    <xdr:ext cx="467179" cy="259045"/>
    <xdr:sp macro="" textlink="">
      <xdr:nvSpPr>
        <xdr:cNvPr id="349" name="テキスト ボックス 348"/>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350" name="直線コネクタ 34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162577</xdr:rowOff>
    </xdr:from>
    <xdr:ext cx="467179" cy="259045"/>
    <xdr:sp macro="" textlink="">
      <xdr:nvSpPr>
        <xdr:cNvPr id="351" name="テキスト ボックス 350"/>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52" name="直線コネクタ 35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53" name="テキスト ボックス 35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5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37</xdr:row>
      <xdr:rowOff>115062</xdr:rowOff>
    </xdr:from>
    <xdr:to>
      <xdr:col>32</xdr:col>
      <xdr:colOff>186689</xdr:colOff>
      <xdr:row>41</xdr:row>
      <xdr:rowOff>103632</xdr:rowOff>
    </xdr:to>
    <xdr:cxnSp macro="">
      <xdr:nvCxnSpPr>
        <xdr:cNvPr id="355" name="直線コネクタ 354"/>
        <xdr:cNvCxnSpPr/>
      </xdr:nvCxnSpPr>
      <xdr:spPr>
        <a:xfrm flipV="1">
          <a:off x="22160864" y="6458712"/>
          <a:ext cx="0" cy="674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107459</xdr:rowOff>
    </xdr:from>
    <xdr:ext cx="469744" cy="259045"/>
    <xdr:sp macro="" textlink="">
      <xdr:nvSpPr>
        <xdr:cNvPr id="356" name="【認定こども園・幼稚園・保育所】&#10;一人当たり面積最小値テキスト"/>
        <xdr:cNvSpPr txBox="1"/>
      </xdr:nvSpPr>
      <xdr:spPr>
        <a:xfrm>
          <a:off x="22250400" y="713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0.013</a:t>
          </a:r>
          <a:endParaRPr kumimoji="1" lang="ja-JP" altLang="en-US" sz="1000" b="1">
            <a:latin typeface="ＭＳ Ｐゴシック"/>
          </a:endParaRPr>
        </a:p>
      </xdr:txBody>
    </xdr:sp>
    <xdr:clientData/>
  </xdr:oneCellAnchor>
  <xdr:twoCellAnchor>
    <xdr:from>
      <xdr:col>32</xdr:col>
      <xdr:colOff>98425</xdr:colOff>
      <xdr:row>41</xdr:row>
      <xdr:rowOff>103632</xdr:rowOff>
    </xdr:from>
    <xdr:to>
      <xdr:col>32</xdr:col>
      <xdr:colOff>276225</xdr:colOff>
      <xdr:row>41</xdr:row>
      <xdr:rowOff>103632</xdr:rowOff>
    </xdr:to>
    <xdr:cxnSp macro="">
      <xdr:nvCxnSpPr>
        <xdr:cNvPr id="357" name="直線コネクタ 356"/>
        <xdr:cNvCxnSpPr/>
      </xdr:nvCxnSpPr>
      <xdr:spPr>
        <a:xfrm>
          <a:off x="22072600" y="713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36</xdr:row>
      <xdr:rowOff>61739</xdr:rowOff>
    </xdr:from>
    <xdr:ext cx="469744" cy="259045"/>
    <xdr:sp macro="" textlink="">
      <xdr:nvSpPr>
        <xdr:cNvPr id="358" name="【認定こども園・幼稚園・保育所】&#10;一人当たり面積最大値テキスト"/>
        <xdr:cNvSpPr txBox="1"/>
      </xdr:nvSpPr>
      <xdr:spPr>
        <a:xfrm>
          <a:off x="22250400" y="623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0.308</a:t>
          </a:r>
          <a:endParaRPr kumimoji="1" lang="ja-JP" altLang="en-US" sz="1000" b="1">
            <a:latin typeface="ＭＳ Ｐゴシック"/>
          </a:endParaRPr>
        </a:p>
      </xdr:txBody>
    </xdr:sp>
    <xdr:clientData/>
  </xdr:oneCellAnchor>
  <xdr:twoCellAnchor>
    <xdr:from>
      <xdr:col>32</xdr:col>
      <xdr:colOff>98425</xdr:colOff>
      <xdr:row>37</xdr:row>
      <xdr:rowOff>115062</xdr:rowOff>
    </xdr:from>
    <xdr:to>
      <xdr:col>32</xdr:col>
      <xdr:colOff>276225</xdr:colOff>
      <xdr:row>37</xdr:row>
      <xdr:rowOff>115062</xdr:rowOff>
    </xdr:to>
    <xdr:cxnSp macro="">
      <xdr:nvCxnSpPr>
        <xdr:cNvPr id="359" name="直線コネクタ 358"/>
        <xdr:cNvCxnSpPr/>
      </xdr:nvCxnSpPr>
      <xdr:spPr>
        <a:xfrm>
          <a:off x="22072600" y="6458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86123</xdr:rowOff>
    </xdr:from>
    <xdr:ext cx="469744" cy="259045"/>
    <xdr:sp macro="" textlink="">
      <xdr:nvSpPr>
        <xdr:cNvPr id="360" name="【認定こども園・幼稚園・保育所】&#10;一人当たり面積平均値テキスト"/>
        <xdr:cNvSpPr txBox="1"/>
      </xdr:nvSpPr>
      <xdr:spPr>
        <a:xfrm>
          <a:off x="22250400" y="67726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0.139</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107696</xdr:rowOff>
    </xdr:from>
    <xdr:to>
      <xdr:col>32</xdr:col>
      <xdr:colOff>238125</xdr:colOff>
      <xdr:row>40</xdr:row>
      <xdr:rowOff>37846</xdr:rowOff>
    </xdr:to>
    <xdr:sp macro="" textlink="">
      <xdr:nvSpPr>
        <xdr:cNvPr id="361" name="フローチャート : 判断 360"/>
        <xdr:cNvSpPr/>
      </xdr:nvSpPr>
      <xdr:spPr>
        <a:xfrm>
          <a:off x="22110700" y="679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39</xdr:row>
      <xdr:rowOff>80264</xdr:rowOff>
    </xdr:from>
    <xdr:to>
      <xdr:col>31</xdr:col>
      <xdr:colOff>85725</xdr:colOff>
      <xdr:row>40</xdr:row>
      <xdr:rowOff>10414</xdr:rowOff>
    </xdr:to>
    <xdr:sp macro="" textlink="">
      <xdr:nvSpPr>
        <xdr:cNvPr id="362" name="フローチャート : 判断 361"/>
        <xdr:cNvSpPr/>
      </xdr:nvSpPr>
      <xdr:spPr>
        <a:xfrm>
          <a:off x="21272500" y="676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63" name="テキスト ボックス 36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64" name="テキスト ボックス 36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65" name="テキスト ボックス 36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66" name="テキスト ボックス 36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67" name="テキスト ボックス 36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33</xdr:row>
      <xdr:rowOff>114554</xdr:rowOff>
    </xdr:from>
    <xdr:to>
      <xdr:col>31</xdr:col>
      <xdr:colOff>85725</xdr:colOff>
      <xdr:row>34</xdr:row>
      <xdr:rowOff>44704</xdr:rowOff>
    </xdr:to>
    <xdr:sp macro="" textlink="">
      <xdr:nvSpPr>
        <xdr:cNvPr id="368" name="円/楕円 367"/>
        <xdr:cNvSpPr/>
      </xdr:nvSpPr>
      <xdr:spPr>
        <a:xfrm>
          <a:off x="21272500" y="5772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40</xdr:row>
      <xdr:rowOff>1541</xdr:rowOff>
    </xdr:from>
    <xdr:ext cx="469744" cy="259045"/>
    <xdr:sp macro="" textlink="">
      <xdr:nvSpPr>
        <xdr:cNvPr id="369" name="n_1aveValue【認定こども園・幼稚園・保育所】&#10;一人当たり面積"/>
        <xdr:cNvSpPr txBox="1"/>
      </xdr:nvSpPr>
      <xdr:spPr>
        <a:xfrm>
          <a:off x="21075727" y="685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0.151</a:t>
          </a:r>
          <a:endParaRPr kumimoji="1" lang="ja-JP" altLang="en-US" sz="1000" b="1">
            <a:solidFill>
              <a:srgbClr val="000080"/>
            </a:solidFill>
            <a:latin typeface="ＭＳ Ｐゴシック"/>
          </a:endParaRPr>
        </a:p>
      </xdr:txBody>
    </xdr:sp>
    <xdr:clientData/>
  </xdr:oneCellAnchor>
  <xdr:oneCellAnchor>
    <xdr:from>
      <xdr:col>30</xdr:col>
      <xdr:colOff>473152</xdr:colOff>
      <xdr:row>32</xdr:row>
      <xdr:rowOff>61231</xdr:rowOff>
    </xdr:from>
    <xdr:ext cx="469744" cy="259045"/>
    <xdr:sp macro="" textlink="">
      <xdr:nvSpPr>
        <xdr:cNvPr id="370" name="n_1mainValue【認定こども園・幼稚園・保育所】&#10;一人当たり面積"/>
        <xdr:cNvSpPr txBox="1"/>
      </xdr:nvSpPr>
      <xdr:spPr>
        <a:xfrm>
          <a:off x="21075727" y="554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0.586</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71" name="正方形/長方形 37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72" name="正方形/長方形 37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73" name="正方形/長方形 37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74" name="正方形/長方形 37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75" name="正方形/長方形 37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76" name="正方形/長方形 37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77" name="正方形/長方形 37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63.3</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78" name="正方形/長方形 37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79" name="テキスト ボックス 37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80" name="直線コネクタ 37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81" name="テキスト ボックス 380"/>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82" name="直線コネクタ 38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83" name="テキスト ボックス 382"/>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84" name="直線コネクタ 38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85" name="テキスト ボックス 38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86" name="直線コネクタ 38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87" name="テキスト ボックス 38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88" name="直線コネクタ 38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89" name="テキスト ボックス 38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90" name="直線コネクタ 38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91" name="テキスト ボックス 39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92" name="直線コネクタ 39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93" name="テキスト ボックス 392"/>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9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129540</xdr:rowOff>
    </xdr:from>
    <xdr:to>
      <xdr:col>23</xdr:col>
      <xdr:colOff>516889</xdr:colOff>
      <xdr:row>64</xdr:row>
      <xdr:rowOff>125730</xdr:rowOff>
    </xdr:to>
    <xdr:cxnSp macro="">
      <xdr:nvCxnSpPr>
        <xdr:cNvPr id="395" name="直線コネクタ 394"/>
        <xdr:cNvCxnSpPr/>
      </xdr:nvCxnSpPr>
      <xdr:spPr>
        <a:xfrm flipV="1">
          <a:off x="16318864" y="9730740"/>
          <a:ext cx="0" cy="1367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129557</xdr:rowOff>
    </xdr:from>
    <xdr:ext cx="405111" cy="259045"/>
    <xdr:sp macro="" textlink="">
      <xdr:nvSpPr>
        <xdr:cNvPr id="396" name="【学校施設】&#10;有形固定資産減価償却率最小値テキスト"/>
        <xdr:cNvSpPr txBox="1"/>
      </xdr:nvSpPr>
      <xdr:spPr>
        <a:xfrm>
          <a:off x="16408400" y="1110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38.7</a:t>
          </a:r>
          <a:endParaRPr kumimoji="1" lang="ja-JP" altLang="en-US" sz="1000" b="1">
            <a:latin typeface="ＭＳ Ｐゴシック"/>
          </a:endParaRPr>
        </a:p>
      </xdr:txBody>
    </xdr:sp>
    <xdr:clientData/>
  </xdr:oneCellAnchor>
  <xdr:twoCellAnchor>
    <xdr:from>
      <xdr:col>23</xdr:col>
      <xdr:colOff>428625</xdr:colOff>
      <xdr:row>64</xdr:row>
      <xdr:rowOff>125730</xdr:rowOff>
    </xdr:from>
    <xdr:to>
      <xdr:col>23</xdr:col>
      <xdr:colOff>606425</xdr:colOff>
      <xdr:row>64</xdr:row>
      <xdr:rowOff>125730</xdr:rowOff>
    </xdr:to>
    <xdr:cxnSp macro="">
      <xdr:nvCxnSpPr>
        <xdr:cNvPr id="397" name="直線コネクタ 396"/>
        <xdr:cNvCxnSpPr/>
      </xdr:nvCxnSpPr>
      <xdr:spPr>
        <a:xfrm>
          <a:off x="16230600" y="1109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76217</xdr:rowOff>
    </xdr:from>
    <xdr:ext cx="405111" cy="259045"/>
    <xdr:sp macro="" textlink="">
      <xdr:nvSpPr>
        <xdr:cNvPr id="398" name="【学校施設】&#10;有形固定資産減価償却率最大値テキスト"/>
        <xdr:cNvSpPr txBox="1"/>
      </xdr:nvSpPr>
      <xdr:spPr>
        <a:xfrm>
          <a:off x="16408400" y="9505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74.6</a:t>
          </a:r>
          <a:endParaRPr kumimoji="1" lang="ja-JP" altLang="en-US" sz="1000" b="1">
            <a:latin typeface="ＭＳ Ｐゴシック"/>
          </a:endParaRPr>
        </a:p>
      </xdr:txBody>
    </xdr:sp>
    <xdr:clientData/>
  </xdr:oneCellAnchor>
  <xdr:twoCellAnchor>
    <xdr:from>
      <xdr:col>23</xdr:col>
      <xdr:colOff>428625</xdr:colOff>
      <xdr:row>56</xdr:row>
      <xdr:rowOff>129540</xdr:rowOff>
    </xdr:from>
    <xdr:to>
      <xdr:col>23</xdr:col>
      <xdr:colOff>606425</xdr:colOff>
      <xdr:row>56</xdr:row>
      <xdr:rowOff>129540</xdr:rowOff>
    </xdr:to>
    <xdr:cxnSp macro="">
      <xdr:nvCxnSpPr>
        <xdr:cNvPr id="399" name="直線コネクタ 398"/>
        <xdr:cNvCxnSpPr/>
      </xdr:nvCxnSpPr>
      <xdr:spPr>
        <a:xfrm>
          <a:off x="16230600" y="97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140987</xdr:rowOff>
    </xdr:from>
    <xdr:ext cx="405111" cy="259045"/>
    <xdr:sp macro="" textlink="">
      <xdr:nvSpPr>
        <xdr:cNvPr id="400" name="【学校施設】&#10;有形固定資産減価償却率平均値テキスト"/>
        <xdr:cNvSpPr txBox="1"/>
      </xdr:nvSpPr>
      <xdr:spPr>
        <a:xfrm>
          <a:off x="16408400" y="102565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58.9</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162560</xdr:rowOff>
    </xdr:from>
    <xdr:to>
      <xdr:col>23</xdr:col>
      <xdr:colOff>568325</xdr:colOff>
      <xdr:row>60</xdr:row>
      <xdr:rowOff>92710</xdr:rowOff>
    </xdr:to>
    <xdr:sp macro="" textlink="">
      <xdr:nvSpPr>
        <xdr:cNvPr id="401" name="フローチャート : 判断 400"/>
        <xdr:cNvSpPr/>
      </xdr:nvSpPr>
      <xdr:spPr>
        <a:xfrm>
          <a:off x="162687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154940</xdr:rowOff>
    </xdr:from>
    <xdr:to>
      <xdr:col>22</xdr:col>
      <xdr:colOff>415925</xdr:colOff>
      <xdr:row>60</xdr:row>
      <xdr:rowOff>85090</xdr:rowOff>
    </xdr:to>
    <xdr:sp macro="" textlink="">
      <xdr:nvSpPr>
        <xdr:cNvPr id="402" name="フローチャート : 判断 401"/>
        <xdr:cNvSpPr/>
      </xdr:nvSpPr>
      <xdr:spPr>
        <a:xfrm>
          <a:off x="15430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03" name="テキスト ボックス 40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04" name="テキスト ボックス 40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05" name="テキスト ボックス 40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06" name="テキスト ボックス 40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07" name="テキスト ボックス 40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58</xdr:row>
      <xdr:rowOff>82550</xdr:rowOff>
    </xdr:from>
    <xdr:to>
      <xdr:col>22</xdr:col>
      <xdr:colOff>415925</xdr:colOff>
      <xdr:row>59</xdr:row>
      <xdr:rowOff>12700</xdr:rowOff>
    </xdr:to>
    <xdr:sp macro="" textlink="">
      <xdr:nvSpPr>
        <xdr:cNvPr id="408" name="円/楕円 407"/>
        <xdr:cNvSpPr/>
      </xdr:nvSpPr>
      <xdr:spPr>
        <a:xfrm>
          <a:off x="15430500" y="1002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60</xdr:row>
      <xdr:rowOff>76217</xdr:rowOff>
    </xdr:from>
    <xdr:ext cx="405111" cy="259045"/>
    <xdr:sp macro="" textlink="">
      <xdr:nvSpPr>
        <xdr:cNvPr id="409" name="n_1aveValue【学校施設】&#10;有形固定資産減価償却率"/>
        <xdr:cNvSpPr txBox="1"/>
      </xdr:nvSpPr>
      <xdr:spPr>
        <a:xfrm>
          <a:off x="15266043"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a:t>
          </a:r>
          <a:endParaRPr kumimoji="1" lang="ja-JP" altLang="en-US" sz="1000" b="1">
            <a:solidFill>
              <a:srgbClr val="000080"/>
            </a:solidFill>
            <a:latin typeface="ＭＳ Ｐゴシック"/>
          </a:endParaRPr>
        </a:p>
      </xdr:txBody>
    </xdr:sp>
    <xdr:clientData/>
  </xdr:oneCellAnchor>
  <xdr:oneCellAnchor>
    <xdr:from>
      <xdr:col>22</xdr:col>
      <xdr:colOff>149868</xdr:colOff>
      <xdr:row>57</xdr:row>
      <xdr:rowOff>29227</xdr:rowOff>
    </xdr:from>
    <xdr:ext cx="405111" cy="259045"/>
    <xdr:sp macro="" textlink="">
      <xdr:nvSpPr>
        <xdr:cNvPr id="410" name="n_1mainValue【学校施設】&#10;有形固定資産減価償却率"/>
        <xdr:cNvSpPr txBox="1"/>
      </xdr:nvSpPr>
      <xdr:spPr>
        <a:xfrm>
          <a:off x="15266043" y="980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65.5</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11" name="正方形/長方形 41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12" name="正方形/長方形 41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13" name="正方形/長方形 41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14" name="正方形/長方形 41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15" name="正方形/長方形 41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1.272</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16" name="正方形/長方形 41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17" name="正方形/長方形 41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1.335</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18" name="正方形/長方形 41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19" name="テキスト ボックス 41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20" name="直線コネクタ 41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21" name="テキスト ボックス 420"/>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0</xdr:rowOff>
    </xdr:from>
    <xdr:to>
      <xdr:col>33</xdr:col>
      <xdr:colOff>314325</xdr:colOff>
      <xdr:row>64</xdr:row>
      <xdr:rowOff>0</xdr:rowOff>
    </xdr:to>
    <xdr:cxnSp macro="">
      <xdr:nvCxnSpPr>
        <xdr:cNvPr id="422" name="直線コネクタ 421"/>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23" name="テキスト ボックス 422"/>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24" name="直線コネクタ 423"/>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25" name="テキスト ボックス 424"/>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26" name="直線コネクタ 425"/>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27" name="テキスト ボックス 426"/>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28" name="直線コネクタ 427"/>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29" name="テキスト ボックス 428"/>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30" name="直線コネクタ 42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31" name="テキスト ボックス 43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3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60</xdr:row>
      <xdr:rowOff>128016</xdr:rowOff>
    </xdr:from>
    <xdr:to>
      <xdr:col>32</xdr:col>
      <xdr:colOff>186689</xdr:colOff>
      <xdr:row>63</xdr:row>
      <xdr:rowOff>170079</xdr:rowOff>
    </xdr:to>
    <xdr:cxnSp macro="">
      <xdr:nvCxnSpPr>
        <xdr:cNvPr id="433" name="直線コネクタ 432"/>
        <xdr:cNvCxnSpPr/>
      </xdr:nvCxnSpPr>
      <xdr:spPr>
        <a:xfrm flipV="1">
          <a:off x="22160864" y="10415016"/>
          <a:ext cx="0" cy="556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2456</xdr:rowOff>
    </xdr:from>
    <xdr:ext cx="469744" cy="259045"/>
    <xdr:sp macro="" textlink="">
      <xdr:nvSpPr>
        <xdr:cNvPr id="434" name="【学校施設】&#10;一人当たり面積最小値テキスト"/>
        <xdr:cNvSpPr txBox="1"/>
      </xdr:nvSpPr>
      <xdr:spPr>
        <a:xfrm>
          <a:off x="22250400" y="10975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1.003</a:t>
          </a:r>
          <a:endParaRPr kumimoji="1" lang="ja-JP" altLang="en-US" sz="1000" b="1">
            <a:latin typeface="ＭＳ Ｐゴシック"/>
          </a:endParaRPr>
        </a:p>
      </xdr:txBody>
    </xdr:sp>
    <xdr:clientData/>
  </xdr:oneCellAnchor>
  <xdr:twoCellAnchor>
    <xdr:from>
      <xdr:col>32</xdr:col>
      <xdr:colOff>98425</xdr:colOff>
      <xdr:row>63</xdr:row>
      <xdr:rowOff>170079</xdr:rowOff>
    </xdr:from>
    <xdr:to>
      <xdr:col>32</xdr:col>
      <xdr:colOff>276225</xdr:colOff>
      <xdr:row>63</xdr:row>
      <xdr:rowOff>170079</xdr:rowOff>
    </xdr:to>
    <xdr:cxnSp macro="">
      <xdr:nvCxnSpPr>
        <xdr:cNvPr id="435" name="直線コネクタ 434"/>
        <xdr:cNvCxnSpPr/>
      </xdr:nvCxnSpPr>
      <xdr:spPr>
        <a:xfrm>
          <a:off x="22072600" y="10971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74693</xdr:rowOff>
    </xdr:from>
    <xdr:ext cx="469744" cy="259045"/>
    <xdr:sp macro="" textlink="">
      <xdr:nvSpPr>
        <xdr:cNvPr id="436" name="【学校施設】&#10;一人当たり面積最大値テキスト"/>
        <xdr:cNvSpPr txBox="1"/>
      </xdr:nvSpPr>
      <xdr:spPr>
        <a:xfrm>
          <a:off x="22250400" y="10190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2.220</a:t>
          </a:r>
          <a:endParaRPr kumimoji="1" lang="ja-JP" altLang="en-US" sz="1000" b="1">
            <a:latin typeface="ＭＳ Ｐゴシック"/>
          </a:endParaRPr>
        </a:p>
      </xdr:txBody>
    </xdr:sp>
    <xdr:clientData/>
  </xdr:oneCellAnchor>
  <xdr:twoCellAnchor>
    <xdr:from>
      <xdr:col>32</xdr:col>
      <xdr:colOff>98425</xdr:colOff>
      <xdr:row>60</xdr:row>
      <xdr:rowOff>128016</xdr:rowOff>
    </xdr:from>
    <xdr:to>
      <xdr:col>32</xdr:col>
      <xdr:colOff>276225</xdr:colOff>
      <xdr:row>60</xdr:row>
      <xdr:rowOff>128016</xdr:rowOff>
    </xdr:to>
    <xdr:cxnSp macro="">
      <xdr:nvCxnSpPr>
        <xdr:cNvPr id="437" name="直線コネクタ 436"/>
        <xdr:cNvCxnSpPr/>
      </xdr:nvCxnSpPr>
      <xdr:spPr>
        <a:xfrm>
          <a:off x="22072600" y="10415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117365</xdr:rowOff>
    </xdr:from>
    <xdr:ext cx="469744" cy="259045"/>
    <xdr:sp macro="" textlink="">
      <xdr:nvSpPr>
        <xdr:cNvPr id="438" name="【学校施設】&#10;一人当たり面積平均値テキスト"/>
        <xdr:cNvSpPr txBox="1"/>
      </xdr:nvSpPr>
      <xdr:spPr>
        <a:xfrm>
          <a:off x="22250400" y="105758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1.710</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138938</xdr:rowOff>
    </xdr:from>
    <xdr:to>
      <xdr:col>32</xdr:col>
      <xdr:colOff>238125</xdr:colOff>
      <xdr:row>62</xdr:row>
      <xdr:rowOff>69088</xdr:rowOff>
    </xdr:to>
    <xdr:sp macro="" textlink="">
      <xdr:nvSpPr>
        <xdr:cNvPr id="439" name="フローチャート : 判断 438"/>
        <xdr:cNvSpPr/>
      </xdr:nvSpPr>
      <xdr:spPr>
        <a:xfrm>
          <a:off x="22110700" y="1059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61</xdr:row>
      <xdr:rowOff>6807</xdr:rowOff>
    </xdr:from>
    <xdr:to>
      <xdr:col>31</xdr:col>
      <xdr:colOff>85725</xdr:colOff>
      <xdr:row>61</xdr:row>
      <xdr:rowOff>108407</xdr:rowOff>
    </xdr:to>
    <xdr:sp macro="" textlink="">
      <xdr:nvSpPr>
        <xdr:cNvPr id="440" name="フローチャート : 判断 439"/>
        <xdr:cNvSpPr/>
      </xdr:nvSpPr>
      <xdr:spPr>
        <a:xfrm>
          <a:off x="21272500" y="104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41" name="テキスト ボックス 44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42" name="テキスト ボックス 44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43" name="テキスト ボックス 44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44" name="テキスト ボックス 44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45" name="テキスト ボックス 44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55</xdr:row>
      <xdr:rowOff>100076</xdr:rowOff>
    </xdr:from>
    <xdr:to>
      <xdr:col>31</xdr:col>
      <xdr:colOff>85725</xdr:colOff>
      <xdr:row>56</xdr:row>
      <xdr:rowOff>30226</xdr:rowOff>
    </xdr:to>
    <xdr:sp macro="" textlink="">
      <xdr:nvSpPr>
        <xdr:cNvPr id="446" name="円/楕円 445"/>
        <xdr:cNvSpPr/>
      </xdr:nvSpPr>
      <xdr:spPr>
        <a:xfrm>
          <a:off x="21272500" y="952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61</xdr:row>
      <xdr:rowOff>99534</xdr:rowOff>
    </xdr:from>
    <xdr:ext cx="469744" cy="259045"/>
    <xdr:sp macro="" textlink="">
      <xdr:nvSpPr>
        <xdr:cNvPr id="447" name="n_1aveValue【学校施設】&#10;一人当たり面積"/>
        <xdr:cNvSpPr txBox="1"/>
      </xdr:nvSpPr>
      <xdr:spPr>
        <a:xfrm>
          <a:off x="21075727" y="10557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1.999</a:t>
          </a:r>
          <a:endParaRPr kumimoji="1" lang="ja-JP" altLang="en-US" sz="1000" b="1">
            <a:solidFill>
              <a:srgbClr val="000080"/>
            </a:solidFill>
            <a:latin typeface="ＭＳ Ｐゴシック"/>
          </a:endParaRPr>
        </a:p>
      </xdr:txBody>
    </xdr:sp>
    <xdr:clientData/>
  </xdr:oneCellAnchor>
  <xdr:oneCellAnchor>
    <xdr:from>
      <xdr:col>30</xdr:col>
      <xdr:colOff>473152</xdr:colOff>
      <xdr:row>54</xdr:row>
      <xdr:rowOff>46753</xdr:rowOff>
    </xdr:from>
    <xdr:ext cx="469744" cy="259045"/>
    <xdr:sp macro="" textlink="">
      <xdr:nvSpPr>
        <xdr:cNvPr id="448" name="n_1mainValue【学校施設】&#10;一人当たり面積"/>
        <xdr:cNvSpPr txBox="1"/>
      </xdr:nvSpPr>
      <xdr:spPr>
        <a:xfrm>
          <a:off x="21075727" y="9305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4.045</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49" name="正方形/長方形 44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50" name="正方形/長方形 44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51" name="正方形/長方形 45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52" name="正方形/長方形 45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53" name="正方形/長方形 45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54.5</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54" name="正方形/長方形 45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55" name="正方形/長方形 45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56" name="正方形/長方形 455"/>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457" name="正方形/長方形 45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58" name="正方形/長方形 45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59" name="正方形/長方形 45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60" name="正方形/長方形 45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61" name="正方形/長方形 46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62" name="正方形/長方形 46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63" name="正方形/長方形 46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0.008</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64" name="正方形/長方形 463"/>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465" name="正方形/長方形 46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66" name="正方形/長方形 46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67" name="正方形/長方形 46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68" name="正方形/長方形 46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69" name="正方形/長方形 46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55.5</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70" name="正方形/長方形 46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71" name="正方形/長方形 47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72" name="正方形/長方形 47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73" name="テキスト ボックス 47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74" name="直線コネクタ 47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475" name="テキスト ボックス 474"/>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476" name="直線コネクタ 475"/>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477" name="テキスト ボックス 476"/>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478" name="直線コネクタ 477"/>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479" name="テキスト ボックス 478"/>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480" name="直線コネクタ 479"/>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481" name="テキスト ボックス 480"/>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482" name="直線コネクタ 481"/>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483" name="テキスト ボックス 482"/>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484" name="直線コネクタ 483"/>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485" name="テキスト ボックス 484"/>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86" name="直線コネクタ 48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87" name="テキスト ボックス 48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8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146686</xdr:rowOff>
    </xdr:from>
    <xdr:to>
      <xdr:col>23</xdr:col>
      <xdr:colOff>516889</xdr:colOff>
      <xdr:row>107</xdr:row>
      <xdr:rowOff>87630</xdr:rowOff>
    </xdr:to>
    <xdr:cxnSp macro="">
      <xdr:nvCxnSpPr>
        <xdr:cNvPr id="489" name="直線コネクタ 488"/>
        <xdr:cNvCxnSpPr/>
      </xdr:nvCxnSpPr>
      <xdr:spPr>
        <a:xfrm flipV="1">
          <a:off x="16318864" y="17291686"/>
          <a:ext cx="0" cy="1141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91457</xdr:rowOff>
    </xdr:from>
    <xdr:ext cx="405111" cy="259045"/>
    <xdr:sp macro="" textlink="">
      <xdr:nvSpPr>
        <xdr:cNvPr id="490" name="【公民館】&#10;有形固定資産減価償却率最小値テキスト"/>
        <xdr:cNvSpPr txBox="1"/>
      </xdr:nvSpPr>
      <xdr:spPr>
        <a:xfrm>
          <a:off x="16408400" y="1843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a:t>
          </a:r>
          <a:endParaRPr kumimoji="1" lang="ja-JP" altLang="en-US" sz="1000" b="1">
            <a:latin typeface="ＭＳ Ｐゴシック"/>
          </a:endParaRPr>
        </a:p>
      </xdr:txBody>
    </xdr:sp>
    <xdr:clientData/>
  </xdr:oneCellAnchor>
  <xdr:twoCellAnchor>
    <xdr:from>
      <xdr:col>23</xdr:col>
      <xdr:colOff>428625</xdr:colOff>
      <xdr:row>107</xdr:row>
      <xdr:rowOff>87630</xdr:rowOff>
    </xdr:from>
    <xdr:to>
      <xdr:col>23</xdr:col>
      <xdr:colOff>606425</xdr:colOff>
      <xdr:row>107</xdr:row>
      <xdr:rowOff>87630</xdr:rowOff>
    </xdr:to>
    <xdr:cxnSp macro="">
      <xdr:nvCxnSpPr>
        <xdr:cNvPr id="491" name="直線コネクタ 490"/>
        <xdr:cNvCxnSpPr/>
      </xdr:nvCxnSpPr>
      <xdr:spPr>
        <a:xfrm>
          <a:off x="16230600" y="1843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93363</xdr:rowOff>
    </xdr:from>
    <xdr:ext cx="405111" cy="259045"/>
    <xdr:sp macro="" textlink="">
      <xdr:nvSpPr>
        <xdr:cNvPr id="492" name="【公民館】&#10;有形固定資産減価償却率最大値テキスト"/>
        <xdr:cNvSpPr txBox="1"/>
      </xdr:nvSpPr>
      <xdr:spPr>
        <a:xfrm>
          <a:off x="16408400" y="1706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92.3</a:t>
          </a:r>
          <a:endParaRPr kumimoji="1" lang="ja-JP" altLang="en-US" sz="1000" b="1">
            <a:latin typeface="ＭＳ Ｐゴシック"/>
          </a:endParaRPr>
        </a:p>
      </xdr:txBody>
    </xdr:sp>
    <xdr:clientData/>
  </xdr:oneCellAnchor>
  <xdr:twoCellAnchor>
    <xdr:from>
      <xdr:col>23</xdr:col>
      <xdr:colOff>428625</xdr:colOff>
      <xdr:row>100</xdr:row>
      <xdr:rowOff>146686</xdr:rowOff>
    </xdr:from>
    <xdr:to>
      <xdr:col>23</xdr:col>
      <xdr:colOff>606425</xdr:colOff>
      <xdr:row>100</xdr:row>
      <xdr:rowOff>146686</xdr:rowOff>
    </xdr:to>
    <xdr:cxnSp macro="">
      <xdr:nvCxnSpPr>
        <xdr:cNvPr id="493" name="直線コネクタ 492"/>
        <xdr:cNvCxnSpPr/>
      </xdr:nvCxnSpPr>
      <xdr:spPr>
        <a:xfrm>
          <a:off x="16230600" y="1729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148607</xdr:rowOff>
    </xdr:from>
    <xdr:ext cx="405111" cy="259045"/>
    <xdr:sp macro="" textlink="">
      <xdr:nvSpPr>
        <xdr:cNvPr id="494" name="【公民館】&#10;有形固定資産減価償却率平均値テキスト"/>
        <xdr:cNvSpPr txBox="1"/>
      </xdr:nvSpPr>
      <xdr:spPr>
        <a:xfrm>
          <a:off x="16408400" y="179794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52.4</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170180</xdr:rowOff>
    </xdr:from>
    <xdr:to>
      <xdr:col>23</xdr:col>
      <xdr:colOff>568325</xdr:colOff>
      <xdr:row>105</xdr:row>
      <xdr:rowOff>100330</xdr:rowOff>
    </xdr:to>
    <xdr:sp macro="" textlink="">
      <xdr:nvSpPr>
        <xdr:cNvPr id="495" name="フローチャート : 判断 494"/>
        <xdr:cNvSpPr/>
      </xdr:nvSpPr>
      <xdr:spPr>
        <a:xfrm>
          <a:off x="162687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130175</xdr:rowOff>
    </xdr:from>
    <xdr:to>
      <xdr:col>22</xdr:col>
      <xdr:colOff>415925</xdr:colOff>
      <xdr:row>105</xdr:row>
      <xdr:rowOff>60325</xdr:rowOff>
    </xdr:to>
    <xdr:sp macro="" textlink="">
      <xdr:nvSpPr>
        <xdr:cNvPr id="496" name="フローチャート : 判断 495"/>
        <xdr:cNvSpPr/>
      </xdr:nvSpPr>
      <xdr:spPr>
        <a:xfrm>
          <a:off x="15430500" y="1796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97" name="テキスト ボックス 49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98" name="テキスト ボックス 49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99" name="テキスト ボックス 49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00" name="テキスト ボックス 49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01" name="テキスト ボックス 50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104</xdr:row>
      <xdr:rowOff>93980</xdr:rowOff>
    </xdr:from>
    <xdr:to>
      <xdr:col>22</xdr:col>
      <xdr:colOff>415925</xdr:colOff>
      <xdr:row>105</xdr:row>
      <xdr:rowOff>24130</xdr:rowOff>
    </xdr:to>
    <xdr:sp macro="" textlink="">
      <xdr:nvSpPr>
        <xdr:cNvPr id="502" name="円/楕円 501"/>
        <xdr:cNvSpPr/>
      </xdr:nvSpPr>
      <xdr:spPr>
        <a:xfrm>
          <a:off x="15430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105</xdr:row>
      <xdr:rowOff>51452</xdr:rowOff>
    </xdr:from>
    <xdr:ext cx="405111" cy="259045"/>
    <xdr:sp macro="" textlink="">
      <xdr:nvSpPr>
        <xdr:cNvPr id="503" name="n_1aveValue【公民館】&#10;有形固定資産減価償却率"/>
        <xdr:cNvSpPr txBox="1"/>
      </xdr:nvSpPr>
      <xdr:spPr>
        <a:xfrm>
          <a:off x="15266043" y="1805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54.5</a:t>
          </a:r>
          <a:endParaRPr kumimoji="1" lang="ja-JP" altLang="en-US" sz="1000" b="1">
            <a:solidFill>
              <a:srgbClr val="000080"/>
            </a:solidFill>
            <a:latin typeface="ＭＳ Ｐゴシック"/>
          </a:endParaRPr>
        </a:p>
      </xdr:txBody>
    </xdr:sp>
    <xdr:clientData/>
  </xdr:oneCellAnchor>
  <xdr:oneCellAnchor>
    <xdr:from>
      <xdr:col>22</xdr:col>
      <xdr:colOff>149868</xdr:colOff>
      <xdr:row>103</xdr:row>
      <xdr:rowOff>40657</xdr:rowOff>
    </xdr:from>
    <xdr:ext cx="405111" cy="259045"/>
    <xdr:sp macro="" textlink="">
      <xdr:nvSpPr>
        <xdr:cNvPr id="504" name="n_1mainValue【公民館】&#10;有形固定資産減価償却率"/>
        <xdr:cNvSpPr txBox="1"/>
      </xdr:nvSpPr>
      <xdr:spPr>
        <a:xfrm>
          <a:off x="15266043"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56.4</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05" name="正方形/長方形 50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06" name="正方形/長方形 50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07" name="正方形/長方形 50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08" name="正方形/長方形 50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09" name="正方形/長方形 50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0.089</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10" name="正方形/長方形 50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11" name="正方形/長方形 51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0.069</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12" name="正方形/長方形 51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13" name="テキスト ボックス 51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14" name="直線コネクタ 51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515" name="直線コネクタ 51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16" name="テキスト ボックス 51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17" name="直線コネクタ 51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18" name="テキスト ボックス 51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19" name="直線コネクタ 51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20" name="テキスト ボックス 51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21" name="直線コネクタ 52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22" name="テキスト ボックス 52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23" name="直線コネクタ 52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24" name="テキスト ボックス 52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25" name="直線コネクタ 52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26" name="テキスト ボックス 52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2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101</xdr:row>
      <xdr:rowOff>60961</xdr:rowOff>
    </xdr:from>
    <xdr:to>
      <xdr:col>32</xdr:col>
      <xdr:colOff>186689</xdr:colOff>
      <xdr:row>108</xdr:row>
      <xdr:rowOff>121920</xdr:rowOff>
    </xdr:to>
    <xdr:cxnSp macro="">
      <xdr:nvCxnSpPr>
        <xdr:cNvPr id="528" name="直線コネクタ 527"/>
        <xdr:cNvCxnSpPr/>
      </xdr:nvCxnSpPr>
      <xdr:spPr>
        <a:xfrm flipV="1">
          <a:off x="22160864" y="17377411"/>
          <a:ext cx="0" cy="1261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125747</xdr:rowOff>
    </xdr:from>
    <xdr:ext cx="469744" cy="259045"/>
    <xdr:sp macro="" textlink="">
      <xdr:nvSpPr>
        <xdr:cNvPr id="529" name="【公民館】&#10;一人当たり面積最小値テキスト"/>
        <xdr:cNvSpPr txBox="1"/>
      </xdr:nvSpPr>
      <xdr:spPr>
        <a:xfrm>
          <a:off x="22250400" y="1864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0.008</a:t>
          </a:r>
          <a:endParaRPr kumimoji="1" lang="ja-JP" altLang="en-US" sz="1000" b="1">
            <a:latin typeface="ＭＳ Ｐゴシック"/>
          </a:endParaRPr>
        </a:p>
      </xdr:txBody>
    </xdr:sp>
    <xdr:clientData/>
  </xdr:oneCellAnchor>
  <xdr:twoCellAnchor>
    <xdr:from>
      <xdr:col>32</xdr:col>
      <xdr:colOff>98425</xdr:colOff>
      <xdr:row>108</xdr:row>
      <xdr:rowOff>121920</xdr:rowOff>
    </xdr:from>
    <xdr:to>
      <xdr:col>32</xdr:col>
      <xdr:colOff>276225</xdr:colOff>
      <xdr:row>108</xdr:row>
      <xdr:rowOff>121920</xdr:rowOff>
    </xdr:to>
    <xdr:cxnSp macro="">
      <xdr:nvCxnSpPr>
        <xdr:cNvPr id="530" name="直線コネクタ 529"/>
        <xdr:cNvCxnSpPr/>
      </xdr:nvCxnSpPr>
      <xdr:spPr>
        <a:xfrm>
          <a:off x="22072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100</xdr:row>
      <xdr:rowOff>7638</xdr:rowOff>
    </xdr:from>
    <xdr:ext cx="469744" cy="259045"/>
    <xdr:sp macro="" textlink="">
      <xdr:nvSpPr>
        <xdr:cNvPr id="531" name="【公民館】&#10;一人当たり面積最大値テキスト"/>
        <xdr:cNvSpPr txBox="1"/>
      </xdr:nvSpPr>
      <xdr:spPr>
        <a:xfrm>
          <a:off x="22250400" y="1715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0.339</a:t>
          </a:r>
          <a:endParaRPr kumimoji="1" lang="ja-JP" altLang="en-US" sz="1000" b="1">
            <a:latin typeface="ＭＳ Ｐゴシック"/>
          </a:endParaRPr>
        </a:p>
      </xdr:txBody>
    </xdr:sp>
    <xdr:clientData/>
  </xdr:oneCellAnchor>
  <xdr:twoCellAnchor>
    <xdr:from>
      <xdr:col>32</xdr:col>
      <xdr:colOff>98425</xdr:colOff>
      <xdr:row>101</xdr:row>
      <xdr:rowOff>60961</xdr:rowOff>
    </xdr:from>
    <xdr:to>
      <xdr:col>32</xdr:col>
      <xdr:colOff>276225</xdr:colOff>
      <xdr:row>101</xdr:row>
      <xdr:rowOff>60961</xdr:rowOff>
    </xdr:to>
    <xdr:cxnSp macro="">
      <xdr:nvCxnSpPr>
        <xdr:cNvPr id="532" name="直線コネクタ 531"/>
        <xdr:cNvCxnSpPr/>
      </xdr:nvCxnSpPr>
      <xdr:spPr>
        <a:xfrm>
          <a:off x="22072600" y="17377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140988</xdr:rowOff>
    </xdr:from>
    <xdr:ext cx="469744" cy="259045"/>
    <xdr:sp macro="" textlink="">
      <xdr:nvSpPr>
        <xdr:cNvPr id="533" name="【公民館】&#10;一人当たり面積平均値テキスト"/>
        <xdr:cNvSpPr txBox="1"/>
      </xdr:nvSpPr>
      <xdr:spPr>
        <a:xfrm>
          <a:off x="22250400" y="18143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0.119</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162561</xdr:rowOff>
    </xdr:from>
    <xdr:to>
      <xdr:col>32</xdr:col>
      <xdr:colOff>238125</xdr:colOff>
      <xdr:row>106</xdr:row>
      <xdr:rowOff>92711</xdr:rowOff>
    </xdr:to>
    <xdr:sp macro="" textlink="">
      <xdr:nvSpPr>
        <xdr:cNvPr id="534" name="フローチャート : 判断 533"/>
        <xdr:cNvSpPr/>
      </xdr:nvSpPr>
      <xdr:spPr>
        <a:xfrm>
          <a:off x="221107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82550</xdr:rowOff>
    </xdr:from>
    <xdr:to>
      <xdr:col>31</xdr:col>
      <xdr:colOff>85725</xdr:colOff>
      <xdr:row>106</xdr:row>
      <xdr:rowOff>12700</xdr:rowOff>
    </xdr:to>
    <xdr:sp macro="" textlink="">
      <xdr:nvSpPr>
        <xdr:cNvPr id="535" name="フローチャート : 判断 534"/>
        <xdr:cNvSpPr/>
      </xdr:nvSpPr>
      <xdr:spPr>
        <a:xfrm>
          <a:off x="21272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36" name="テキスト ボックス 53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37" name="テキスト ボックス 53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38" name="テキスト ボックス 53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39" name="テキスト ボックス 53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40" name="テキスト ボックス 53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103</xdr:row>
      <xdr:rowOff>55880</xdr:rowOff>
    </xdr:from>
    <xdr:to>
      <xdr:col>31</xdr:col>
      <xdr:colOff>85725</xdr:colOff>
      <xdr:row>103</xdr:row>
      <xdr:rowOff>157480</xdr:rowOff>
    </xdr:to>
    <xdr:sp macro="" textlink="">
      <xdr:nvSpPr>
        <xdr:cNvPr id="541" name="円/楕円 540"/>
        <xdr:cNvSpPr/>
      </xdr:nvSpPr>
      <xdr:spPr>
        <a:xfrm>
          <a:off x="21272500" y="1771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106</xdr:row>
      <xdr:rowOff>3827</xdr:rowOff>
    </xdr:from>
    <xdr:ext cx="469744" cy="259045"/>
    <xdr:sp macro="" textlink="">
      <xdr:nvSpPr>
        <xdr:cNvPr id="542" name="n_1aveValue【公民館】&#10;一人当たり面積"/>
        <xdr:cNvSpPr txBox="1"/>
      </xdr:nvSpPr>
      <xdr:spPr>
        <a:xfrm>
          <a:off x="210757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0.140</a:t>
          </a:r>
          <a:endParaRPr kumimoji="1" lang="ja-JP" altLang="en-US" sz="1000" b="1">
            <a:solidFill>
              <a:srgbClr val="000080"/>
            </a:solidFill>
            <a:latin typeface="ＭＳ Ｐゴシック"/>
          </a:endParaRPr>
        </a:p>
      </xdr:txBody>
    </xdr:sp>
    <xdr:clientData/>
  </xdr:oneCellAnchor>
  <xdr:oneCellAnchor>
    <xdr:from>
      <xdr:col>30</xdr:col>
      <xdr:colOff>473152</xdr:colOff>
      <xdr:row>102</xdr:row>
      <xdr:rowOff>2557</xdr:rowOff>
    </xdr:from>
    <xdr:ext cx="469744" cy="259045"/>
    <xdr:sp macro="" textlink="">
      <xdr:nvSpPr>
        <xdr:cNvPr id="543" name="n_1mainValue【公民館】&#10;一人当たり面積"/>
        <xdr:cNvSpPr txBox="1"/>
      </xdr:nvSpPr>
      <xdr:spPr>
        <a:xfrm>
          <a:off x="21075727" y="17490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0.237</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44" name="正方形/長方形 54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45" name="正方形/長方形 54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46" name="テキスト ボックス 54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と比較して特に有形固定資産減価償却率が高くなっている施設は、公営住宅と学校施設である。公営住宅については、１８施設のうち１７施設が築後３０年以上を経過しており、さらに築後５０年以上の施設も２１％存在している。今後、施設の老朽化が一層進行することから、長寿命化計画に基づく適切な管理　に努める必要がある。また、学校施設については、小中学校や給食調理場のうち約６５％の施設が築後３０年以上を経過しており、今後更新の必要な施設が増加していくと思われる。近年では耐震基準を満たさない小中学校の耐震化工事を実施しており、中でも老朽化が著しい総社小学校については平成</a:t>
          </a:r>
          <a:r>
            <a:rPr kumimoji="1" lang="en-US" altLang="ja-JP" sz="1300">
              <a:latin typeface="ＭＳ Ｐゴシック"/>
            </a:rPr>
            <a:t>30</a:t>
          </a:r>
          <a:r>
            <a:rPr kumimoji="1" lang="ja-JP" altLang="en-US" sz="1300">
              <a:latin typeface="ＭＳ Ｐゴシック"/>
            </a:rPr>
            <a:t>年度完成予定で建替工事を施工中である。また、平成</a:t>
          </a:r>
          <a:r>
            <a:rPr kumimoji="1" lang="en-US" altLang="ja-JP" sz="1300">
              <a:latin typeface="ＭＳ Ｐゴシック"/>
            </a:rPr>
            <a:t>31</a:t>
          </a:r>
          <a:r>
            <a:rPr kumimoji="1" lang="ja-JP" altLang="en-US" sz="1300">
              <a:latin typeface="ＭＳ Ｐゴシック"/>
            </a:rPr>
            <a:t>年度までには全校の長寿命化計画を策定することとしており、今後はその計画に基づき老朽化対策に取り組んでいく予定である。　　</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岡山県総社市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68,209
67,209
211.90
28,018,082
27,318,356
577,408
15,835,479
29,498,600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9.8
37.4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43.0</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86377</xdr:rowOff>
    </xdr:from>
    <xdr:ext cx="467179" cy="259045"/>
    <xdr:sp macro="" textlink="">
      <xdr:nvSpPr>
        <xdr:cNvPr id="53" name="テキスト ボックス 52"/>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57150</xdr:rowOff>
    </xdr:from>
    <xdr:to>
      <xdr:col>6</xdr:col>
      <xdr:colOff>510540</xdr:colOff>
      <xdr:row>42</xdr:row>
      <xdr:rowOff>112395</xdr:rowOff>
    </xdr:to>
    <xdr:cxnSp macro="">
      <xdr:nvCxnSpPr>
        <xdr:cNvPr id="57" name="直線コネクタ 56"/>
        <xdr:cNvCxnSpPr/>
      </xdr:nvCxnSpPr>
      <xdr:spPr>
        <a:xfrm flipV="1">
          <a:off x="4634865" y="5715000"/>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116222</xdr:rowOff>
    </xdr:from>
    <xdr:ext cx="405111" cy="259045"/>
    <xdr:sp macro="" textlink="">
      <xdr:nvSpPr>
        <xdr:cNvPr id="58" name="【図書館】&#10;有形固定資産減価償却率最小値テキスト"/>
        <xdr:cNvSpPr txBox="1"/>
      </xdr:nvSpPr>
      <xdr:spPr>
        <a:xfrm>
          <a:off x="4724400" y="731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6</xdr:col>
      <xdr:colOff>422275</xdr:colOff>
      <xdr:row>42</xdr:row>
      <xdr:rowOff>112395</xdr:rowOff>
    </xdr:from>
    <xdr:to>
      <xdr:col>6</xdr:col>
      <xdr:colOff>600075</xdr:colOff>
      <xdr:row>42</xdr:row>
      <xdr:rowOff>112395</xdr:rowOff>
    </xdr:to>
    <xdr:cxnSp macro="">
      <xdr:nvCxnSpPr>
        <xdr:cNvPr id="59" name="直線コネクタ 58"/>
        <xdr:cNvCxnSpPr/>
      </xdr:nvCxnSpPr>
      <xdr:spPr>
        <a:xfrm>
          <a:off x="4546600" y="7313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3827</xdr:rowOff>
    </xdr:from>
    <xdr:ext cx="469744" cy="259045"/>
    <xdr:sp macro="" textlink="">
      <xdr:nvSpPr>
        <xdr:cNvPr id="60" name="【図書館】&#10;有形固定資産減価償却率最大値テキスト"/>
        <xdr:cNvSpPr txBox="1"/>
      </xdr:nvSpPr>
      <xdr:spPr>
        <a:xfrm>
          <a:off x="47244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33</xdr:row>
      <xdr:rowOff>57150</xdr:rowOff>
    </xdr:from>
    <xdr:to>
      <xdr:col>6</xdr:col>
      <xdr:colOff>600075</xdr:colOff>
      <xdr:row>33</xdr:row>
      <xdr:rowOff>57150</xdr:rowOff>
    </xdr:to>
    <xdr:cxnSp macro="">
      <xdr:nvCxnSpPr>
        <xdr:cNvPr id="61" name="直線コネクタ 60"/>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38</xdr:row>
      <xdr:rowOff>169562</xdr:rowOff>
    </xdr:from>
    <xdr:ext cx="405111" cy="259045"/>
    <xdr:sp macro="" textlink="">
      <xdr:nvSpPr>
        <xdr:cNvPr id="62" name="【図書館】&#10;有形固定資産減価償却率平均値テキスト"/>
        <xdr:cNvSpPr txBox="1"/>
      </xdr:nvSpPr>
      <xdr:spPr>
        <a:xfrm>
          <a:off x="4724400" y="66846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45.3</a:t>
          </a:r>
          <a:endParaRPr kumimoji="1" lang="ja-JP" altLang="en-US" sz="1000" b="1">
            <a:solidFill>
              <a:srgbClr val="000080"/>
            </a:solidFill>
            <a:latin typeface="ＭＳ Ｐゴシック"/>
          </a:endParaRPr>
        </a:p>
      </xdr:txBody>
    </xdr:sp>
    <xdr:clientData/>
  </xdr:oneCellAnchor>
  <xdr:twoCellAnchor>
    <xdr:from>
      <xdr:col>6</xdr:col>
      <xdr:colOff>460375</xdr:colOff>
      <xdr:row>39</xdr:row>
      <xdr:rowOff>19685</xdr:rowOff>
    </xdr:from>
    <xdr:to>
      <xdr:col>6</xdr:col>
      <xdr:colOff>561975</xdr:colOff>
      <xdr:row>39</xdr:row>
      <xdr:rowOff>121285</xdr:rowOff>
    </xdr:to>
    <xdr:sp macro="" textlink="">
      <xdr:nvSpPr>
        <xdr:cNvPr id="63" name="フローチャート : 判断 62"/>
        <xdr:cNvSpPr/>
      </xdr:nvSpPr>
      <xdr:spPr>
        <a:xfrm>
          <a:off x="4584700" y="670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39</xdr:row>
      <xdr:rowOff>133985</xdr:rowOff>
    </xdr:from>
    <xdr:to>
      <xdr:col>5</xdr:col>
      <xdr:colOff>409575</xdr:colOff>
      <xdr:row>40</xdr:row>
      <xdr:rowOff>64135</xdr:rowOff>
    </xdr:to>
    <xdr:sp macro="" textlink="">
      <xdr:nvSpPr>
        <xdr:cNvPr id="64" name="フローチャート : 判断 63"/>
        <xdr:cNvSpPr/>
      </xdr:nvSpPr>
      <xdr:spPr>
        <a:xfrm>
          <a:off x="3746500" y="6820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40</xdr:row>
      <xdr:rowOff>55262</xdr:rowOff>
    </xdr:from>
    <xdr:ext cx="405111" cy="259045"/>
    <xdr:sp macro="" textlink="">
      <xdr:nvSpPr>
        <xdr:cNvPr id="65" name="n_1aveValue【図書館】&#10;有形固定資産減価償却率"/>
        <xdr:cNvSpPr txBox="1"/>
      </xdr:nvSpPr>
      <xdr:spPr>
        <a:xfrm>
          <a:off x="3582043" y="691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39.3</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38</xdr:row>
      <xdr:rowOff>29210</xdr:rowOff>
    </xdr:from>
    <xdr:to>
      <xdr:col>5</xdr:col>
      <xdr:colOff>409575</xdr:colOff>
      <xdr:row>38</xdr:row>
      <xdr:rowOff>130810</xdr:rowOff>
    </xdr:to>
    <xdr:sp macro="" textlink="">
      <xdr:nvSpPr>
        <xdr:cNvPr id="71" name="円/楕円 70"/>
        <xdr:cNvSpPr/>
      </xdr:nvSpPr>
      <xdr:spPr>
        <a:xfrm>
          <a:off x="3746500" y="65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36</xdr:row>
      <xdr:rowOff>147337</xdr:rowOff>
    </xdr:from>
    <xdr:ext cx="405111" cy="259045"/>
    <xdr:sp macro="" textlink="">
      <xdr:nvSpPr>
        <xdr:cNvPr id="72" name="n_1mainValue【図書館】&#10;有形固定資産減価償却率"/>
        <xdr:cNvSpPr txBox="1"/>
      </xdr:nvSpPr>
      <xdr:spPr>
        <a:xfrm>
          <a:off x="3582043" y="6319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53.8</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3" name="正方形/長方形 7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4" name="正方形/長方形 7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5" name="正方形/長方形 7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6" name="正方形/長方形 7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7" name="正方形/長方形 7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0.031</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8" name="正方形/長方形 7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9" name="正方形/長方形 7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0" name="正方形/長方形 7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1" name="テキスト ボックス 80"/>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2" name="直線コネクタ 8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41</xdr:row>
      <xdr:rowOff>133350</xdr:rowOff>
    </xdr:from>
    <xdr:to>
      <xdr:col>16</xdr:col>
      <xdr:colOff>307975</xdr:colOff>
      <xdr:row>41</xdr:row>
      <xdr:rowOff>133350</xdr:rowOff>
    </xdr:to>
    <xdr:cxnSp macro="">
      <xdr:nvCxnSpPr>
        <xdr:cNvPr id="83" name="直線コネクタ 82"/>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4" name="テキスト ボックス 83"/>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5" name="直線コネクタ 84"/>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38</xdr:row>
      <xdr:rowOff>48277</xdr:rowOff>
    </xdr:from>
    <xdr:ext cx="467179" cy="259045"/>
    <xdr:sp macro="" textlink="">
      <xdr:nvSpPr>
        <xdr:cNvPr id="86" name="テキスト ボックス 85"/>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7" name="直線コネクタ 86"/>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105427</xdr:rowOff>
    </xdr:from>
    <xdr:ext cx="467179" cy="259045"/>
    <xdr:sp macro="" textlink="">
      <xdr:nvSpPr>
        <xdr:cNvPr id="88" name="テキスト ボックス 87"/>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89" name="直線コネクタ 88"/>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162577</xdr:rowOff>
    </xdr:from>
    <xdr:ext cx="467179" cy="259045"/>
    <xdr:sp macro="" textlink="">
      <xdr:nvSpPr>
        <xdr:cNvPr id="90" name="テキスト ボックス 89"/>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1" name="直線コネクタ 9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2" name="テキスト ボックス 91"/>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3"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19050</xdr:rowOff>
    </xdr:from>
    <xdr:to>
      <xdr:col>15</xdr:col>
      <xdr:colOff>180340</xdr:colOff>
      <xdr:row>40</xdr:row>
      <xdr:rowOff>99060</xdr:rowOff>
    </xdr:to>
    <xdr:cxnSp macro="">
      <xdr:nvCxnSpPr>
        <xdr:cNvPr id="94" name="直線コネクタ 93"/>
        <xdr:cNvCxnSpPr/>
      </xdr:nvCxnSpPr>
      <xdr:spPr>
        <a:xfrm flipV="1">
          <a:off x="10476865" y="56769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102887</xdr:rowOff>
    </xdr:from>
    <xdr:ext cx="469744" cy="259045"/>
    <xdr:sp macro="" textlink="">
      <xdr:nvSpPr>
        <xdr:cNvPr id="95" name="【図書館】&#10;一人当たり面積最小値テキスト"/>
        <xdr:cNvSpPr txBox="1"/>
      </xdr:nvSpPr>
      <xdr:spPr>
        <a:xfrm>
          <a:off x="10566400" y="69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0.009</a:t>
          </a:r>
          <a:endParaRPr kumimoji="1" lang="ja-JP" altLang="en-US" sz="1000" b="1">
            <a:latin typeface="ＭＳ Ｐゴシック"/>
          </a:endParaRPr>
        </a:p>
      </xdr:txBody>
    </xdr:sp>
    <xdr:clientData/>
  </xdr:oneCellAnchor>
  <xdr:twoCellAnchor>
    <xdr:from>
      <xdr:col>15</xdr:col>
      <xdr:colOff>92075</xdr:colOff>
      <xdr:row>40</xdr:row>
      <xdr:rowOff>99060</xdr:rowOff>
    </xdr:from>
    <xdr:to>
      <xdr:col>15</xdr:col>
      <xdr:colOff>269875</xdr:colOff>
      <xdr:row>40</xdr:row>
      <xdr:rowOff>99060</xdr:rowOff>
    </xdr:to>
    <xdr:cxnSp macro="">
      <xdr:nvCxnSpPr>
        <xdr:cNvPr id="96" name="直線コネクタ 95"/>
        <xdr:cNvCxnSpPr/>
      </xdr:nvCxnSpPr>
      <xdr:spPr>
        <a:xfrm>
          <a:off x="10388600" y="695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137177</xdr:rowOff>
    </xdr:from>
    <xdr:ext cx="469744" cy="259045"/>
    <xdr:sp macro="" textlink="">
      <xdr:nvSpPr>
        <xdr:cNvPr id="97" name="【図書館】&#10;一人当たり面積最大値テキスト"/>
        <xdr:cNvSpPr txBox="1"/>
      </xdr:nvSpPr>
      <xdr:spPr>
        <a:xfrm>
          <a:off x="10566400" y="545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0.065</a:t>
          </a:r>
          <a:endParaRPr kumimoji="1" lang="ja-JP" altLang="en-US" sz="1000" b="1">
            <a:latin typeface="ＭＳ Ｐゴシック"/>
          </a:endParaRPr>
        </a:p>
      </xdr:txBody>
    </xdr:sp>
    <xdr:clientData/>
  </xdr:oneCellAnchor>
  <xdr:twoCellAnchor>
    <xdr:from>
      <xdr:col>15</xdr:col>
      <xdr:colOff>92075</xdr:colOff>
      <xdr:row>33</xdr:row>
      <xdr:rowOff>19050</xdr:rowOff>
    </xdr:from>
    <xdr:to>
      <xdr:col>15</xdr:col>
      <xdr:colOff>269875</xdr:colOff>
      <xdr:row>33</xdr:row>
      <xdr:rowOff>19050</xdr:rowOff>
    </xdr:to>
    <xdr:cxnSp macro="">
      <xdr:nvCxnSpPr>
        <xdr:cNvPr id="98" name="直線コネクタ 97"/>
        <xdr:cNvCxnSpPr/>
      </xdr:nvCxnSpPr>
      <xdr:spPr>
        <a:xfrm>
          <a:off x="10388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36</xdr:row>
      <xdr:rowOff>118127</xdr:rowOff>
    </xdr:from>
    <xdr:ext cx="469744" cy="259045"/>
    <xdr:sp macro="" textlink="">
      <xdr:nvSpPr>
        <xdr:cNvPr id="99" name="【図書館】&#10;一人当たり面積平均値テキスト"/>
        <xdr:cNvSpPr txBox="1"/>
      </xdr:nvSpPr>
      <xdr:spPr>
        <a:xfrm>
          <a:off x="10566400" y="6290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0.035</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139700</xdr:rowOff>
    </xdr:from>
    <xdr:to>
      <xdr:col>15</xdr:col>
      <xdr:colOff>231775</xdr:colOff>
      <xdr:row>37</xdr:row>
      <xdr:rowOff>69850</xdr:rowOff>
    </xdr:to>
    <xdr:sp macro="" textlink="">
      <xdr:nvSpPr>
        <xdr:cNvPr id="100" name="フローチャート : 判断 99"/>
        <xdr:cNvSpPr/>
      </xdr:nvSpPr>
      <xdr:spPr>
        <a:xfrm>
          <a:off x="104267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35</xdr:row>
      <xdr:rowOff>13970</xdr:rowOff>
    </xdr:from>
    <xdr:to>
      <xdr:col>14</xdr:col>
      <xdr:colOff>79375</xdr:colOff>
      <xdr:row>35</xdr:row>
      <xdr:rowOff>115570</xdr:rowOff>
    </xdr:to>
    <xdr:sp macro="" textlink="">
      <xdr:nvSpPr>
        <xdr:cNvPr id="101" name="フローチャート : 判断 100"/>
        <xdr:cNvSpPr/>
      </xdr:nvSpPr>
      <xdr:spPr>
        <a:xfrm>
          <a:off x="9588500" y="601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33</xdr:row>
      <xdr:rowOff>132097</xdr:rowOff>
    </xdr:from>
    <xdr:ext cx="469744" cy="259045"/>
    <xdr:sp macro="" textlink="">
      <xdr:nvSpPr>
        <xdr:cNvPr id="102" name="n_1aveValue【図書館】&#10;一人当たり面積"/>
        <xdr:cNvSpPr txBox="1"/>
      </xdr:nvSpPr>
      <xdr:spPr>
        <a:xfrm>
          <a:off x="9391727" y="578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0.048</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3" name="テキスト ボックス 10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4" name="テキスト ボックス 10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5" name="テキスト ボックス 10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6" name="テキスト ボックス 10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7" name="テキスト ボックス 10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37</xdr:row>
      <xdr:rowOff>105410</xdr:rowOff>
    </xdr:from>
    <xdr:to>
      <xdr:col>14</xdr:col>
      <xdr:colOff>79375</xdr:colOff>
      <xdr:row>38</xdr:row>
      <xdr:rowOff>35560</xdr:rowOff>
    </xdr:to>
    <xdr:sp macro="" textlink="">
      <xdr:nvSpPr>
        <xdr:cNvPr id="108" name="円/楕円 107"/>
        <xdr:cNvSpPr/>
      </xdr:nvSpPr>
      <xdr:spPr>
        <a:xfrm>
          <a:off x="9588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38</xdr:row>
      <xdr:rowOff>26687</xdr:rowOff>
    </xdr:from>
    <xdr:ext cx="469744" cy="259045"/>
    <xdr:sp macro="" textlink="">
      <xdr:nvSpPr>
        <xdr:cNvPr id="109" name="n_1mainValue【図書館】&#10;一人当たり面積"/>
        <xdr:cNvSpPr txBox="1"/>
      </xdr:nvSpPr>
      <xdr:spPr>
        <a:xfrm>
          <a:off x="9391727" y="654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0.029</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0" name="正方形/長方形 10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1" name="正方形/長方形 11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2" name="正方形/長方形 11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3" name="正方形/長方形 11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4" name="正方形/長方形 11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5" name="正方形/長方形 11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6" name="正方形/長方形 11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53.5</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7" name="正方形/長方形 11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8" name="テキスト ボックス 11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9" name="直線コネクタ 11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0" name="テキスト ボックス 119"/>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1" name="直線コネクタ 120"/>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2" name="テキスト ボックス 121"/>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3" name="直線コネクタ 122"/>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24" name="テキスト ボックス 123"/>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25" name="直線コネクタ 124"/>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26" name="テキスト ボックス 125"/>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27" name="直線コネクタ 126"/>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28" name="テキスト ボックス 127"/>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29" name="直線コネクタ 12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0" name="テキスト ボックス 12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66294</xdr:rowOff>
    </xdr:from>
    <xdr:to>
      <xdr:col>6</xdr:col>
      <xdr:colOff>510540</xdr:colOff>
      <xdr:row>62</xdr:row>
      <xdr:rowOff>82296</xdr:rowOff>
    </xdr:to>
    <xdr:cxnSp macro="">
      <xdr:nvCxnSpPr>
        <xdr:cNvPr id="132" name="直線コネクタ 131"/>
        <xdr:cNvCxnSpPr/>
      </xdr:nvCxnSpPr>
      <xdr:spPr>
        <a:xfrm flipV="1">
          <a:off x="4634865" y="9496044"/>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62</xdr:row>
      <xdr:rowOff>86123</xdr:rowOff>
    </xdr:from>
    <xdr:ext cx="405111" cy="259045"/>
    <xdr:sp macro="" textlink="">
      <xdr:nvSpPr>
        <xdr:cNvPr id="133" name="【体育館・プール】&#10;有形固定資産減価償却率最小値テキスト"/>
        <xdr:cNvSpPr txBox="1"/>
      </xdr:nvSpPr>
      <xdr:spPr>
        <a:xfrm>
          <a:off x="4724400" y="10716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31.4</a:t>
          </a:r>
          <a:endParaRPr kumimoji="1" lang="ja-JP" altLang="en-US" sz="1000" b="1">
            <a:latin typeface="ＭＳ Ｐゴシック"/>
          </a:endParaRPr>
        </a:p>
      </xdr:txBody>
    </xdr:sp>
    <xdr:clientData/>
  </xdr:oneCellAnchor>
  <xdr:twoCellAnchor>
    <xdr:from>
      <xdr:col>6</xdr:col>
      <xdr:colOff>422275</xdr:colOff>
      <xdr:row>62</xdr:row>
      <xdr:rowOff>82296</xdr:rowOff>
    </xdr:from>
    <xdr:to>
      <xdr:col>6</xdr:col>
      <xdr:colOff>600075</xdr:colOff>
      <xdr:row>62</xdr:row>
      <xdr:rowOff>82296</xdr:rowOff>
    </xdr:to>
    <xdr:cxnSp macro="">
      <xdr:nvCxnSpPr>
        <xdr:cNvPr id="134" name="直線コネクタ 133"/>
        <xdr:cNvCxnSpPr/>
      </xdr:nvCxnSpPr>
      <xdr:spPr>
        <a:xfrm>
          <a:off x="4546600" y="10712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12971</xdr:rowOff>
    </xdr:from>
    <xdr:ext cx="405111" cy="259045"/>
    <xdr:sp macro="" textlink="">
      <xdr:nvSpPr>
        <xdr:cNvPr id="135" name="【体育館・プール】&#10;有形固定資産減価償却率最大値テキスト"/>
        <xdr:cNvSpPr txBox="1"/>
      </xdr:nvSpPr>
      <xdr:spPr>
        <a:xfrm>
          <a:off x="4724400" y="9271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84.6</a:t>
          </a:r>
          <a:endParaRPr kumimoji="1" lang="ja-JP" altLang="en-US" sz="1000" b="1">
            <a:latin typeface="ＭＳ Ｐゴシック"/>
          </a:endParaRPr>
        </a:p>
      </xdr:txBody>
    </xdr:sp>
    <xdr:clientData/>
  </xdr:oneCellAnchor>
  <xdr:twoCellAnchor>
    <xdr:from>
      <xdr:col>6</xdr:col>
      <xdr:colOff>422275</xdr:colOff>
      <xdr:row>55</xdr:row>
      <xdr:rowOff>66294</xdr:rowOff>
    </xdr:from>
    <xdr:to>
      <xdr:col>6</xdr:col>
      <xdr:colOff>600075</xdr:colOff>
      <xdr:row>55</xdr:row>
      <xdr:rowOff>66294</xdr:rowOff>
    </xdr:to>
    <xdr:cxnSp macro="">
      <xdr:nvCxnSpPr>
        <xdr:cNvPr id="136" name="直線コネクタ 135"/>
        <xdr:cNvCxnSpPr/>
      </xdr:nvCxnSpPr>
      <xdr:spPr>
        <a:xfrm>
          <a:off x="4546600" y="949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35069</xdr:rowOff>
    </xdr:from>
    <xdr:ext cx="405111" cy="259045"/>
    <xdr:sp macro="" textlink="">
      <xdr:nvSpPr>
        <xdr:cNvPr id="137" name="【体育館・プール】&#10;有形固定資産減価償却率平均値テキスト"/>
        <xdr:cNvSpPr txBox="1"/>
      </xdr:nvSpPr>
      <xdr:spPr>
        <a:xfrm>
          <a:off x="4724400" y="101506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52.8</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56642</xdr:rowOff>
    </xdr:from>
    <xdr:to>
      <xdr:col>6</xdr:col>
      <xdr:colOff>561975</xdr:colOff>
      <xdr:row>59</xdr:row>
      <xdr:rowOff>158242</xdr:rowOff>
    </xdr:to>
    <xdr:sp macro="" textlink="">
      <xdr:nvSpPr>
        <xdr:cNvPr id="138" name="フローチャート : 判断 137"/>
        <xdr:cNvSpPr/>
      </xdr:nvSpPr>
      <xdr:spPr>
        <a:xfrm>
          <a:off x="4584700" y="1017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58</xdr:row>
      <xdr:rowOff>97790</xdr:rowOff>
    </xdr:from>
    <xdr:to>
      <xdr:col>5</xdr:col>
      <xdr:colOff>409575</xdr:colOff>
      <xdr:row>59</xdr:row>
      <xdr:rowOff>27940</xdr:rowOff>
    </xdr:to>
    <xdr:sp macro="" textlink="">
      <xdr:nvSpPr>
        <xdr:cNvPr id="139" name="フローチャート : 判断 138"/>
        <xdr:cNvSpPr/>
      </xdr:nvSpPr>
      <xdr:spPr>
        <a:xfrm>
          <a:off x="3746500" y="1004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57</xdr:row>
      <xdr:rowOff>44467</xdr:rowOff>
    </xdr:from>
    <xdr:ext cx="405111" cy="259045"/>
    <xdr:sp macro="" textlink="">
      <xdr:nvSpPr>
        <xdr:cNvPr id="140" name="n_1aveValue【体育館・プール】&#10;有形固定資産減価償却率"/>
        <xdr:cNvSpPr txBox="1"/>
      </xdr:nvSpPr>
      <xdr:spPr>
        <a:xfrm>
          <a:off x="3582043" y="981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58.5</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41" name="テキスト ボックス 14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2" name="テキスト ボックス 14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3" name="テキスト ボックス 14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4" name="テキスト ボックス 14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5" name="テキスト ボックス 14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61</xdr:row>
      <xdr:rowOff>116078</xdr:rowOff>
    </xdr:from>
    <xdr:to>
      <xdr:col>5</xdr:col>
      <xdr:colOff>409575</xdr:colOff>
      <xdr:row>62</xdr:row>
      <xdr:rowOff>46228</xdr:rowOff>
    </xdr:to>
    <xdr:sp macro="" textlink="">
      <xdr:nvSpPr>
        <xdr:cNvPr id="146" name="円/楕円 145"/>
        <xdr:cNvSpPr/>
      </xdr:nvSpPr>
      <xdr:spPr>
        <a:xfrm>
          <a:off x="3746500" y="1057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62</xdr:row>
      <xdr:rowOff>37355</xdr:rowOff>
    </xdr:from>
    <xdr:ext cx="405111" cy="259045"/>
    <xdr:sp macro="" textlink="">
      <xdr:nvSpPr>
        <xdr:cNvPr id="147" name="n_1mainValue【体育館・プール】&#10;有形固定資産減価償却率"/>
        <xdr:cNvSpPr txBox="1"/>
      </xdr:nvSpPr>
      <xdr:spPr>
        <a:xfrm>
          <a:off x="3582043" y="10667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35.2</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48" name="正方形/長方形 14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9" name="正方形/長方形 14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0" name="正方形/長方形 14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1" name="正方形/長方形 15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2" name="正方形/長方形 15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3" name="正方形/長方形 15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4" name="正方形/長方形 15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0.086</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5" name="正方形/長方形 15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6" name="テキスト ボックス 15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7" name="直線コネクタ 15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58" name="直線コネクタ 15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59" name="テキスト ボックス 15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0" name="直線コネクタ 15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61" name="テキスト ボックス 16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2" name="直線コネクタ 16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63" name="テキスト ボックス 16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4" name="直線コネクタ 16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65" name="テキスト ボックス 16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6" name="直線コネクタ 16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67" name="テキスト ボックス 16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8" name="直線コネクタ 16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69" name="テキスト ボックス 16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26670</xdr:rowOff>
    </xdr:from>
    <xdr:to>
      <xdr:col>15</xdr:col>
      <xdr:colOff>180340</xdr:colOff>
      <xdr:row>64</xdr:row>
      <xdr:rowOff>0</xdr:rowOff>
    </xdr:to>
    <xdr:cxnSp macro="">
      <xdr:nvCxnSpPr>
        <xdr:cNvPr id="171" name="直線コネクタ 170"/>
        <xdr:cNvCxnSpPr/>
      </xdr:nvCxnSpPr>
      <xdr:spPr>
        <a:xfrm flipV="1">
          <a:off x="10476865" y="9627870"/>
          <a:ext cx="0" cy="134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3827</xdr:rowOff>
    </xdr:from>
    <xdr:ext cx="469744" cy="259045"/>
    <xdr:sp macro="" textlink="">
      <xdr:nvSpPr>
        <xdr:cNvPr id="172" name="【体育館・プール】&#10;一人当たり面積最小値テキスト"/>
        <xdr:cNvSpPr txBox="1"/>
      </xdr:nvSpPr>
      <xdr:spPr>
        <a:xfrm>
          <a:off x="105664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0.060</a:t>
          </a:r>
          <a:endParaRPr kumimoji="1" lang="ja-JP" altLang="en-US" sz="1000" b="1">
            <a:latin typeface="ＭＳ Ｐゴシック"/>
          </a:endParaRPr>
        </a:p>
      </xdr:txBody>
    </xdr:sp>
    <xdr:clientData/>
  </xdr:oneCellAnchor>
  <xdr:twoCellAnchor>
    <xdr:from>
      <xdr:col>15</xdr:col>
      <xdr:colOff>92075</xdr:colOff>
      <xdr:row>64</xdr:row>
      <xdr:rowOff>0</xdr:rowOff>
    </xdr:from>
    <xdr:to>
      <xdr:col>15</xdr:col>
      <xdr:colOff>269875</xdr:colOff>
      <xdr:row>64</xdr:row>
      <xdr:rowOff>0</xdr:rowOff>
    </xdr:to>
    <xdr:cxnSp macro="">
      <xdr:nvCxnSpPr>
        <xdr:cNvPr id="173" name="直線コネクタ 172"/>
        <xdr:cNvCxnSpPr/>
      </xdr:nvCxnSpPr>
      <xdr:spPr>
        <a:xfrm>
          <a:off x="10388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144797</xdr:rowOff>
    </xdr:from>
    <xdr:ext cx="469744" cy="259045"/>
    <xdr:sp macro="" textlink="">
      <xdr:nvSpPr>
        <xdr:cNvPr id="174" name="【体育館・プール】&#10;一人当たり面積最大値テキスト"/>
        <xdr:cNvSpPr txBox="1"/>
      </xdr:nvSpPr>
      <xdr:spPr>
        <a:xfrm>
          <a:off x="10566400" y="9403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1.119</a:t>
          </a:r>
          <a:endParaRPr kumimoji="1" lang="ja-JP" altLang="en-US" sz="1000" b="1">
            <a:latin typeface="ＭＳ Ｐゴシック"/>
          </a:endParaRPr>
        </a:p>
      </xdr:txBody>
    </xdr:sp>
    <xdr:clientData/>
  </xdr:oneCellAnchor>
  <xdr:twoCellAnchor>
    <xdr:from>
      <xdr:col>15</xdr:col>
      <xdr:colOff>92075</xdr:colOff>
      <xdr:row>56</xdr:row>
      <xdr:rowOff>26670</xdr:rowOff>
    </xdr:from>
    <xdr:to>
      <xdr:col>15</xdr:col>
      <xdr:colOff>269875</xdr:colOff>
      <xdr:row>56</xdr:row>
      <xdr:rowOff>26670</xdr:rowOff>
    </xdr:to>
    <xdr:cxnSp macro="">
      <xdr:nvCxnSpPr>
        <xdr:cNvPr id="175" name="直線コネクタ 174"/>
        <xdr:cNvCxnSpPr/>
      </xdr:nvCxnSpPr>
      <xdr:spPr>
        <a:xfrm>
          <a:off x="10388600" y="962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62</xdr:row>
      <xdr:rowOff>25417</xdr:rowOff>
    </xdr:from>
    <xdr:ext cx="469744" cy="259045"/>
    <xdr:sp macro="" textlink="">
      <xdr:nvSpPr>
        <xdr:cNvPr id="176" name="【体育館・プール】&#10;一人当たり面積平均値テキスト"/>
        <xdr:cNvSpPr txBox="1"/>
      </xdr:nvSpPr>
      <xdr:spPr>
        <a:xfrm>
          <a:off x="10566400" y="10655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0.253</a:t>
          </a:r>
          <a:endParaRPr kumimoji="1" lang="ja-JP" altLang="en-US" sz="1000" b="1">
            <a:solidFill>
              <a:srgbClr val="000080"/>
            </a:solidFill>
            <a:latin typeface="ＭＳ Ｐゴシック"/>
          </a:endParaRPr>
        </a:p>
      </xdr:txBody>
    </xdr:sp>
    <xdr:clientData/>
  </xdr:oneCellAnchor>
  <xdr:twoCellAnchor>
    <xdr:from>
      <xdr:col>15</xdr:col>
      <xdr:colOff>130175</xdr:colOff>
      <xdr:row>62</xdr:row>
      <xdr:rowOff>46990</xdr:rowOff>
    </xdr:from>
    <xdr:to>
      <xdr:col>15</xdr:col>
      <xdr:colOff>231775</xdr:colOff>
      <xdr:row>62</xdr:row>
      <xdr:rowOff>148590</xdr:rowOff>
    </xdr:to>
    <xdr:sp macro="" textlink="">
      <xdr:nvSpPr>
        <xdr:cNvPr id="177" name="フローチャート : 判断 176"/>
        <xdr:cNvSpPr/>
      </xdr:nvSpPr>
      <xdr:spPr>
        <a:xfrm>
          <a:off x="10426700" y="1067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62</xdr:row>
      <xdr:rowOff>137160</xdr:rowOff>
    </xdr:from>
    <xdr:to>
      <xdr:col>14</xdr:col>
      <xdr:colOff>79375</xdr:colOff>
      <xdr:row>63</xdr:row>
      <xdr:rowOff>67310</xdr:rowOff>
    </xdr:to>
    <xdr:sp macro="" textlink="">
      <xdr:nvSpPr>
        <xdr:cNvPr id="178" name="フローチャート : 判断 177"/>
        <xdr:cNvSpPr/>
      </xdr:nvSpPr>
      <xdr:spPr>
        <a:xfrm>
          <a:off x="9588500" y="1076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61</xdr:row>
      <xdr:rowOff>83837</xdr:rowOff>
    </xdr:from>
    <xdr:ext cx="469744" cy="259045"/>
    <xdr:sp macro="" textlink="">
      <xdr:nvSpPr>
        <xdr:cNvPr id="179" name="n_1aveValue【体育館・プール】&#10;一人当たり面積"/>
        <xdr:cNvSpPr txBox="1"/>
      </xdr:nvSpPr>
      <xdr:spPr>
        <a:xfrm>
          <a:off x="9391727" y="1054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0.182</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80" name="テキスト ボックス 17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1" name="テキスト ボックス 18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2" name="テキスト ボックス 18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3" name="テキスト ボックス 18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4" name="テキスト ボックス 18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63</xdr:row>
      <xdr:rowOff>1270</xdr:rowOff>
    </xdr:from>
    <xdr:to>
      <xdr:col>14</xdr:col>
      <xdr:colOff>79375</xdr:colOff>
      <xdr:row>63</xdr:row>
      <xdr:rowOff>102870</xdr:rowOff>
    </xdr:to>
    <xdr:sp macro="" textlink="">
      <xdr:nvSpPr>
        <xdr:cNvPr id="185" name="円/楕円 184"/>
        <xdr:cNvSpPr/>
      </xdr:nvSpPr>
      <xdr:spPr>
        <a:xfrm>
          <a:off x="9588500" y="1080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63</xdr:row>
      <xdr:rowOff>93997</xdr:rowOff>
    </xdr:from>
    <xdr:ext cx="469744" cy="259045"/>
    <xdr:sp macro="" textlink="">
      <xdr:nvSpPr>
        <xdr:cNvPr id="186" name="n_1mainValue【体育館・プール】&#10;一人当たり面積"/>
        <xdr:cNvSpPr txBox="1"/>
      </xdr:nvSpPr>
      <xdr:spPr>
        <a:xfrm>
          <a:off x="9391727" y="10895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0.154</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7" name="正方形/長方形 18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8" name="正方形/長方形 18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9" name="正方形/長方形 18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0" name="正方形/長方形 18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1" name="正方形/長方形 19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48.1</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2" name="正方形/長方形 19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3" name="正方形/長方形 19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4" name="正方形/長方形 193"/>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68</xdr:row>
      <xdr:rowOff>152400</xdr:rowOff>
    </xdr:from>
    <xdr:to>
      <xdr:col>16</xdr:col>
      <xdr:colOff>346075</xdr:colOff>
      <xdr:row>72</xdr:row>
      <xdr:rowOff>101600</xdr:rowOff>
    </xdr:to>
    <xdr:sp macro="" textlink="">
      <xdr:nvSpPr>
        <xdr:cNvPr id="195" name="正方形/長方形 19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196" name="正方形/長方形 19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197" name="正方形/長方形 19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198" name="正方形/長方形 19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199" name="正方形/長方形 19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0.066</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00" name="正方形/長方形 19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01" name="正方形/長方形 20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0.035</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02" name="正方形/長方形 201"/>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91</xdr:row>
      <xdr:rowOff>19050</xdr:rowOff>
    </xdr:from>
    <xdr:to>
      <xdr:col>7</xdr:col>
      <xdr:colOff>676275</xdr:colOff>
      <xdr:row>94</xdr:row>
      <xdr:rowOff>139700</xdr:rowOff>
    </xdr:to>
    <xdr:sp macro="" textlink="">
      <xdr:nvSpPr>
        <xdr:cNvPr id="203" name="正方形/長方形 20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04" name="正方形/長方形 20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05" name="正方形/長方形 20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06" name="正方形/長方形 20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07" name="正方形/長方形 20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08" name="正方形/長方形 20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09" name="正方形/長方形 20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10" name="正方形/長方形 20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11" name="テキスト ボックス 21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12" name="直線コネクタ 21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110</xdr:row>
      <xdr:rowOff>48277</xdr:rowOff>
    </xdr:from>
    <xdr:ext cx="338939" cy="259045"/>
    <xdr:sp macro="" textlink="">
      <xdr:nvSpPr>
        <xdr:cNvPr id="213" name="テキスト ボックス 212"/>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108</xdr:row>
      <xdr:rowOff>152400</xdr:rowOff>
    </xdr:from>
    <xdr:to>
      <xdr:col>7</xdr:col>
      <xdr:colOff>638175</xdr:colOff>
      <xdr:row>108</xdr:row>
      <xdr:rowOff>152400</xdr:rowOff>
    </xdr:to>
    <xdr:cxnSp macro="">
      <xdr:nvCxnSpPr>
        <xdr:cNvPr id="214" name="直線コネクタ 213"/>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10177</xdr:rowOff>
    </xdr:from>
    <xdr:ext cx="403059" cy="259045"/>
    <xdr:sp macro="" textlink="">
      <xdr:nvSpPr>
        <xdr:cNvPr id="215" name="テキスト ボックス 214"/>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216" name="直線コネクタ 215"/>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217" name="テキスト ボックス 216"/>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18" name="直線コネクタ 217"/>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219" name="テキスト ボックス 218"/>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220" name="直線コネクタ 219"/>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221" name="テキスト ボックス 220"/>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222" name="直線コネクタ 221"/>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99</xdr:row>
      <xdr:rowOff>29227</xdr:rowOff>
    </xdr:from>
    <xdr:ext cx="467179" cy="259045"/>
    <xdr:sp macro="" textlink="">
      <xdr:nvSpPr>
        <xdr:cNvPr id="223" name="テキスト ボックス 222"/>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24" name="直線コネクタ 22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25" name="テキスト ボックス 224"/>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26"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101</xdr:row>
      <xdr:rowOff>160020</xdr:rowOff>
    </xdr:from>
    <xdr:to>
      <xdr:col>6</xdr:col>
      <xdr:colOff>510540</xdr:colOff>
      <xdr:row>109</xdr:row>
      <xdr:rowOff>47625</xdr:rowOff>
    </xdr:to>
    <xdr:cxnSp macro="">
      <xdr:nvCxnSpPr>
        <xdr:cNvPr id="227" name="直線コネクタ 226"/>
        <xdr:cNvCxnSpPr/>
      </xdr:nvCxnSpPr>
      <xdr:spPr>
        <a:xfrm flipV="1">
          <a:off x="4634865" y="17476470"/>
          <a:ext cx="0" cy="125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109</xdr:row>
      <xdr:rowOff>51452</xdr:rowOff>
    </xdr:from>
    <xdr:ext cx="405111" cy="259045"/>
    <xdr:sp macro="" textlink="">
      <xdr:nvSpPr>
        <xdr:cNvPr id="228" name="【市民会館】&#10;有形固定資産減価償却率最小値テキスト"/>
        <xdr:cNvSpPr txBox="1"/>
      </xdr:nvSpPr>
      <xdr:spPr>
        <a:xfrm>
          <a:off x="4724400" y="1873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a:t>
          </a:r>
          <a:endParaRPr kumimoji="1" lang="ja-JP" altLang="en-US" sz="1000" b="1">
            <a:latin typeface="ＭＳ Ｐゴシック"/>
          </a:endParaRPr>
        </a:p>
      </xdr:txBody>
    </xdr:sp>
    <xdr:clientData/>
  </xdr:oneCellAnchor>
  <xdr:twoCellAnchor>
    <xdr:from>
      <xdr:col>6</xdr:col>
      <xdr:colOff>422275</xdr:colOff>
      <xdr:row>109</xdr:row>
      <xdr:rowOff>47625</xdr:rowOff>
    </xdr:from>
    <xdr:to>
      <xdr:col>6</xdr:col>
      <xdr:colOff>600075</xdr:colOff>
      <xdr:row>109</xdr:row>
      <xdr:rowOff>47625</xdr:rowOff>
    </xdr:to>
    <xdr:cxnSp macro="">
      <xdr:nvCxnSpPr>
        <xdr:cNvPr id="229" name="直線コネクタ 228"/>
        <xdr:cNvCxnSpPr/>
      </xdr:nvCxnSpPr>
      <xdr:spPr>
        <a:xfrm>
          <a:off x="4546600" y="18735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100</xdr:row>
      <xdr:rowOff>106697</xdr:rowOff>
    </xdr:from>
    <xdr:ext cx="405111" cy="259045"/>
    <xdr:sp macro="" textlink="">
      <xdr:nvSpPr>
        <xdr:cNvPr id="230" name="【市民会館】&#10;有形固定資産減価償却率最大値テキスト"/>
        <xdr:cNvSpPr txBox="1"/>
      </xdr:nvSpPr>
      <xdr:spPr>
        <a:xfrm>
          <a:off x="4724400" y="17251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82.6</a:t>
          </a:r>
          <a:endParaRPr kumimoji="1" lang="ja-JP" altLang="en-US" sz="1000" b="1">
            <a:latin typeface="ＭＳ Ｐゴシック"/>
          </a:endParaRPr>
        </a:p>
      </xdr:txBody>
    </xdr:sp>
    <xdr:clientData/>
  </xdr:oneCellAnchor>
  <xdr:twoCellAnchor>
    <xdr:from>
      <xdr:col>6</xdr:col>
      <xdr:colOff>422275</xdr:colOff>
      <xdr:row>101</xdr:row>
      <xdr:rowOff>160020</xdr:rowOff>
    </xdr:from>
    <xdr:to>
      <xdr:col>6</xdr:col>
      <xdr:colOff>600075</xdr:colOff>
      <xdr:row>101</xdr:row>
      <xdr:rowOff>160020</xdr:rowOff>
    </xdr:to>
    <xdr:cxnSp macro="">
      <xdr:nvCxnSpPr>
        <xdr:cNvPr id="231" name="直線コネクタ 230"/>
        <xdr:cNvCxnSpPr/>
      </xdr:nvCxnSpPr>
      <xdr:spPr>
        <a:xfrm>
          <a:off x="4546600" y="17476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104</xdr:row>
      <xdr:rowOff>81932</xdr:rowOff>
    </xdr:from>
    <xdr:ext cx="405111" cy="259045"/>
    <xdr:sp macro="" textlink="">
      <xdr:nvSpPr>
        <xdr:cNvPr id="232" name="【市民会館】&#10;有形固定資産減価償却率平均値テキスト"/>
        <xdr:cNvSpPr txBox="1"/>
      </xdr:nvSpPr>
      <xdr:spPr>
        <a:xfrm>
          <a:off x="4724400" y="17912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55.9</a:t>
          </a:r>
          <a:endParaRPr kumimoji="1" lang="ja-JP" altLang="en-US" sz="1000" b="1">
            <a:solidFill>
              <a:srgbClr val="000080"/>
            </a:solidFill>
            <a:latin typeface="ＭＳ Ｐゴシック"/>
          </a:endParaRPr>
        </a:p>
      </xdr:txBody>
    </xdr:sp>
    <xdr:clientData/>
  </xdr:oneCellAnchor>
  <xdr:twoCellAnchor>
    <xdr:from>
      <xdr:col>6</xdr:col>
      <xdr:colOff>460375</xdr:colOff>
      <xdr:row>104</xdr:row>
      <xdr:rowOff>103505</xdr:rowOff>
    </xdr:from>
    <xdr:to>
      <xdr:col>6</xdr:col>
      <xdr:colOff>561975</xdr:colOff>
      <xdr:row>105</xdr:row>
      <xdr:rowOff>33655</xdr:rowOff>
    </xdr:to>
    <xdr:sp macro="" textlink="">
      <xdr:nvSpPr>
        <xdr:cNvPr id="233" name="フローチャート : 判断 232"/>
        <xdr:cNvSpPr/>
      </xdr:nvSpPr>
      <xdr:spPr>
        <a:xfrm>
          <a:off x="4584700" y="1793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105</xdr:row>
      <xdr:rowOff>40639</xdr:rowOff>
    </xdr:from>
    <xdr:to>
      <xdr:col>5</xdr:col>
      <xdr:colOff>409575</xdr:colOff>
      <xdr:row>105</xdr:row>
      <xdr:rowOff>142239</xdr:rowOff>
    </xdr:to>
    <xdr:sp macro="" textlink="">
      <xdr:nvSpPr>
        <xdr:cNvPr id="234" name="フローチャート : 判断 233"/>
        <xdr:cNvSpPr/>
      </xdr:nvSpPr>
      <xdr:spPr>
        <a:xfrm>
          <a:off x="3746500" y="1804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105</xdr:row>
      <xdr:rowOff>133366</xdr:rowOff>
    </xdr:from>
    <xdr:ext cx="405111" cy="259045"/>
    <xdr:sp macro="" textlink="">
      <xdr:nvSpPr>
        <xdr:cNvPr id="235" name="n_1aveValue【市民会館】&#10;有形固定資産減価償却率"/>
        <xdr:cNvSpPr txBox="1"/>
      </xdr:nvSpPr>
      <xdr:spPr>
        <a:xfrm>
          <a:off x="3582043" y="1813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236" name="テキスト ボックス 23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37" name="テキスト ボックス 23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38" name="テキスト ボックス 23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39" name="テキスト ボックス 23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40" name="テキスト ボックス 23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100</xdr:row>
      <xdr:rowOff>95886</xdr:rowOff>
    </xdr:from>
    <xdr:to>
      <xdr:col>5</xdr:col>
      <xdr:colOff>409575</xdr:colOff>
      <xdr:row>101</xdr:row>
      <xdr:rowOff>26036</xdr:rowOff>
    </xdr:to>
    <xdr:sp macro="" textlink="">
      <xdr:nvSpPr>
        <xdr:cNvPr id="241" name="円/楕円 240"/>
        <xdr:cNvSpPr/>
      </xdr:nvSpPr>
      <xdr:spPr>
        <a:xfrm>
          <a:off x="3746500" y="1724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99</xdr:row>
      <xdr:rowOff>42563</xdr:rowOff>
    </xdr:from>
    <xdr:ext cx="405111" cy="259045"/>
    <xdr:sp macro="" textlink="">
      <xdr:nvSpPr>
        <xdr:cNvPr id="242" name="n_1mainValue【市民会館】&#10;有形固定資産減価償却率"/>
        <xdr:cNvSpPr txBox="1"/>
      </xdr:nvSpPr>
      <xdr:spPr>
        <a:xfrm>
          <a:off x="3582043" y="1701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92.3</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243" name="正方形/長方形 24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44" name="正方形/長方形 24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45" name="正方形/長方形 24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46" name="正方形/長方形 24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47" name="正方形/長方形 24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0.087</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48" name="正方形/長方形 24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49" name="正方形/長方形 24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0.075</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50" name="正方形/長方形 24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251" name="テキスト ボックス 25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252" name="直線コネクタ 25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110</xdr:row>
      <xdr:rowOff>48277</xdr:rowOff>
    </xdr:from>
    <xdr:ext cx="467179" cy="259045"/>
    <xdr:sp macro="" textlink="">
      <xdr:nvSpPr>
        <xdr:cNvPr id="253" name="テキスト ボックス 252"/>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108</xdr:row>
      <xdr:rowOff>152400</xdr:rowOff>
    </xdr:from>
    <xdr:to>
      <xdr:col>16</xdr:col>
      <xdr:colOff>307975</xdr:colOff>
      <xdr:row>108</xdr:row>
      <xdr:rowOff>152400</xdr:rowOff>
    </xdr:to>
    <xdr:cxnSp macro="">
      <xdr:nvCxnSpPr>
        <xdr:cNvPr id="254" name="直線コネクタ 253"/>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10177</xdr:rowOff>
    </xdr:from>
    <xdr:ext cx="467179" cy="259045"/>
    <xdr:sp macro="" textlink="">
      <xdr:nvSpPr>
        <xdr:cNvPr id="255" name="テキスト ボックス 254"/>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256" name="直線コネクタ 255"/>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105</xdr:row>
      <xdr:rowOff>143527</xdr:rowOff>
    </xdr:from>
    <xdr:ext cx="467179" cy="259045"/>
    <xdr:sp macro="" textlink="">
      <xdr:nvSpPr>
        <xdr:cNvPr id="257" name="テキスト ボックス 256"/>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258" name="直線コネクタ 257"/>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259" name="テキスト ボックス 258"/>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260" name="直線コネクタ 259"/>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101</xdr:row>
      <xdr:rowOff>67327</xdr:rowOff>
    </xdr:from>
    <xdr:ext cx="467179" cy="259045"/>
    <xdr:sp macro="" textlink="">
      <xdr:nvSpPr>
        <xdr:cNvPr id="261" name="テキスト ボックス 260"/>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262" name="直線コネクタ 261"/>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29227</xdr:rowOff>
    </xdr:from>
    <xdr:ext cx="467179" cy="259045"/>
    <xdr:sp macro="" textlink="">
      <xdr:nvSpPr>
        <xdr:cNvPr id="263" name="テキスト ボックス 262"/>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264" name="直線コネクタ 26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265" name="テキスト ボックス 264"/>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266"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152400</xdr:rowOff>
    </xdr:from>
    <xdr:to>
      <xdr:col>15</xdr:col>
      <xdr:colOff>180340</xdr:colOff>
      <xdr:row>108</xdr:row>
      <xdr:rowOff>0</xdr:rowOff>
    </xdr:to>
    <xdr:cxnSp macro="">
      <xdr:nvCxnSpPr>
        <xdr:cNvPr id="267" name="直線コネクタ 266"/>
        <xdr:cNvCxnSpPr/>
      </xdr:nvCxnSpPr>
      <xdr:spPr>
        <a:xfrm flipV="1">
          <a:off x="10476865" y="1729740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3827</xdr:rowOff>
    </xdr:from>
    <xdr:ext cx="469744" cy="259045"/>
    <xdr:sp macro="" textlink="">
      <xdr:nvSpPr>
        <xdr:cNvPr id="268" name="【市民会館】&#10;一人当たり面積最小値テキスト"/>
        <xdr:cNvSpPr txBox="1"/>
      </xdr:nvSpPr>
      <xdr:spPr>
        <a:xfrm>
          <a:off x="10566400" y="185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0.070</a:t>
          </a:r>
          <a:endParaRPr kumimoji="1" lang="ja-JP" altLang="en-US" sz="1000" b="1">
            <a:latin typeface="ＭＳ Ｐゴシック"/>
          </a:endParaRPr>
        </a:p>
      </xdr:txBody>
    </xdr:sp>
    <xdr:clientData/>
  </xdr:oneCellAnchor>
  <xdr:twoCellAnchor>
    <xdr:from>
      <xdr:col>15</xdr:col>
      <xdr:colOff>92075</xdr:colOff>
      <xdr:row>108</xdr:row>
      <xdr:rowOff>0</xdr:rowOff>
    </xdr:from>
    <xdr:to>
      <xdr:col>15</xdr:col>
      <xdr:colOff>269875</xdr:colOff>
      <xdr:row>108</xdr:row>
      <xdr:rowOff>0</xdr:rowOff>
    </xdr:to>
    <xdr:cxnSp macro="">
      <xdr:nvCxnSpPr>
        <xdr:cNvPr id="269" name="直線コネクタ 268"/>
        <xdr:cNvCxnSpPr/>
      </xdr:nvCxnSpPr>
      <xdr:spPr>
        <a:xfrm>
          <a:off x="10388600" y="1851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99077</xdr:rowOff>
    </xdr:from>
    <xdr:ext cx="469744" cy="259045"/>
    <xdr:sp macro="" textlink="">
      <xdr:nvSpPr>
        <xdr:cNvPr id="270" name="【市民会館】&#10;一人当たり面積最大値テキスト"/>
        <xdr:cNvSpPr txBox="1"/>
      </xdr:nvSpPr>
      <xdr:spPr>
        <a:xfrm>
          <a:off x="10566400" y="1707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0.230</a:t>
          </a:r>
          <a:endParaRPr kumimoji="1" lang="ja-JP" altLang="en-US" sz="1000" b="1">
            <a:latin typeface="ＭＳ Ｐゴシック"/>
          </a:endParaRPr>
        </a:p>
      </xdr:txBody>
    </xdr:sp>
    <xdr:clientData/>
  </xdr:oneCellAnchor>
  <xdr:twoCellAnchor>
    <xdr:from>
      <xdr:col>15</xdr:col>
      <xdr:colOff>92075</xdr:colOff>
      <xdr:row>100</xdr:row>
      <xdr:rowOff>152400</xdr:rowOff>
    </xdr:from>
    <xdr:to>
      <xdr:col>15</xdr:col>
      <xdr:colOff>269875</xdr:colOff>
      <xdr:row>100</xdr:row>
      <xdr:rowOff>152400</xdr:rowOff>
    </xdr:to>
    <xdr:cxnSp macro="">
      <xdr:nvCxnSpPr>
        <xdr:cNvPr id="271" name="直線コネクタ 270"/>
        <xdr:cNvCxnSpPr/>
      </xdr:nvCxnSpPr>
      <xdr:spPr>
        <a:xfrm>
          <a:off x="10388600" y="1729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105</xdr:row>
      <xdr:rowOff>53357</xdr:rowOff>
    </xdr:from>
    <xdr:ext cx="469744" cy="259045"/>
    <xdr:sp macro="" textlink="">
      <xdr:nvSpPr>
        <xdr:cNvPr id="272" name="【市民会館】&#10;一人当たり面積平均値テキスト"/>
        <xdr:cNvSpPr txBox="1"/>
      </xdr:nvSpPr>
      <xdr:spPr>
        <a:xfrm>
          <a:off x="10566400" y="18055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0.121</a:t>
          </a:r>
          <a:endParaRPr kumimoji="1" lang="ja-JP" altLang="en-US" sz="1000" b="1">
            <a:solidFill>
              <a:srgbClr val="000080"/>
            </a:solidFill>
            <a:latin typeface="ＭＳ Ｐゴシック"/>
          </a:endParaRPr>
        </a:p>
      </xdr:txBody>
    </xdr:sp>
    <xdr:clientData/>
  </xdr:oneCellAnchor>
  <xdr:twoCellAnchor>
    <xdr:from>
      <xdr:col>15</xdr:col>
      <xdr:colOff>130175</xdr:colOff>
      <xdr:row>105</xdr:row>
      <xdr:rowOff>74930</xdr:rowOff>
    </xdr:from>
    <xdr:to>
      <xdr:col>15</xdr:col>
      <xdr:colOff>231775</xdr:colOff>
      <xdr:row>106</xdr:row>
      <xdr:rowOff>5080</xdr:rowOff>
    </xdr:to>
    <xdr:sp macro="" textlink="">
      <xdr:nvSpPr>
        <xdr:cNvPr id="273" name="フローチャート : 判断 272"/>
        <xdr:cNvSpPr/>
      </xdr:nvSpPr>
      <xdr:spPr>
        <a:xfrm>
          <a:off x="104267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103</xdr:row>
      <xdr:rowOff>158750</xdr:rowOff>
    </xdr:from>
    <xdr:to>
      <xdr:col>14</xdr:col>
      <xdr:colOff>79375</xdr:colOff>
      <xdr:row>104</xdr:row>
      <xdr:rowOff>88900</xdr:rowOff>
    </xdr:to>
    <xdr:sp macro="" textlink="">
      <xdr:nvSpPr>
        <xdr:cNvPr id="274" name="フローチャート : 判断 273"/>
        <xdr:cNvSpPr/>
      </xdr:nvSpPr>
      <xdr:spPr>
        <a:xfrm>
          <a:off x="9588500" y="178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102</xdr:row>
      <xdr:rowOff>105427</xdr:rowOff>
    </xdr:from>
    <xdr:ext cx="469744" cy="259045"/>
    <xdr:sp macro="" textlink="">
      <xdr:nvSpPr>
        <xdr:cNvPr id="275" name="n_1aveValue【市民会館】&#10;一人当たり面積"/>
        <xdr:cNvSpPr txBox="1"/>
      </xdr:nvSpPr>
      <xdr:spPr>
        <a:xfrm>
          <a:off x="9391727" y="1759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0.155</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276" name="テキスト ボックス 27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277" name="テキスト ボックス 27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278" name="テキスト ボックス 27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279" name="テキスト ボックス 27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280" name="テキスト ボックス 27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108</xdr:row>
      <xdr:rowOff>63500</xdr:rowOff>
    </xdr:from>
    <xdr:to>
      <xdr:col>14</xdr:col>
      <xdr:colOff>79375</xdr:colOff>
      <xdr:row>108</xdr:row>
      <xdr:rowOff>165100</xdr:rowOff>
    </xdr:to>
    <xdr:sp macro="" textlink="">
      <xdr:nvSpPr>
        <xdr:cNvPr id="281" name="円/楕円 280"/>
        <xdr:cNvSpPr/>
      </xdr:nvSpPr>
      <xdr:spPr>
        <a:xfrm>
          <a:off x="9588500" y="1858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108</xdr:row>
      <xdr:rowOff>156227</xdr:rowOff>
    </xdr:from>
    <xdr:ext cx="469744" cy="259045"/>
    <xdr:sp macro="" textlink="">
      <xdr:nvSpPr>
        <xdr:cNvPr id="282" name="n_1mainValue【市民会館】&#10;一人当たり面積"/>
        <xdr:cNvSpPr txBox="1"/>
      </xdr:nvSpPr>
      <xdr:spPr>
        <a:xfrm>
          <a:off x="9391727"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0.055</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283" name="正方形/長方形 28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4" name="正方形/長方形 28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5" name="正方形/長方形 28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6" name="正方形/長方形 28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7" name="正方形/長方形 28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60.4</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8" name="正方形/長方形 28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89" name="正方形/長方形 28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59.8</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90" name="正方形/長方形 289"/>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291" name="正方形/長方形 29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92" name="正方形/長方形 29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93" name="正方形/長方形 29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94" name="正方形/長方形 29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295" name="正方形/長方形 29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67,670</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296" name="正方形/長方形 29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297" name="正方形/長方形 29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19,598</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298" name="正方形/長方形 297"/>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299" name="正方形/長方形 29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00" name="正方形/長方形 29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01" name="正方形/長方形 30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02" name="正方形/長方形 30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03" name="正方形/長方形 30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43.2</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04" name="正方形/長方形 30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05" name="正方形/長方形 30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44.6</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06" name="正方形/長方形 30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07" name="テキスト ボックス 30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08" name="直線コネクタ 30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309" name="テキスト ボックス 308"/>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310" name="直線コネクタ 309"/>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311" name="テキスト ボックス 310"/>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312" name="直線コネクタ 311"/>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313" name="テキスト ボックス 312"/>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314" name="直線コネクタ 313"/>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315" name="テキスト ボックス 314"/>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316" name="直線コネクタ 315"/>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317" name="テキスト ボックス 316"/>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18" name="直線コネクタ 31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19" name="テキスト ボックス 318"/>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20"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45720</xdr:rowOff>
    </xdr:from>
    <xdr:to>
      <xdr:col>23</xdr:col>
      <xdr:colOff>516889</xdr:colOff>
      <xdr:row>63</xdr:row>
      <xdr:rowOff>93726</xdr:rowOff>
    </xdr:to>
    <xdr:cxnSp macro="">
      <xdr:nvCxnSpPr>
        <xdr:cNvPr id="321" name="直線コネクタ 320"/>
        <xdr:cNvCxnSpPr/>
      </xdr:nvCxnSpPr>
      <xdr:spPr>
        <a:xfrm flipV="1">
          <a:off x="16318864" y="9646920"/>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97553</xdr:rowOff>
    </xdr:from>
    <xdr:ext cx="405111" cy="259045"/>
    <xdr:sp macro="" textlink="">
      <xdr:nvSpPr>
        <xdr:cNvPr id="322" name="【保健センター・保健所】&#10;有形固定資産減価償却率最小値テキスト"/>
        <xdr:cNvSpPr txBox="1"/>
      </xdr:nvSpPr>
      <xdr:spPr>
        <a:xfrm>
          <a:off x="16408400" y="10898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23.4</a:t>
          </a:r>
          <a:endParaRPr kumimoji="1" lang="ja-JP" altLang="en-US" sz="1000" b="1">
            <a:latin typeface="ＭＳ Ｐゴシック"/>
          </a:endParaRPr>
        </a:p>
      </xdr:txBody>
    </xdr:sp>
    <xdr:clientData/>
  </xdr:oneCellAnchor>
  <xdr:twoCellAnchor>
    <xdr:from>
      <xdr:col>23</xdr:col>
      <xdr:colOff>428625</xdr:colOff>
      <xdr:row>63</xdr:row>
      <xdr:rowOff>93726</xdr:rowOff>
    </xdr:from>
    <xdr:to>
      <xdr:col>23</xdr:col>
      <xdr:colOff>606425</xdr:colOff>
      <xdr:row>63</xdr:row>
      <xdr:rowOff>93726</xdr:rowOff>
    </xdr:to>
    <xdr:cxnSp macro="">
      <xdr:nvCxnSpPr>
        <xdr:cNvPr id="323" name="直線コネクタ 322"/>
        <xdr:cNvCxnSpPr/>
      </xdr:nvCxnSpPr>
      <xdr:spPr>
        <a:xfrm>
          <a:off x="16230600" y="1089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163847</xdr:rowOff>
    </xdr:from>
    <xdr:ext cx="405111" cy="259045"/>
    <xdr:sp macro="" textlink="">
      <xdr:nvSpPr>
        <xdr:cNvPr id="324" name="【保健センター・保健所】&#10;有形固定資産減価償却率最大値テキスト"/>
        <xdr:cNvSpPr txBox="1"/>
      </xdr:nvSpPr>
      <xdr:spPr>
        <a:xfrm>
          <a:off x="16408400" y="942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78.0</a:t>
          </a:r>
          <a:endParaRPr kumimoji="1" lang="ja-JP" altLang="en-US" sz="1000" b="1">
            <a:latin typeface="ＭＳ Ｐゴシック"/>
          </a:endParaRPr>
        </a:p>
      </xdr:txBody>
    </xdr:sp>
    <xdr:clientData/>
  </xdr:oneCellAnchor>
  <xdr:twoCellAnchor>
    <xdr:from>
      <xdr:col>23</xdr:col>
      <xdr:colOff>428625</xdr:colOff>
      <xdr:row>56</xdr:row>
      <xdr:rowOff>45720</xdr:rowOff>
    </xdr:from>
    <xdr:to>
      <xdr:col>23</xdr:col>
      <xdr:colOff>606425</xdr:colOff>
      <xdr:row>56</xdr:row>
      <xdr:rowOff>45720</xdr:rowOff>
    </xdr:to>
    <xdr:cxnSp macro="">
      <xdr:nvCxnSpPr>
        <xdr:cNvPr id="325" name="直線コネクタ 324"/>
        <xdr:cNvCxnSpPr/>
      </xdr:nvCxnSpPr>
      <xdr:spPr>
        <a:xfrm>
          <a:off x="16230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94505</xdr:rowOff>
    </xdr:from>
    <xdr:ext cx="405111" cy="259045"/>
    <xdr:sp macro="" textlink="">
      <xdr:nvSpPr>
        <xdr:cNvPr id="326" name="【保健センター・保健所】&#10;有形固定資産減価償却率平均値テキスト"/>
        <xdr:cNvSpPr txBox="1"/>
      </xdr:nvSpPr>
      <xdr:spPr>
        <a:xfrm>
          <a:off x="16408400" y="102100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50.2</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116078</xdr:rowOff>
    </xdr:from>
    <xdr:to>
      <xdr:col>23</xdr:col>
      <xdr:colOff>568325</xdr:colOff>
      <xdr:row>60</xdr:row>
      <xdr:rowOff>46228</xdr:rowOff>
    </xdr:to>
    <xdr:sp macro="" textlink="">
      <xdr:nvSpPr>
        <xdr:cNvPr id="327" name="フローチャート : 判断 326"/>
        <xdr:cNvSpPr/>
      </xdr:nvSpPr>
      <xdr:spPr>
        <a:xfrm>
          <a:off x="16268700" y="1023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170942</xdr:rowOff>
    </xdr:from>
    <xdr:to>
      <xdr:col>22</xdr:col>
      <xdr:colOff>415925</xdr:colOff>
      <xdr:row>60</xdr:row>
      <xdr:rowOff>101092</xdr:rowOff>
    </xdr:to>
    <xdr:sp macro="" textlink="">
      <xdr:nvSpPr>
        <xdr:cNvPr id="328" name="フローチャート : 判断 327"/>
        <xdr:cNvSpPr/>
      </xdr:nvSpPr>
      <xdr:spPr>
        <a:xfrm>
          <a:off x="15430500" y="1028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60</xdr:row>
      <xdr:rowOff>92219</xdr:rowOff>
    </xdr:from>
    <xdr:ext cx="405111" cy="259045"/>
    <xdr:sp macro="" textlink="">
      <xdr:nvSpPr>
        <xdr:cNvPr id="329" name="n_1aveValue【保健センター・保健所】&#10;有形固定資産減価償却率"/>
        <xdr:cNvSpPr txBox="1"/>
      </xdr:nvSpPr>
      <xdr:spPr>
        <a:xfrm>
          <a:off x="15266043" y="10379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47.8</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330" name="テキスト ボックス 32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31" name="テキスト ボックス 33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32" name="テキスト ボックス 33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33" name="テキスト ボックス 33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34" name="テキスト ボックス 33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58</xdr:row>
      <xdr:rowOff>118364</xdr:rowOff>
    </xdr:from>
    <xdr:to>
      <xdr:col>22</xdr:col>
      <xdr:colOff>415925</xdr:colOff>
      <xdr:row>59</xdr:row>
      <xdr:rowOff>48514</xdr:rowOff>
    </xdr:to>
    <xdr:sp macro="" textlink="">
      <xdr:nvSpPr>
        <xdr:cNvPr id="335" name="円/楕円 334"/>
        <xdr:cNvSpPr/>
      </xdr:nvSpPr>
      <xdr:spPr>
        <a:xfrm>
          <a:off x="15430500" y="1006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57</xdr:row>
      <xdr:rowOff>65041</xdr:rowOff>
    </xdr:from>
    <xdr:ext cx="405111" cy="259045"/>
    <xdr:sp macro="" textlink="">
      <xdr:nvSpPr>
        <xdr:cNvPr id="336" name="n_1mainValue【保健センター・保健所】&#10;有形固定資産減価償却率"/>
        <xdr:cNvSpPr txBox="1"/>
      </xdr:nvSpPr>
      <xdr:spPr>
        <a:xfrm>
          <a:off x="15266043" y="9837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57.6</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37" name="正方形/長方形 33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38" name="正方形/長方形 33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39" name="正方形/長方形 33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40" name="正方形/長方形 33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41" name="正方形/長方形 34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42" name="正方形/長方形 34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43" name="正方形/長方形 34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0.010</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44" name="正方形/長方形 34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45" name="テキスト ボックス 34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46" name="直線コネクタ 34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130628</xdr:rowOff>
    </xdr:from>
    <xdr:to>
      <xdr:col>33</xdr:col>
      <xdr:colOff>314325</xdr:colOff>
      <xdr:row>64</xdr:row>
      <xdr:rowOff>130628</xdr:rowOff>
    </xdr:to>
    <xdr:cxnSp macro="">
      <xdr:nvCxnSpPr>
        <xdr:cNvPr id="347" name="直線コネクタ 346"/>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348" name="テキスト ボックス 347"/>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349" name="直線コネクタ 348"/>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350" name="テキスト ボックス 349"/>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351" name="直線コネクタ 350"/>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352" name="テキスト ボックス 351"/>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353" name="直線コネクタ 352"/>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354" name="テキスト ボックス 353"/>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355" name="直線コネクタ 354"/>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356" name="テキスト ボックス 355"/>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357" name="直線コネクタ 356"/>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358" name="テキスト ボックス 357"/>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359" name="直線コネクタ 35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360" name="テキスト ボックス 35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36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88174</xdr:rowOff>
    </xdr:from>
    <xdr:to>
      <xdr:col>32</xdr:col>
      <xdr:colOff>186689</xdr:colOff>
      <xdr:row>64</xdr:row>
      <xdr:rowOff>97972</xdr:rowOff>
    </xdr:to>
    <xdr:cxnSp macro="">
      <xdr:nvCxnSpPr>
        <xdr:cNvPr id="362" name="直線コネクタ 361"/>
        <xdr:cNvCxnSpPr/>
      </xdr:nvCxnSpPr>
      <xdr:spPr>
        <a:xfrm flipV="1">
          <a:off x="22160864" y="9689374"/>
          <a:ext cx="0" cy="1381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101799</xdr:rowOff>
    </xdr:from>
    <xdr:ext cx="469744" cy="259045"/>
    <xdr:sp macro="" textlink="">
      <xdr:nvSpPr>
        <xdr:cNvPr id="363" name="【保健センター・保健所】&#10;一人当たり面積最小値テキスト"/>
        <xdr:cNvSpPr txBox="1"/>
      </xdr:nvSpPr>
      <xdr:spPr>
        <a:xfrm>
          <a:off x="22250400" y="1107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0.010</a:t>
          </a:r>
          <a:endParaRPr kumimoji="1" lang="ja-JP" altLang="en-US" sz="1000" b="1">
            <a:latin typeface="ＭＳ Ｐゴシック"/>
          </a:endParaRPr>
        </a:p>
      </xdr:txBody>
    </xdr:sp>
    <xdr:clientData/>
  </xdr:oneCellAnchor>
  <xdr:twoCellAnchor>
    <xdr:from>
      <xdr:col>32</xdr:col>
      <xdr:colOff>98425</xdr:colOff>
      <xdr:row>64</xdr:row>
      <xdr:rowOff>97972</xdr:rowOff>
    </xdr:from>
    <xdr:to>
      <xdr:col>32</xdr:col>
      <xdr:colOff>276225</xdr:colOff>
      <xdr:row>64</xdr:row>
      <xdr:rowOff>97972</xdr:rowOff>
    </xdr:to>
    <xdr:cxnSp macro="">
      <xdr:nvCxnSpPr>
        <xdr:cNvPr id="364" name="直線コネクタ 363"/>
        <xdr:cNvCxnSpPr/>
      </xdr:nvCxnSpPr>
      <xdr:spPr>
        <a:xfrm>
          <a:off x="22072600" y="1107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34851</xdr:rowOff>
    </xdr:from>
    <xdr:ext cx="469744" cy="259045"/>
    <xdr:sp macro="" textlink="">
      <xdr:nvSpPr>
        <xdr:cNvPr id="365" name="【保健センター・保健所】&#10;一人当たり面積最大値テキスト"/>
        <xdr:cNvSpPr txBox="1"/>
      </xdr:nvSpPr>
      <xdr:spPr>
        <a:xfrm>
          <a:off x="22250400" y="946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0.433</a:t>
          </a:r>
          <a:endParaRPr kumimoji="1" lang="ja-JP" altLang="en-US" sz="1000" b="1">
            <a:latin typeface="ＭＳ Ｐゴシック"/>
          </a:endParaRPr>
        </a:p>
      </xdr:txBody>
    </xdr:sp>
    <xdr:clientData/>
  </xdr:oneCellAnchor>
  <xdr:twoCellAnchor>
    <xdr:from>
      <xdr:col>32</xdr:col>
      <xdr:colOff>98425</xdr:colOff>
      <xdr:row>56</xdr:row>
      <xdr:rowOff>88174</xdr:rowOff>
    </xdr:from>
    <xdr:to>
      <xdr:col>32</xdr:col>
      <xdr:colOff>276225</xdr:colOff>
      <xdr:row>56</xdr:row>
      <xdr:rowOff>88174</xdr:rowOff>
    </xdr:to>
    <xdr:cxnSp macro="">
      <xdr:nvCxnSpPr>
        <xdr:cNvPr id="366" name="直線コネクタ 365"/>
        <xdr:cNvCxnSpPr/>
      </xdr:nvCxnSpPr>
      <xdr:spPr>
        <a:xfrm>
          <a:off x="22072600" y="968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136633</xdr:rowOff>
    </xdr:from>
    <xdr:ext cx="469744" cy="259045"/>
    <xdr:sp macro="" textlink="">
      <xdr:nvSpPr>
        <xdr:cNvPr id="367" name="【保健センター・保健所】&#10;一人当たり面積平均値テキスト"/>
        <xdr:cNvSpPr txBox="1"/>
      </xdr:nvSpPr>
      <xdr:spPr>
        <a:xfrm>
          <a:off x="22250400" y="107665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0.081</a:t>
          </a:r>
          <a:endParaRPr kumimoji="1" lang="ja-JP" altLang="en-US" sz="1000" b="1">
            <a:solidFill>
              <a:srgbClr val="000080"/>
            </a:solidFill>
            <a:latin typeface="ＭＳ Ｐゴシック"/>
          </a:endParaRPr>
        </a:p>
      </xdr:txBody>
    </xdr:sp>
    <xdr:clientData/>
  </xdr:oneCellAnchor>
  <xdr:twoCellAnchor>
    <xdr:from>
      <xdr:col>32</xdr:col>
      <xdr:colOff>136525</xdr:colOff>
      <xdr:row>62</xdr:row>
      <xdr:rowOff>158206</xdr:rowOff>
    </xdr:from>
    <xdr:to>
      <xdr:col>32</xdr:col>
      <xdr:colOff>238125</xdr:colOff>
      <xdr:row>63</xdr:row>
      <xdr:rowOff>88356</xdr:rowOff>
    </xdr:to>
    <xdr:sp macro="" textlink="">
      <xdr:nvSpPr>
        <xdr:cNvPr id="368" name="フローチャート : 判断 367"/>
        <xdr:cNvSpPr/>
      </xdr:nvSpPr>
      <xdr:spPr>
        <a:xfrm>
          <a:off x="22110700" y="1078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63</xdr:row>
      <xdr:rowOff>117384</xdr:rowOff>
    </xdr:from>
    <xdr:to>
      <xdr:col>31</xdr:col>
      <xdr:colOff>85725</xdr:colOff>
      <xdr:row>64</xdr:row>
      <xdr:rowOff>47534</xdr:rowOff>
    </xdr:to>
    <xdr:sp macro="" textlink="">
      <xdr:nvSpPr>
        <xdr:cNvPr id="369" name="フローチャート : 判断 368"/>
        <xdr:cNvSpPr/>
      </xdr:nvSpPr>
      <xdr:spPr>
        <a:xfrm>
          <a:off x="21272500" y="10918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62</xdr:row>
      <xdr:rowOff>64061</xdr:rowOff>
    </xdr:from>
    <xdr:ext cx="469744" cy="259045"/>
    <xdr:sp macro="" textlink="">
      <xdr:nvSpPr>
        <xdr:cNvPr id="370" name="n_1aveValue【保健センター・保健所】&#10;一人当たり面積"/>
        <xdr:cNvSpPr txBox="1"/>
      </xdr:nvSpPr>
      <xdr:spPr>
        <a:xfrm>
          <a:off x="21075727" y="10693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0.041</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371" name="テキスト ボックス 37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372" name="テキスト ボックス 37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373" name="テキスト ボックス 37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374" name="テキスト ボックス 37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375" name="テキスト ボックス 37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63</xdr:row>
      <xdr:rowOff>163104</xdr:rowOff>
    </xdr:from>
    <xdr:to>
      <xdr:col>31</xdr:col>
      <xdr:colOff>85725</xdr:colOff>
      <xdr:row>64</xdr:row>
      <xdr:rowOff>93254</xdr:rowOff>
    </xdr:to>
    <xdr:sp macro="" textlink="">
      <xdr:nvSpPr>
        <xdr:cNvPr id="376" name="円/楕円 375"/>
        <xdr:cNvSpPr/>
      </xdr:nvSpPr>
      <xdr:spPr>
        <a:xfrm>
          <a:off x="21272500" y="1096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64</xdr:row>
      <xdr:rowOff>84381</xdr:rowOff>
    </xdr:from>
    <xdr:ext cx="469744" cy="259045"/>
    <xdr:sp macro="" textlink="">
      <xdr:nvSpPr>
        <xdr:cNvPr id="377" name="n_1mainValue【保健センター・保健所】&#10;一人当たり面積"/>
        <xdr:cNvSpPr txBox="1"/>
      </xdr:nvSpPr>
      <xdr:spPr>
        <a:xfrm>
          <a:off x="21075727" y="11057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0.027</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378" name="正方形/長方形 37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79" name="正方形/長方形 37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80" name="正方形/長方形 37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81" name="正方形/長方形 38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82" name="正方形/長方形 38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83" name="正方形/長方形 38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84" name="正方形/長方形 38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385" name="正方形/長方形 38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386" name="テキスト ボックス 38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387" name="直線コネクタ 38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388" name="テキスト ボックス 387"/>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389" name="直線コネクタ 388"/>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390" name="テキスト ボックス 389"/>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391" name="直線コネクタ 390"/>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392" name="テキスト ボックス 391"/>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393" name="直線コネクタ 392"/>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394" name="テキスト ボックス 393"/>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395" name="直線コネクタ 394"/>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396" name="テキスト ボックス 395"/>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397" name="直線コネクタ 396"/>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162577</xdr:rowOff>
    </xdr:from>
    <xdr:ext cx="403059" cy="259045"/>
    <xdr:sp macro="" textlink="">
      <xdr:nvSpPr>
        <xdr:cNvPr id="398" name="テキスト ボックス 397"/>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399" name="直線コネクタ 39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74</xdr:row>
      <xdr:rowOff>124477</xdr:rowOff>
    </xdr:from>
    <xdr:ext cx="403059" cy="259045"/>
    <xdr:sp macro="" textlink="">
      <xdr:nvSpPr>
        <xdr:cNvPr id="400" name="テキスト ボックス 399"/>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0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79</xdr:row>
      <xdr:rowOff>53339</xdr:rowOff>
    </xdr:from>
    <xdr:to>
      <xdr:col>23</xdr:col>
      <xdr:colOff>516889</xdr:colOff>
      <xdr:row>87</xdr:row>
      <xdr:rowOff>11430</xdr:rowOff>
    </xdr:to>
    <xdr:cxnSp macro="">
      <xdr:nvCxnSpPr>
        <xdr:cNvPr id="402" name="直線コネクタ 401"/>
        <xdr:cNvCxnSpPr/>
      </xdr:nvCxnSpPr>
      <xdr:spPr>
        <a:xfrm flipV="1">
          <a:off x="16318864" y="13597889"/>
          <a:ext cx="0" cy="1329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87</xdr:row>
      <xdr:rowOff>15257</xdr:rowOff>
    </xdr:from>
    <xdr:ext cx="405111" cy="259045"/>
    <xdr:sp macro="" textlink="">
      <xdr:nvSpPr>
        <xdr:cNvPr id="403" name="【消防施設】&#10;有形固定資産減価償却率最小値テキスト"/>
        <xdr:cNvSpPr txBox="1"/>
      </xdr:nvSpPr>
      <xdr:spPr>
        <a:xfrm>
          <a:off x="16408400" y="1493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38.2</a:t>
          </a:r>
          <a:endParaRPr kumimoji="1" lang="ja-JP" altLang="en-US" sz="1000" b="1">
            <a:latin typeface="ＭＳ Ｐゴシック"/>
          </a:endParaRPr>
        </a:p>
      </xdr:txBody>
    </xdr:sp>
    <xdr:clientData/>
  </xdr:oneCellAnchor>
  <xdr:twoCellAnchor>
    <xdr:from>
      <xdr:col>23</xdr:col>
      <xdr:colOff>428625</xdr:colOff>
      <xdr:row>87</xdr:row>
      <xdr:rowOff>11430</xdr:rowOff>
    </xdr:from>
    <xdr:to>
      <xdr:col>23</xdr:col>
      <xdr:colOff>606425</xdr:colOff>
      <xdr:row>87</xdr:row>
      <xdr:rowOff>11430</xdr:rowOff>
    </xdr:to>
    <xdr:cxnSp macro="">
      <xdr:nvCxnSpPr>
        <xdr:cNvPr id="404" name="直線コネクタ 403"/>
        <xdr:cNvCxnSpPr/>
      </xdr:nvCxnSpPr>
      <xdr:spPr>
        <a:xfrm>
          <a:off x="16230600" y="1492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78</xdr:row>
      <xdr:rowOff>16</xdr:rowOff>
    </xdr:from>
    <xdr:ext cx="405111" cy="259045"/>
    <xdr:sp macro="" textlink="">
      <xdr:nvSpPr>
        <xdr:cNvPr id="405" name="【消防施設】&#10;有形固定資産減価償却率最大値テキスト"/>
        <xdr:cNvSpPr txBox="1"/>
      </xdr:nvSpPr>
      <xdr:spPr>
        <a:xfrm>
          <a:off x="16408400" y="13373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73.1</a:t>
          </a:r>
          <a:endParaRPr kumimoji="1" lang="ja-JP" altLang="en-US" sz="1000" b="1">
            <a:latin typeface="ＭＳ Ｐゴシック"/>
          </a:endParaRPr>
        </a:p>
      </xdr:txBody>
    </xdr:sp>
    <xdr:clientData/>
  </xdr:oneCellAnchor>
  <xdr:twoCellAnchor>
    <xdr:from>
      <xdr:col>23</xdr:col>
      <xdr:colOff>428625</xdr:colOff>
      <xdr:row>79</xdr:row>
      <xdr:rowOff>53339</xdr:rowOff>
    </xdr:from>
    <xdr:to>
      <xdr:col>23</xdr:col>
      <xdr:colOff>606425</xdr:colOff>
      <xdr:row>79</xdr:row>
      <xdr:rowOff>53339</xdr:rowOff>
    </xdr:to>
    <xdr:cxnSp macro="">
      <xdr:nvCxnSpPr>
        <xdr:cNvPr id="406" name="直線コネクタ 405"/>
        <xdr:cNvCxnSpPr/>
      </xdr:nvCxnSpPr>
      <xdr:spPr>
        <a:xfrm>
          <a:off x="16230600" y="13597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82</xdr:row>
      <xdr:rowOff>102888</xdr:rowOff>
    </xdr:from>
    <xdr:ext cx="405111" cy="259045"/>
    <xdr:sp macro="" textlink="">
      <xdr:nvSpPr>
        <xdr:cNvPr id="407" name="【消防施設】&#10;有形固定資産減価償却率平均値テキスト"/>
        <xdr:cNvSpPr txBox="1"/>
      </xdr:nvSpPr>
      <xdr:spPr>
        <a:xfrm>
          <a:off x="16408400" y="141617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56.4</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124461</xdr:rowOff>
    </xdr:from>
    <xdr:to>
      <xdr:col>23</xdr:col>
      <xdr:colOff>568325</xdr:colOff>
      <xdr:row>83</xdr:row>
      <xdr:rowOff>54611</xdr:rowOff>
    </xdr:to>
    <xdr:sp macro="" textlink="">
      <xdr:nvSpPr>
        <xdr:cNvPr id="408" name="フローチャート : 判断 407"/>
        <xdr:cNvSpPr/>
      </xdr:nvSpPr>
      <xdr:spPr>
        <a:xfrm>
          <a:off x="162687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83</xdr:row>
      <xdr:rowOff>10161</xdr:rowOff>
    </xdr:from>
    <xdr:to>
      <xdr:col>22</xdr:col>
      <xdr:colOff>415925</xdr:colOff>
      <xdr:row>83</xdr:row>
      <xdr:rowOff>111761</xdr:rowOff>
    </xdr:to>
    <xdr:sp macro="" textlink="">
      <xdr:nvSpPr>
        <xdr:cNvPr id="409" name="フローチャート : 判断 408"/>
        <xdr:cNvSpPr/>
      </xdr:nvSpPr>
      <xdr:spPr>
        <a:xfrm>
          <a:off x="15430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81</xdr:row>
      <xdr:rowOff>128288</xdr:rowOff>
    </xdr:from>
    <xdr:ext cx="405111" cy="259045"/>
    <xdr:sp macro="" textlink="">
      <xdr:nvSpPr>
        <xdr:cNvPr id="410" name="n_1aveValue【消防施設】&#10;有形固定資産減価償却率"/>
        <xdr:cNvSpPr txBox="1"/>
      </xdr:nvSpPr>
      <xdr:spPr>
        <a:xfrm>
          <a:off x="15266043" y="1401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54.9</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411" name="テキスト ボックス 41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12" name="テキスト ボックス 41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13" name="テキスト ボックス 41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14" name="テキスト ボックス 41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15" name="テキスト ボックス 41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84</xdr:row>
      <xdr:rowOff>158750</xdr:rowOff>
    </xdr:from>
    <xdr:to>
      <xdr:col>22</xdr:col>
      <xdr:colOff>415925</xdr:colOff>
      <xdr:row>85</xdr:row>
      <xdr:rowOff>88900</xdr:rowOff>
    </xdr:to>
    <xdr:sp macro="" textlink="">
      <xdr:nvSpPr>
        <xdr:cNvPr id="416" name="円/楕円 415"/>
        <xdr:cNvSpPr/>
      </xdr:nvSpPr>
      <xdr:spPr>
        <a:xfrm>
          <a:off x="154305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85</xdr:row>
      <xdr:rowOff>80027</xdr:rowOff>
    </xdr:from>
    <xdr:ext cx="405111" cy="259045"/>
    <xdr:sp macro="" textlink="">
      <xdr:nvSpPr>
        <xdr:cNvPr id="417" name="n_1mainValue【消防施設】&#10;有形固定資産減価償却率"/>
        <xdr:cNvSpPr txBox="1"/>
      </xdr:nvSpPr>
      <xdr:spPr>
        <a:xfrm>
          <a:off x="15266043" y="1465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18" name="正方形/長方形 41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19" name="正方形/長方形 41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20" name="正方形/長方形 41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21" name="正方形/長方形 42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22" name="正方形/長方形 42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23" name="正方形/長方形 42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24" name="正方形/長方形 42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0.056</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25" name="正方形/長方形 42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26" name="テキスト ボックス 42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27" name="直線コネクタ 42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38100</xdr:rowOff>
    </xdr:from>
    <xdr:to>
      <xdr:col>33</xdr:col>
      <xdr:colOff>314325</xdr:colOff>
      <xdr:row>86</xdr:row>
      <xdr:rowOff>38100</xdr:rowOff>
    </xdr:to>
    <xdr:cxnSp macro="">
      <xdr:nvCxnSpPr>
        <xdr:cNvPr id="428" name="直線コネクタ 427"/>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67327</xdr:rowOff>
    </xdr:from>
    <xdr:ext cx="467179" cy="259045"/>
    <xdr:sp macro="" textlink="">
      <xdr:nvSpPr>
        <xdr:cNvPr id="429" name="テキスト ボックス 428"/>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83</xdr:row>
      <xdr:rowOff>95250</xdr:rowOff>
    </xdr:from>
    <xdr:to>
      <xdr:col>33</xdr:col>
      <xdr:colOff>314325</xdr:colOff>
      <xdr:row>83</xdr:row>
      <xdr:rowOff>95250</xdr:rowOff>
    </xdr:to>
    <xdr:cxnSp macro="">
      <xdr:nvCxnSpPr>
        <xdr:cNvPr id="430" name="直線コネクタ 429"/>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124477</xdr:rowOff>
    </xdr:from>
    <xdr:ext cx="467179" cy="259045"/>
    <xdr:sp macro="" textlink="">
      <xdr:nvSpPr>
        <xdr:cNvPr id="431" name="テキスト ボックス 430"/>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80</xdr:row>
      <xdr:rowOff>152400</xdr:rowOff>
    </xdr:from>
    <xdr:to>
      <xdr:col>33</xdr:col>
      <xdr:colOff>314325</xdr:colOff>
      <xdr:row>80</xdr:row>
      <xdr:rowOff>152400</xdr:rowOff>
    </xdr:to>
    <xdr:cxnSp macro="">
      <xdr:nvCxnSpPr>
        <xdr:cNvPr id="432" name="直線コネクタ 431"/>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10177</xdr:rowOff>
    </xdr:from>
    <xdr:ext cx="467179" cy="259045"/>
    <xdr:sp macro="" textlink="">
      <xdr:nvSpPr>
        <xdr:cNvPr id="433" name="テキスト ボックス 432"/>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78</xdr:row>
      <xdr:rowOff>38100</xdr:rowOff>
    </xdr:from>
    <xdr:to>
      <xdr:col>33</xdr:col>
      <xdr:colOff>314325</xdr:colOff>
      <xdr:row>78</xdr:row>
      <xdr:rowOff>38100</xdr:rowOff>
    </xdr:to>
    <xdr:cxnSp macro="">
      <xdr:nvCxnSpPr>
        <xdr:cNvPr id="434" name="直線コネクタ 433"/>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77</xdr:row>
      <xdr:rowOff>67327</xdr:rowOff>
    </xdr:from>
    <xdr:ext cx="467179" cy="259045"/>
    <xdr:sp macro="" textlink="">
      <xdr:nvSpPr>
        <xdr:cNvPr id="435" name="テキスト ボックス 434"/>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36" name="直線コネクタ 43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37" name="テキスト ボックス 43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43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79</xdr:row>
      <xdr:rowOff>136398</xdr:rowOff>
    </xdr:from>
    <xdr:to>
      <xdr:col>32</xdr:col>
      <xdr:colOff>186689</xdr:colOff>
      <xdr:row>85</xdr:row>
      <xdr:rowOff>159258</xdr:rowOff>
    </xdr:to>
    <xdr:cxnSp macro="">
      <xdr:nvCxnSpPr>
        <xdr:cNvPr id="439" name="直線コネクタ 438"/>
        <xdr:cNvCxnSpPr/>
      </xdr:nvCxnSpPr>
      <xdr:spPr>
        <a:xfrm flipV="1">
          <a:off x="22160864" y="13680948"/>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163085</xdr:rowOff>
    </xdr:from>
    <xdr:ext cx="469744" cy="259045"/>
    <xdr:sp macro="" textlink="">
      <xdr:nvSpPr>
        <xdr:cNvPr id="440" name="【消防施設】&#10;一人当たり面積最小値テキスト"/>
        <xdr:cNvSpPr txBox="1"/>
      </xdr:nvSpPr>
      <xdr:spPr>
        <a:xfrm>
          <a:off x="22250400" y="1473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0.011</a:t>
          </a:r>
          <a:endParaRPr kumimoji="1" lang="ja-JP" altLang="en-US" sz="1000" b="1">
            <a:latin typeface="ＭＳ Ｐゴシック"/>
          </a:endParaRPr>
        </a:p>
      </xdr:txBody>
    </xdr:sp>
    <xdr:clientData/>
  </xdr:oneCellAnchor>
  <xdr:twoCellAnchor>
    <xdr:from>
      <xdr:col>32</xdr:col>
      <xdr:colOff>98425</xdr:colOff>
      <xdr:row>85</xdr:row>
      <xdr:rowOff>159258</xdr:rowOff>
    </xdr:from>
    <xdr:to>
      <xdr:col>32</xdr:col>
      <xdr:colOff>276225</xdr:colOff>
      <xdr:row>85</xdr:row>
      <xdr:rowOff>159258</xdr:rowOff>
    </xdr:to>
    <xdr:cxnSp macro="">
      <xdr:nvCxnSpPr>
        <xdr:cNvPr id="441" name="直線コネクタ 440"/>
        <xdr:cNvCxnSpPr/>
      </xdr:nvCxnSpPr>
      <xdr:spPr>
        <a:xfrm>
          <a:off x="22072600" y="1473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78</xdr:row>
      <xdr:rowOff>83075</xdr:rowOff>
    </xdr:from>
    <xdr:ext cx="469744" cy="259045"/>
    <xdr:sp macro="" textlink="">
      <xdr:nvSpPr>
        <xdr:cNvPr id="442" name="【消防施設】&#10;一人当たり面積最大値テキスト"/>
        <xdr:cNvSpPr txBox="1"/>
      </xdr:nvSpPr>
      <xdr:spPr>
        <a:xfrm>
          <a:off x="22250400" y="13456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0.241</a:t>
          </a:r>
          <a:endParaRPr kumimoji="1" lang="ja-JP" altLang="en-US" sz="1000" b="1">
            <a:latin typeface="ＭＳ Ｐゴシック"/>
          </a:endParaRPr>
        </a:p>
      </xdr:txBody>
    </xdr:sp>
    <xdr:clientData/>
  </xdr:oneCellAnchor>
  <xdr:twoCellAnchor>
    <xdr:from>
      <xdr:col>32</xdr:col>
      <xdr:colOff>98425</xdr:colOff>
      <xdr:row>79</xdr:row>
      <xdr:rowOff>136398</xdr:rowOff>
    </xdr:from>
    <xdr:to>
      <xdr:col>32</xdr:col>
      <xdr:colOff>276225</xdr:colOff>
      <xdr:row>79</xdr:row>
      <xdr:rowOff>136398</xdr:rowOff>
    </xdr:to>
    <xdr:cxnSp macro="">
      <xdr:nvCxnSpPr>
        <xdr:cNvPr id="443" name="直線コネクタ 442"/>
        <xdr:cNvCxnSpPr/>
      </xdr:nvCxnSpPr>
      <xdr:spPr>
        <a:xfrm>
          <a:off x="22072600" y="13680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83</xdr:row>
      <xdr:rowOff>36592</xdr:rowOff>
    </xdr:from>
    <xdr:ext cx="469744" cy="259045"/>
    <xdr:sp macro="" textlink="">
      <xdr:nvSpPr>
        <xdr:cNvPr id="444" name="【消防施設】&#10;一人当たり面積平均値テキスト"/>
        <xdr:cNvSpPr txBox="1"/>
      </xdr:nvSpPr>
      <xdr:spPr>
        <a:xfrm>
          <a:off x="22250400" y="142669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0.097</a:t>
          </a:r>
          <a:endParaRPr kumimoji="1" lang="ja-JP" altLang="en-US" sz="1000" b="1">
            <a:solidFill>
              <a:srgbClr val="000080"/>
            </a:solidFill>
            <a:latin typeface="ＭＳ Ｐゴシック"/>
          </a:endParaRPr>
        </a:p>
      </xdr:txBody>
    </xdr:sp>
    <xdr:clientData/>
  </xdr:oneCellAnchor>
  <xdr:twoCellAnchor>
    <xdr:from>
      <xdr:col>32</xdr:col>
      <xdr:colOff>136525</xdr:colOff>
      <xdr:row>83</xdr:row>
      <xdr:rowOff>58165</xdr:rowOff>
    </xdr:from>
    <xdr:to>
      <xdr:col>32</xdr:col>
      <xdr:colOff>238125</xdr:colOff>
      <xdr:row>83</xdr:row>
      <xdr:rowOff>159765</xdr:rowOff>
    </xdr:to>
    <xdr:sp macro="" textlink="">
      <xdr:nvSpPr>
        <xdr:cNvPr id="445" name="フローチャート : 判断 444"/>
        <xdr:cNvSpPr/>
      </xdr:nvSpPr>
      <xdr:spPr>
        <a:xfrm>
          <a:off x="22110700" y="1428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83</xdr:row>
      <xdr:rowOff>113030</xdr:rowOff>
    </xdr:from>
    <xdr:to>
      <xdr:col>31</xdr:col>
      <xdr:colOff>85725</xdr:colOff>
      <xdr:row>84</xdr:row>
      <xdr:rowOff>43180</xdr:rowOff>
    </xdr:to>
    <xdr:sp macro="" textlink="">
      <xdr:nvSpPr>
        <xdr:cNvPr id="446" name="フローチャート : 判断 445"/>
        <xdr:cNvSpPr/>
      </xdr:nvSpPr>
      <xdr:spPr>
        <a:xfrm>
          <a:off x="212725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84</xdr:row>
      <xdr:rowOff>34307</xdr:rowOff>
    </xdr:from>
    <xdr:ext cx="469744" cy="259045"/>
    <xdr:sp macro="" textlink="">
      <xdr:nvSpPr>
        <xdr:cNvPr id="447" name="n_1aveValue【消防施設】&#10;一人当たり面積"/>
        <xdr:cNvSpPr txBox="1"/>
      </xdr:nvSpPr>
      <xdr:spPr>
        <a:xfrm>
          <a:off x="21075727" y="1443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0.085</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448" name="テキスト ボックス 44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449" name="テキスト ボックス 44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450" name="テキスト ボックス 44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451" name="テキスト ボックス 45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452" name="テキスト ボックス 45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83</xdr:row>
      <xdr:rowOff>90170</xdr:rowOff>
    </xdr:from>
    <xdr:to>
      <xdr:col>31</xdr:col>
      <xdr:colOff>85725</xdr:colOff>
      <xdr:row>84</xdr:row>
      <xdr:rowOff>20320</xdr:rowOff>
    </xdr:to>
    <xdr:sp macro="" textlink="">
      <xdr:nvSpPr>
        <xdr:cNvPr id="453" name="円/楕円 452"/>
        <xdr:cNvSpPr/>
      </xdr:nvSpPr>
      <xdr:spPr>
        <a:xfrm>
          <a:off x="21272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82</xdr:row>
      <xdr:rowOff>36847</xdr:rowOff>
    </xdr:from>
    <xdr:ext cx="469744" cy="259045"/>
    <xdr:sp macro="" textlink="">
      <xdr:nvSpPr>
        <xdr:cNvPr id="454" name="n_1mainValue【消防施設】&#10;一人当たり面積"/>
        <xdr:cNvSpPr txBox="1"/>
      </xdr:nvSpPr>
      <xdr:spPr>
        <a:xfrm>
          <a:off x="210757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0.090</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455" name="正方形/長方形 45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56" name="正方形/長方形 45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57" name="正方形/長方形 45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58" name="正方形/長方形 45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59" name="正方形/長方形 45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55.2</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60" name="正方形/長方形 45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61" name="正方形/長方形 46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58.8</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62" name="正方形/長方形 46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63" name="テキスト ボックス 46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64" name="直線コネクタ 46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109</xdr:row>
      <xdr:rowOff>35379</xdr:rowOff>
    </xdr:from>
    <xdr:to>
      <xdr:col>24</xdr:col>
      <xdr:colOff>644525</xdr:colOff>
      <xdr:row>109</xdr:row>
      <xdr:rowOff>35379</xdr:rowOff>
    </xdr:to>
    <xdr:cxnSp macro="">
      <xdr:nvCxnSpPr>
        <xdr:cNvPr id="465" name="直線コネクタ 46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64606</xdr:rowOff>
    </xdr:from>
    <xdr:ext cx="338939" cy="259045"/>
    <xdr:sp macro="" textlink="">
      <xdr:nvSpPr>
        <xdr:cNvPr id="466" name="テキスト ボックス 465"/>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467" name="直線コネクタ 46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468" name="テキスト ボックス 46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469" name="直線コネクタ 46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470" name="テキスト ボックス 46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471" name="直線コネクタ 47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472" name="テキスト ボックス 47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473" name="直線コネクタ 47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474" name="テキスト ボックス 47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475" name="直線コネクタ 47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98</xdr:row>
      <xdr:rowOff>146248</xdr:rowOff>
    </xdr:from>
    <xdr:ext cx="467179" cy="259045"/>
    <xdr:sp macro="" textlink="">
      <xdr:nvSpPr>
        <xdr:cNvPr id="476" name="テキスト ボックス 475"/>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77" name="直線コネクタ 47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78" name="テキスト ボックス 47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7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101</xdr:row>
      <xdr:rowOff>110489</xdr:rowOff>
    </xdr:from>
    <xdr:to>
      <xdr:col>23</xdr:col>
      <xdr:colOff>516889</xdr:colOff>
      <xdr:row>107</xdr:row>
      <xdr:rowOff>162742</xdr:rowOff>
    </xdr:to>
    <xdr:cxnSp macro="">
      <xdr:nvCxnSpPr>
        <xdr:cNvPr id="480" name="直線コネクタ 479"/>
        <xdr:cNvCxnSpPr/>
      </xdr:nvCxnSpPr>
      <xdr:spPr>
        <a:xfrm flipV="1">
          <a:off x="16318864" y="17426939"/>
          <a:ext cx="0" cy="1080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166569</xdr:rowOff>
    </xdr:from>
    <xdr:ext cx="405111" cy="259045"/>
    <xdr:sp macro="" textlink="">
      <xdr:nvSpPr>
        <xdr:cNvPr id="481" name="【庁舎】&#10;有形固定資産減価償却率最小値テキスト"/>
        <xdr:cNvSpPr txBox="1"/>
      </xdr:nvSpPr>
      <xdr:spPr>
        <a:xfrm>
          <a:off x="16408400" y="18511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13.2</a:t>
          </a:r>
          <a:endParaRPr kumimoji="1" lang="ja-JP" altLang="en-US" sz="1000" b="1">
            <a:latin typeface="ＭＳ Ｐゴシック"/>
          </a:endParaRPr>
        </a:p>
      </xdr:txBody>
    </xdr:sp>
    <xdr:clientData/>
  </xdr:oneCellAnchor>
  <xdr:twoCellAnchor>
    <xdr:from>
      <xdr:col>23</xdr:col>
      <xdr:colOff>428625</xdr:colOff>
      <xdr:row>107</xdr:row>
      <xdr:rowOff>162742</xdr:rowOff>
    </xdr:from>
    <xdr:to>
      <xdr:col>23</xdr:col>
      <xdr:colOff>606425</xdr:colOff>
      <xdr:row>107</xdr:row>
      <xdr:rowOff>162742</xdr:rowOff>
    </xdr:to>
    <xdr:cxnSp macro="">
      <xdr:nvCxnSpPr>
        <xdr:cNvPr id="482" name="直線コネクタ 481"/>
        <xdr:cNvCxnSpPr/>
      </xdr:nvCxnSpPr>
      <xdr:spPr>
        <a:xfrm>
          <a:off x="16230600" y="18507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100</xdr:row>
      <xdr:rowOff>57166</xdr:rowOff>
    </xdr:from>
    <xdr:ext cx="405111" cy="259045"/>
    <xdr:sp macro="" textlink="">
      <xdr:nvSpPr>
        <xdr:cNvPr id="483" name="【庁舎】&#10;有形固定資産減価償却率最大値テキスト"/>
        <xdr:cNvSpPr txBox="1"/>
      </xdr:nvSpPr>
      <xdr:spPr>
        <a:xfrm>
          <a:off x="16408400" y="17202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79.4</a:t>
          </a:r>
          <a:endParaRPr kumimoji="1" lang="ja-JP" altLang="en-US" sz="1000" b="1">
            <a:latin typeface="ＭＳ Ｐゴシック"/>
          </a:endParaRPr>
        </a:p>
      </xdr:txBody>
    </xdr:sp>
    <xdr:clientData/>
  </xdr:oneCellAnchor>
  <xdr:twoCellAnchor>
    <xdr:from>
      <xdr:col>23</xdr:col>
      <xdr:colOff>428625</xdr:colOff>
      <xdr:row>101</xdr:row>
      <xdr:rowOff>110489</xdr:rowOff>
    </xdr:from>
    <xdr:to>
      <xdr:col>23</xdr:col>
      <xdr:colOff>606425</xdr:colOff>
      <xdr:row>101</xdr:row>
      <xdr:rowOff>110489</xdr:rowOff>
    </xdr:to>
    <xdr:cxnSp macro="">
      <xdr:nvCxnSpPr>
        <xdr:cNvPr id="484" name="直線コネクタ 483"/>
        <xdr:cNvCxnSpPr/>
      </xdr:nvCxnSpPr>
      <xdr:spPr>
        <a:xfrm>
          <a:off x="16230600" y="17426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3827</xdr:rowOff>
    </xdr:from>
    <xdr:ext cx="405111" cy="259045"/>
    <xdr:sp macro="" textlink="">
      <xdr:nvSpPr>
        <xdr:cNvPr id="485" name="【庁舎】&#10;有形固定資産減価償却率平均値テキスト"/>
        <xdr:cNvSpPr txBox="1"/>
      </xdr:nvSpPr>
      <xdr:spPr>
        <a:xfrm>
          <a:off x="16408400" y="17834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50.0</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25400</xdr:rowOff>
    </xdr:from>
    <xdr:to>
      <xdr:col>23</xdr:col>
      <xdr:colOff>568325</xdr:colOff>
      <xdr:row>104</xdr:row>
      <xdr:rowOff>127000</xdr:rowOff>
    </xdr:to>
    <xdr:sp macro="" textlink="">
      <xdr:nvSpPr>
        <xdr:cNvPr id="486" name="フローチャート : 判断 485"/>
        <xdr:cNvSpPr/>
      </xdr:nvSpPr>
      <xdr:spPr>
        <a:xfrm>
          <a:off x="162687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103</xdr:row>
      <xdr:rowOff>77651</xdr:rowOff>
    </xdr:from>
    <xdr:to>
      <xdr:col>22</xdr:col>
      <xdr:colOff>415925</xdr:colOff>
      <xdr:row>104</xdr:row>
      <xdr:rowOff>7801</xdr:rowOff>
    </xdr:to>
    <xdr:sp macro="" textlink="">
      <xdr:nvSpPr>
        <xdr:cNvPr id="487" name="フローチャート : 判断 486"/>
        <xdr:cNvSpPr/>
      </xdr:nvSpPr>
      <xdr:spPr>
        <a:xfrm>
          <a:off x="15430500" y="17737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103</xdr:row>
      <xdr:rowOff>170378</xdr:rowOff>
    </xdr:from>
    <xdr:ext cx="405111" cy="259045"/>
    <xdr:sp macro="" textlink="">
      <xdr:nvSpPr>
        <xdr:cNvPr id="488" name="n_1aveValue【庁舎】&#10;有形固定資産減価償却率"/>
        <xdr:cNvSpPr txBox="1"/>
      </xdr:nvSpPr>
      <xdr:spPr>
        <a:xfrm>
          <a:off x="15266043" y="17829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57.3</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489" name="テキスト ボックス 48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90" name="テキスト ボックス 48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91" name="テキスト ボックス 49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92" name="テキスト ボックス 49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93" name="テキスト ボックス 49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100</xdr:row>
      <xdr:rowOff>105411</xdr:rowOff>
    </xdr:from>
    <xdr:to>
      <xdr:col>22</xdr:col>
      <xdr:colOff>415925</xdr:colOff>
      <xdr:row>101</xdr:row>
      <xdr:rowOff>35561</xdr:rowOff>
    </xdr:to>
    <xdr:sp macro="" textlink="">
      <xdr:nvSpPr>
        <xdr:cNvPr id="494" name="円/楕円 493"/>
        <xdr:cNvSpPr/>
      </xdr:nvSpPr>
      <xdr:spPr>
        <a:xfrm>
          <a:off x="15430500" y="1725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99</xdr:row>
      <xdr:rowOff>52088</xdr:rowOff>
    </xdr:from>
    <xdr:ext cx="405111" cy="259045"/>
    <xdr:sp macro="" textlink="">
      <xdr:nvSpPr>
        <xdr:cNvPr id="495" name="n_1mainValue【庁舎】&#10;有形固定資産減価償却率"/>
        <xdr:cNvSpPr txBox="1"/>
      </xdr:nvSpPr>
      <xdr:spPr>
        <a:xfrm>
          <a:off x="15266043" y="17025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87.1</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96" name="正方形/長方形 4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97" name="正方形/長方形 49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98" name="正方形/長方形 49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99" name="正方形/長方形 49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00" name="正方形/長方形 49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0.153</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01" name="正方形/長方形 50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02" name="正方形/長方形 50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0.133</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03" name="正方形/長方形 50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04" name="テキスト ボックス 50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05" name="直線コネクタ 50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506" name="テキスト ボックス 505"/>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76200</xdr:rowOff>
    </xdr:from>
    <xdr:to>
      <xdr:col>33</xdr:col>
      <xdr:colOff>314325</xdr:colOff>
      <xdr:row>108</xdr:row>
      <xdr:rowOff>76200</xdr:rowOff>
    </xdr:to>
    <xdr:cxnSp macro="">
      <xdr:nvCxnSpPr>
        <xdr:cNvPr id="507" name="直線コネクタ 506"/>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508" name="テキスト ボックス 507"/>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509" name="直線コネクタ 508"/>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510" name="テキスト ボックス 509"/>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511" name="直線コネクタ 510"/>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512" name="テキスト ボックス 511"/>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513" name="直線コネクタ 512"/>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514" name="テキスト ボックス 513"/>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15" name="直線コネクタ 51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16" name="テキスト ボックス 51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1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165354</xdr:rowOff>
    </xdr:from>
    <xdr:to>
      <xdr:col>32</xdr:col>
      <xdr:colOff>186689</xdr:colOff>
      <xdr:row>107</xdr:row>
      <xdr:rowOff>147065</xdr:rowOff>
    </xdr:to>
    <xdr:cxnSp macro="">
      <xdr:nvCxnSpPr>
        <xdr:cNvPr id="518" name="直線コネクタ 517"/>
        <xdr:cNvCxnSpPr/>
      </xdr:nvCxnSpPr>
      <xdr:spPr>
        <a:xfrm flipV="1">
          <a:off x="22160864" y="17138904"/>
          <a:ext cx="0" cy="1353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150892</xdr:rowOff>
    </xdr:from>
    <xdr:ext cx="469744" cy="259045"/>
    <xdr:sp macro="" textlink="">
      <xdr:nvSpPr>
        <xdr:cNvPr id="519" name="【庁舎】&#10;一人当たり面積最小値テキスト"/>
        <xdr:cNvSpPr txBox="1"/>
      </xdr:nvSpPr>
      <xdr:spPr>
        <a:xfrm>
          <a:off x="22250400" y="1849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0.122</a:t>
          </a:r>
          <a:endParaRPr kumimoji="1" lang="ja-JP" altLang="en-US" sz="1000" b="1">
            <a:latin typeface="ＭＳ Ｐゴシック"/>
          </a:endParaRPr>
        </a:p>
      </xdr:txBody>
    </xdr:sp>
    <xdr:clientData/>
  </xdr:oneCellAnchor>
  <xdr:twoCellAnchor>
    <xdr:from>
      <xdr:col>32</xdr:col>
      <xdr:colOff>98425</xdr:colOff>
      <xdr:row>107</xdr:row>
      <xdr:rowOff>147065</xdr:rowOff>
    </xdr:from>
    <xdr:to>
      <xdr:col>32</xdr:col>
      <xdr:colOff>276225</xdr:colOff>
      <xdr:row>107</xdr:row>
      <xdr:rowOff>147065</xdr:rowOff>
    </xdr:to>
    <xdr:cxnSp macro="">
      <xdr:nvCxnSpPr>
        <xdr:cNvPr id="520" name="直線コネクタ 519"/>
        <xdr:cNvCxnSpPr/>
      </xdr:nvCxnSpPr>
      <xdr:spPr>
        <a:xfrm>
          <a:off x="22072600" y="1849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112031</xdr:rowOff>
    </xdr:from>
    <xdr:ext cx="469744" cy="259045"/>
    <xdr:sp macro="" textlink="">
      <xdr:nvSpPr>
        <xdr:cNvPr id="521" name="【庁舎】&#10;一人当たり面積最大値テキスト"/>
        <xdr:cNvSpPr txBox="1"/>
      </xdr:nvSpPr>
      <xdr:spPr>
        <a:xfrm>
          <a:off x="22250400" y="1691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0.418</a:t>
          </a:r>
          <a:endParaRPr kumimoji="1" lang="ja-JP" altLang="en-US" sz="1000" b="1">
            <a:latin typeface="ＭＳ Ｐゴシック"/>
          </a:endParaRPr>
        </a:p>
      </xdr:txBody>
    </xdr:sp>
    <xdr:clientData/>
  </xdr:oneCellAnchor>
  <xdr:twoCellAnchor>
    <xdr:from>
      <xdr:col>32</xdr:col>
      <xdr:colOff>98425</xdr:colOff>
      <xdr:row>99</xdr:row>
      <xdr:rowOff>165354</xdr:rowOff>
    </xdr:from>
    <xdr:to>
      <xdr:col>32</xdr:col>
      <xdr:colOff>276225</xdr:colOff>
      <xdr:row>99</xdr:row>
      <xdr:rowOff>165354</xdr:rowOff>
    </xdr:to>
    <xdr:cxnSp macro="">
      <xdr:nvCxnSpPr>
        <xdr:cNvPr id="522" name="直線コネクタ 521"/>
        <xdr:cNvCxnSpPr/>
      </xdr:nvCxnSpPr>
      <xdr:spPr>
        <a:xfrm>
          <a:off x="22072600" y="1713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8399</xdr:rowOff>
    </xdr:from>
    <xdr:ext cx="469744" cy="259045"/>
    <xdr:sp macro="" textlink="">
      <xdr:nvSpPr>
        <xdr:cNvPr id="523" name="【庁舎】&#10;一人当たり面積平均値テキスト"/>
        <xdr:cNvSpPr txBox="1"/>
      </xdr:nvSpPr>
      <xdr:spPr>
        <a:xfrm>
          <a:off x="22250400" y="178391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0.249</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29972</xdr:rowOff>
    </xdr:from>
    <xdr:to>
      <xdr:col>32</xdr:col>
      <xdr:colOff>238125</xdr:colOff>
      <xdr:row>104</xdr:row>
      <xdr:rowOff>131572</xdr:rowOff>
    </xdr:to>
    <xdr:sp macro="" textlink="">
      <xdr:nvSpPr>
        <xdr:cNvPr id="524" name="フローチャート : 判断 523"/>
        <xdr:cNvSpPr/>
      </xdr:nvSpPr>
      <xdr:spPr>
        <a:xfrm>
          <a:off x="22110700" y="1786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9398</xdr:rowOff>
    </xdr:from>
    <xdr:to>
      <xdr:col>31</xdr:col>
      <xdr:colOff>85725</xdr:colOff>
      <xdr:row>105</xdr:row>
      <xdr:rowOff>110998</xdr:rowOff>
    </xdr:to>
    <xdr:sp macro="" textlink="">
      <xdr:nvSpPr>
        <xdr:cNvPr id="525" name="フローチャート : 判断 524"/>
        <xdr:cNvSpPr/>
      </xdr:nvSpPr>
      <xdr:spPr>
        <a:xfrm>
          <a:off x="21272500" y="1801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103</xdr:row>
      <xdr:rowOff>127525</xdr:rowOff>
    </xdr:from>
    <xdr:ext cx="469744" cy="259045"/>
    <xdr:sp macro="" textlink="">
      <xdr:nvSpPr>
        <xdr:cNvPr id="526" name="n_1aveValue【庁舎】&#10;一人当たり面積"/>
        <xdr:cNvSpPr txBox="1"/>
      </xdr:nvSpPr>
      <xdr:spPr>
        <a:xfrm>
          <a:off x="21075727" y="1778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0.216</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527" name="テキスト ボックス 52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28" name="テキスト ボックス 52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29" name="テキスト ボックス 52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30" name="テキスト ボックス 52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31" name="テキスト ボックス 53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107</xdr:row>
      <xdr:rowOff>77978</xdr:rowOff>
    </xdr:from>
    <xdr:to>
      <xdr:col>31</xdr:col>
      <xdr:colOff>85725</xdr:colOff>
      <xdr:row>108</xdr:row>
      <xdr:rowOff>8128</xdr:rowOff>
    </xdr:to>
    <xdr:sp macro="" textlink="">
      <xdr:nvSpPr>
        <xdr:cNvPr id="532" name="円/楕円 531"/>
        <xdr:cNvSpPr/>
      </xdr:nvSpPr>
      <xdr:spPr>
        <a:xfrm>
          <a:off x="21272500" y="1842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107</xdr:row>
      <xdr:rowOff>170705</xdr:rowOff>
    </xdr:from>
    <xdr:ext cx="469744" cy="259045"/>
    <xdr:sp macro="" textlink="">
      <xdr:nvSpPr>
        <xdr:cNvPr id="533" name="n_1mainValue【庁舎】&#10;一人当たり面積"/>
        <xdr:cNvSpPr txBox="1"/>
      </xdr:nvSpPr>
      <xdr:spPr>
        <a:xfrm>
          <a:off x="21075727" y="1851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0.126</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34" name="正方形/長方形 53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35" name="正方形/長方形 53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36" name="テキスト ボックス 53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類似団体と比較して特に有形固定資産減価償却率が高くなっている施設は、</a:t>
          </a:r>
          <a:r>
            <a:rPr kumimoji="1" lang="ja-JP" altLang="en-US" sz="1100">
              <a:solidFill>
                <a:schemeClr val="dk1"/>
              </a:solidFill>
              <a:effectLst/>
              <a:latin typeface="+mn-lt"/>
              <a:ea typeface="+mn-ea"/>
              <a:cs typeface="+mn-cs"/>
            </a:rPr>
            <a:t>市民会館と庁舎</a:t>
          </a:r>
          <a:r>
            <a:rPr kumimoji="1" lang="ja-JP" altLang="ja-JP" sz="1100">
              <a:solidFill>
                <a:schemeClr val="dk1"/>
              </a:solidFill>
              <a:effectLst/>
              <a:latin typeface="+mn-lt"/>
              <a:ea typeface="+mn-ea"/>
              <a:cs typeface="+mn-cs"/>
            </a:rPr>
            <a:t>である。</a:t>
          </a:r>
          <a:r>
            <a:rPr kumimoji="1" lang="ja-JP" altLang="en-US" sz="1100">
              <a:solidFill>
                <a:schemeClr val="dk1"/>
              </a:solidFill>
              <a:effectLst/>
              <a:latin typeface="+mn-lt"/>
              <a:ea typeface="+mn-ea"/>
              <a:cs typeface="+mn-cs"/>
            </a:rPr>
            <a:t>市民会館</a:t>
          </a:r>
          <a:r>
            <a:rPr kumimoji="1" lang="ja-JP" altLang="ja-JP" sz="1100">
              <a:solidFill>
                <a:schemeClr val="dk1"/>
              </a:solidFill>
              <a:effectLst/>
              <a:latin typeface="+mn-lt"/>
              <a:ea typeface="+mn-ea"/>
              <a:cs typeface="+mn-cs"/>
            </a:rPr>
            <a:t>については、築後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０年以上を経過しており</a:t>
          </a:r>
          <a:r>
            <a:rPr kumimoji="1" lang="ja-JP" altLang="en-US" sz="1100">
              <a:solidFill>
                <a:schemeClr val="dk1"/>
              </a:solidFill>
              <a:effectLst/>
              <a:latin typeface="+mn-lt"/>
              <a:ea typeface="+mn-ea"/>
              <a:cs typeface="+mn-cs"/>
            </a:rPr>
            <a:t>老朽化が進行している。これまでも大掛かりな改修工事を実施してきたが、</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一層の維持経費増加が懸念される。そのため、公共施設等総合管理計画に基づき今後</a:t>
          </a:r>
          <a:r>
            <a:rPr kumimoji="1" lang="ja-JP" altLang="ja-JP" sz="1100">
              <a:solidFill>
                <a:schemeClr val="dk1"/>
              </a:solidFill>
              <a:effectLst/>
              <a:latin typeface="+mn-lt"/>
              <a:ea typeface="+mn-ea"/>
              <a:cs typeface="+mn-cs"/>
            </a:rPr>
            <a:t>策定する個別施設計画</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活用しながら、効率的かつ健全な施設の管理運営に努める必要がある。</a:t>
          </a:r>
          <a:r>
            <a:rPr kumimoji="1" lang="ja-JP" altLang="en-US" sz="1100">
              <a:solidFill>
                <a:schemeClr val="dk1"/>
              </a:solidFill>
              <a:effectLst/>
              <a:latin typeface="+mn-lt"/>
              <a:ea typeface="+mn-ea"/>
              <a:cs typeface="+mn-cs"/>
            </a:rPr>
            <a:t>　また</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庁舎</a:t>
          </a:r>
          <a:r>
            <a:rPr kumimoji="1" lang="ja-JP" altLang="ja-JP" sz="1100">
              <a:solidFill>
                <a:schemeClr val="dk1"/>
              </a:solidFill>
              <a:effectLst/>
              <a:latin typeface="+mn-lt"/>
              <a:ea typeface="+mn-ea"/>
              <a:cs typeface="+mn-cs"/>
            </a:rPr>
            <a:t>について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特に本庁舎が築後４５年以上を経過し</a:t>
          </a:r>
          <a:r>
            <a:rPr kumimoji="1" lang="ja-JP" altLang="ja-JP" sz="1100">
              <a:solidFill>
                <a:schemeClr val="dk1"/>
              </a:solidFill>
              <a:effectLst/>
              <a:latin typeface="+mn-lt"/>
              <a:ea typeface="+mn-ea"/>
              <a:cs typeface="+mn-cs"/>
            </a:rPr>
            <a:t>ており</a:t>
          </a:r>
          <a:r>
            <a:rPr kumimoji="1" lang="ja-JP" altLang="en-US" sz="1100">
              <a:solidFill>
                <a:schemeClr val="dk1"/>
              </a:solidFill>
              <a:effectLst/>
              <a:latin typeface="+mn-lt"/>
              <a:ea typeface="+mn-ea"/>
              <a:cs typeface="+mn-cs"/>
            </a:rPr>
            <a:t>かなり老朽が進行している。さらに耐震基準も満たしていない建物であるため、防災拠点としての機能の発揮には不安が大きい。そのため、建替えに向けた計画を進めることとしており、平成３６年度までに新庁舎を完成させる目標である。この建替えにあたっては、他の関連施設との再編、複合化も視野に入れつつ、将来を見据えた効率的な施設の検討が</a:t>
          </a:r>
          <a:r>
            <a:rPr kumimoji="1" lang="ja-JP" altLang="ja-JP" sz="1100">
              <a:solidFill>
                <a:schemeClr val="dk1"/>
              </a:solidFill>
              <a:effectLst/>
              <a:latin typeface="+mn-lt"/>
              <a:ea typeface="+mn-ea"/>
              <a:cs typeface="+mn-cs"/>
            </a:rPr>
            <a:t>必要</a:t>
          </a:r>
          <a:r>
            <a:rPr kumimoji="1" lang="ja-JP" altLang="en-US" sz="1100">
              <a:solidFill>
                <a:schemeClr val="dk1"/>
              </a:solidFill>
              <a:effectLst/>
              <a:latin typeface="+mn-lt"/>
              <a:ea typeface="+mn-ea"/>
              <a:cs typeface="+mn-cs"/>
            </a:rPr>
            <a:t>で</a:t>
          </a:r>
          <a:r>
            <a:rPr kumimoji="1" lang="ja-JP" altLang="ja-JP" sz="1100">
              <a:solidFill>
                <a:schemeClr val="dk1"/>
              </a:solidFill>
              <a:effectLst/>
              <a:latin typeface="+mn-lt"/>
              <a:ea typeface="+mn-ea"/>
              <a:cs typeface="+mn-cs"/>
            </a:rPr>
            <a:t>ある。</a:t>
          </a:r>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岡山県総社市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68,209
67,209
211.90
28,018,082
27,318,356
577,408
15,835,479
29,498,600</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9.8
37.4</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[0.58]</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0.42</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類似団体</a:t>
          </a:r>
          <a:r>
            <a:rPr kumimoji="1" lang="ja-JP" altLang="en-US" sz="1100">
              <a:solidFill>
                <a:sysClr val="windowText" lastClr="000000"/>
              </a:solidFill>
              <a:effectLst/>
              <a:latin typeface="+mn-lt"/>
              <a:ea typeface="+mn-ea"/>
              <a:cs typeface="+mn-cs"/>
            </a:rPr>
            <a:t>の</a:t>
          </a:r>
          <a:r>
            <a:rPr kumimoji="1" lang="ja-JP" altLang="ja-JP" sz="1100">
              <a:solidFill>
                <a:sysClr val="windowText" lastClr="000000"/>
              </a:solidFill>
              <a:effectLst/>
              <a:latin typeface="+mn-lt"/>
              <a:ea typeface="+mn-ea"/>
              <a:cs typeface="+mn-cs"/>
            </a:rPr>
            <a:t>平均と比較</a:t>
          </a:r>
          <a:r>
            <a:rPr kumimoji="1" lang="ja-JP" altLang="en-US" sz="1100">
              <a:solidFill>
                <a:sysClr val="windowText" lastClr="000000"/>
              </a:solidFill>
              <a:effectLst/>
              <a:latin typeface="+mn-lt"/>
              <a:ea typeface="+mn-ea"/>
              <a:cs typeface="+mn-cs"/>
            </a:rPr>
            <a:t>し</a:t>
          </a:r>
          <a:r>
            <a:rPr kumimoji="1" lang="en-US" altLang="ja-JP" sz="1100">
              <a:solidFill>
                <a:sysClr val="windowText" lastClr="000000"/>
              </a:solidFill>
              <a:effectLst/>
              <a:latin typeface="+mn-lt"/>
              <a:ea typeface="+mn-ea"/>
              <a:cs typeface="+mn-cs"/>
            </a:rPr>
            <a:t>0.06</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高い数値だが</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昨年と同値であり直近５年間でも横ばいを継続している。（昨年の類団平均との差は、</a:t>
          </a:r>
          <a:r>
            <a:rPr kumimoji="1" lang="ja-JP" altLang="ja-JP" sz="1100">
              <a:solidFill>
                <a:sysClr val="windowText" lastClr="000000"/>
              </a:solidFill>
              <a:effectLst/>
              <a:latin typeface="+mn-lt"/>
              <a:ea typeface="+mn-ea"/>
              <a:cs typeface="+mn-cs"/>
            </a:rPr>
            <a:t>本市の類型が変更になった影響</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。住民税や固定資産税など市税総額はほぼ横ばい状態にあるが、</a:t>
          </a:r>
          <a:r>
            <a:rPr kumimoji="1" lang="ja-JP" altLang="en-US" sz="1100">
              <a:solidFill>
                <a:sysClr val="windowText" lastClr="000000"/>
              </a:solidFill>
              <a:effectLst/>
              <a:latin typeface="+mn-lt"/>
              <a:ea typeface="+mn-ea"/>
              <a:cs typeface="+mn-cs"/>
            </a:rPr>
            <a:t>Ｈ</a:t>
          </a:r>
          <a:r>
            <a:rPr kumimoji="1" lang="en-US" altLang="ja-JP" sz="1100">
              <a:solidFill>
                <a:sysClr val="windowText" lastClr="000000"/>
              </a:solidFill>
              <a:effectLst/>
              <a:latin typeface="+mn-lt"/>
              <a:ea typeface="+mn-ea"/>
              <a:cs typeface="+mn-cs"/>
            </a:rPr>
            <a:t>28</a:t>
          </a:r>
          <a:r>
            <a:rPr kumimoji="1" lang="ja-JP" altLang="en-US" sz="1100">
              <a:solidFill>
                <a:sysClr val="windowText" lastClr="000000"/>
              </a:solidFill>
              <a:effectLst/>
              <a:latin typeface="+mn-lt"/>
              <a:ea typeface="+mn-ea"/>
              <a:cs typeface="+mn-cs"/>
            </a:rPr>
            <a:t>年度は対前年比</a:t>
          </a:r>
          <a:r>
            <a:rPr kumimoji="1" lang="en-US" altLang="ja-JP" sz="1100">
              <a:solidFill>
                <a:sysClr val="windowText" lastClr="000000"/>
              </a:solidFill>
              <a:effectLst/>
              <a:latin typeface="+mn-lt"/>
              <a:ea typeface="+mn-ea"/>
              <a:cs typeface="+mn-cs"/>
            </a:rPr>
            <a:t>4</a:t>
          </a:r>
          <a:r>
            <a:rPr kumimoji="1" lang="ja-JP" altLang="en-US" sz="1100">
              <a:solidFill>
                <a:sysClr val="windowText" lastClr="000000"/>
              </a:solidFill>
              <a:effectLst/>
              <a:latin typeface="+mn-lt"/>
              <a:ea typeface="+mn-ea"/>
              <a:cs typeface="+mn-cs"/>
            </a:rPr>
            <a:t>％（約</a:t>
          </a:r>
          <a:r>
            <a:rPr kumimoji="1" lang="en-US" altLang="ja-JP" sz="1100">
              <a:solidFill>
                <a:sysClr val="windowText" lastClr="000000"/>
              </a:solidFill>
              <a:effectLst/>
              <a:latin typeface="+mn-lt"/>
              <a:ea typeface="+mn-ea"/>
              <a:cs typeface="+mn-cs"/>
            </a:rPr>
            <a:t>3</a:t>
          </a:r>
          <a:r>
            <a:rPr kumimoji="1" lang="ja-JP" altLang="en-US" sz="1100">
              <a:solidFill>
                <a:sysClr val="windowText" lastClr="000000"/>
              </a:solidFill>
              <a:effectLst/>
              <a:latin typeface="+mn-lt"/>
              <a:ea typeface="+mn-ea"/>
              <a:cs typeface="+mn-cs"/>
            </a:rPr>
            <a:t>億円）増収となり、企業誘致や人口増加などによるもの</a:t>
          </a:r>
          <a:r>
            <a:rPr kumimoji="1" lang="ja-JP" altLang="ja-JP" sz="1100">
              <a:solidFill>
                <a:sysClr val="windowText" lastClr="000000"/>
              </a:solidFill>
              <a:effectLst/>
              <a:latin typeface="+mn-lt"/>
              <a:ea typeface="+mn-ea"/>
              <a:cs typeface="+mn-cs"/>
            </a:rPr>
            <a:t>と考えられる。引き続き、企業誘致や</a:t>
          </a:r>
          <a:r>
            <a:rPr kumimoji="1" lang="ja-JP" altLang="en-US" sz="1100">
              <a:solidFill>
                <a:sysClr val="windowText" lastClr="000000"/>
              </a:solidFill>
              <a:effectLst/>
              <a:latin typeface="+mn-lt"/>
              <a:ea typeface="+mn-ea"/>
              <a:cs typeface="+mn-cs"/>
            </a:rPr>
            <a:t>人口増の関連施策を推進するとともに、</a:t>
          </a:r>
          <a:r>
            <a:rPr kumimoji="1" lang="ja-JP" altLang="ja-JP" sz="1100">
              <a:solidFill>
                <a:sysClr val="windowText" lastClr="000000"/>
              </a:solidFill>
              <a:effectLst/>
              <a:latin typeface="+mn-lt"/>
              <a:ea typeface="+mn-ea"/>
              <a:cs typeface="+mn-cs"/>
            </a:rPr>
            <a:t>税収等の徴収率向上を図</a:t>
          </a:r>
          <a:r>
            <a:rPr kumimoji="1" lang="ja-JP" altLang="en-US" sz="1100">
              <a:solidFill>
                <a:sysClr val="windowText" lastClr="000000"/>
              </a:solidFill>
              <a:effectLst/>
              <a:latin typeface="+mn-lt"/>
              <a:ea typeface="+mn-ea"/>
              <a:cs typeface="+mn-cs"/>
            </a:rPr>
            <a:t>り</a:t>
          </a:r>
          <a:r>
            <a:rPr kumimoji="1" lang="ja-JP" altLang="ja-JP" sz="1100">
              <a:solidFill>
                <a:sysClr val="windowText" lastClr="000000"/>
              </a:solidFill>
              <a:effectLst/>
              <a:latin typeface="+mn-lt"/>
              <a:ea typeface="+mn-ea"/>
              <a:cs typeface="+mn-cs"/>
            </a:rPr>
            <a:t>、歳入の確保に努める。</a:t>
          </a:r>
          <a:endParaRPr lang="ja-JP" altLang="ja-JP" sz="1400">
            <a:solidFill>
              <a:sysClr val="windowText" lastClr="000000"/>
            </a:solidFill>
            <a:effectLst/>
          </a:endParaRPr>
        </a:p>
        <a:p>
          <a:endParaRPr kumimoji="1" lang="ja-JP" altLang="en-US" sz="1300">
            <a:solidFill>
              <a:sysClr val="windowText" lastClr="000000"/>
            </a:solidFill>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159808</xdr:rowOff>
    </xdr:from>
    <xdr:to>
      <xdr:col>7</xdr:col>
      <xdr:colOff>152400</xdr:colOff>
      <xdr:row>44</xdr:row>
      <xdr:rowOff>165100</xdr:rowOff>
    </xdr:to>
    <xdr:cxnSp macro="">
      <xdr:nvCxnSpPr>
        <xdr:cNvPr id="63" name="直線コネクタ 62"/>
        <xdr:cNvCxnSpPr/>
      </xdr:nvCxnSpPr>
      <xdr:spPr>
        <a:xfrm flipV="1">
          <a:off x="4953000" y="6160558"/>
          <a:ext cx="0" cy="15483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137177</xdr:rowOff>
    </xdr:from>
    <xdr:ext cx="762000" cy="259045"/>
    <xdr:sp macro="" textlink="">
      <xdr:nvSpPr>
        <xdr:cNvPr id="64"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0.24</a:t>
          </a:r>
          <a:endParaRPr kumimoji="1" lang="ja-JP" altLang="en-US" sz="1000" b="1">
            <a:latin typeface="ＭＳ Ｐゴシック"/>
          </a:endParaRPr>
        </a:p>
      </xdr:txBody>
    </xdr:sp>
    <xdr:clientData/>
  </xdr:oneCellAnchor>
  <xdr:twoCellAnchor>
    <xdr:from>
      <xdr:col>7</xdr:col>
      <xdr:colOff>63500</xdr:colOff>
      <xdr:row>44</xdr:row>
      <xdr:rowOff>165100</xdr:rowOff>
    </xdr:from>
    <xdr:to>
      <xdr:col>7</xdr:col>
      <xdr:colOff>241300</xdr:colOff>
      <xdr:row>44</xdr:row>
      <xdr:rowOff>165100</xdr:rowOff>
    </xdr:to>
    <xdr:cxnSp macro="">
      <xdr:nvCxnSpPr>
        <xdr:cNvPr id="65" name="直線コネクタ 64"/>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74735</xdr:rowOff>
    </xdr:from>
    <xdr:ext cx="762000" cy="259045"/>
    <xdr:sp macro="" textlink="">
      <xdr:nvSpPr>
        <xdr:cNvPr id="66" name="財政力最大値テキスト"/>
        <xdr:cNvSpPr txBox="1"/>
      </xdr:nvSpPr>
      <xdr:spPr>
        <a:xfrm>
          <a:off x="5041900" y="590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7</xdr:col>
      <xdr:colOff>63500</xdr:colOff>
      <xdr:row>35</xdr:row>
      <xdr:rowOff>159808</xdr:rowOff>
    </xdr:from>
    <xdr:to>
      <xdr:col>7</xdr:col>
      <xdr:colOff>241300</xdr:colOff>
      <xdr:row>35</xdr:row>
      <xdr:rowOff>159808</xdr:rowOff>
    </xdr:to>
    <xdr:cxnSp macro="">
      <xdr:nvCxnSpPr>
        <xdr:cNvPr id="67" name="直線コネクタ 66"/>
        <xdr:cNvCxnSpPr/>
      </xdr:nvCxnSpPr>
      <xdr:spPr>
        <a:xfrm>
          <a:off x="4864100" y="616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40</xdr:row>
      <xdr:rowOff>167217</xdr:rowOff>
    </xdr:from>
    <xdr:to>
      <xdr:col>7</xdr:col>
      <xdr:colOff>152400</xdr:colOff>
      <xdr:row>40</xdr:row>
      <xdr:rowOff>167217</xdr:rowOff>
    </xdr:to>
    <xdr:cxnSp macro="">
      <xdr:nvCxnSpPr>
        <xdr:cNvPr id="68" name="直線コネクタ 67"/>
        <xdr:cNvCxnSpPr/>
      </xdr:nvCxnSpPr>
      <xdr:spPr>
        <a:xfrm>
          <a:off x="4114800" y="70252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37694</xdr:rowOff>
    </xdr:from>
    <xdr:ext cx="762000" cy="259045"/>
    <xdr:sp macro="" textlink="">
      <xdr:nvSpPr>
        <xdr:cNvPr id="69" name="財政力平均値テキスト"/>
        <xdr:cNvSpPr txBox="1"/>
      </xdr:nvSpPr>
      <xdr:spPr>
        <a:xfrm>
          <a:off x="5041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0.52</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65617</xdr:rowOff>
    </xdr:from>
    <xdr:to>
      <xdr:col>7</xdr:col>
      <xdr:colOff>203200</xdr:colOff>
      <xdr:row>41</xdr:row>
      <xdr:rowOff>167217</xdr:rowOff>
    </xdr:to>
    <xdr:sp macro="" textlink="">
      <xdr:nvSpPr>
        <xdr:cNvPr id="70" name="フローチャート : 判断 69"/>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40</xdr:row>
      <xdr:rowOff>167217</xdr:rowOff>
    </xdr:from>
    <xdr:to>
      <xdr:col>6</xdr:col>
      <xdr:colOff>0</xdr:colOff>
      <xdr:row>41</xdr:row>
      <xdr:rowOff>15875</xdr:rowOff>
    </xdr:to>
    <xdr:cxnSp macro="">
      <xdr:nvCxnSpPr>
        <xdr:cNvPr id="71" name="直線コネクタ 70"/>
        <xdr:cNvCxnSpPr/>
      </xdr:nvCxnSpPr>
      <xdr:spPr>
        <a:xfrm flipV="1">
          <a:off x="3225800" y="70252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38</xdr:row>
      <xdr:rowOff>157692</xdr:rowOff>
    </xdr:from>
    <xdr:to>
      <xdr:col>6</xdr:col>
      <xdr:colOff>50800</xdr:colOff>
      <xdr:row>39</xdr:row>
      <xdr:rowOff>87842</xdr:rowOff>
    </xdr:to>
    <xdr:sp macro="" textlink="">
      <xdr:nvSpPr>
        <xdr:cNvPr id="72" name="フローチャート : 判断 71"/>
        <xdr:cNvSpPr/>
      </xdr:nvSpPr>
      <xdr:spPr>
        <a:xfrm>
          <a:off x="4064000" y="667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37</xdr:row>
      <xdr:rowOff>98019</xdr:rowOff>
    </xdr:from>
    <xdr:ext cx="736600" cy="259045"/>
    <xdr:sp macro="" textlink="">
      <xdr:nvSpPr>
        <xdr:cNvPr id="73" name="テキスト ボックス 72"/>
        <xdr:cNvSpPr txBox="1"/>
      </xdr:nvSpPr>
      <xdr:spPr>
        <a:xfrm>
          <a:off x="3733800" y="6441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0.73</a:t>
          </a:r>
          <a:endParaRPr kumimoji="1" lang="ja-JP" altLang="en-US" sz="1000" b="1">
            <a:solidFill>
              <a:srgbClr val="000080"/>
            </a:solidFill>
            <a:latin typeface="ＭＳ Ｐゴシック"/>
          </a:endParaRPr>
        </a:p>
      </xdr:txBody>
    </xdr:sp>
    <xdr:clientData/>
  </xdr:oneCellAnchor>
  <xdr:twoCellAnchor>
    <xdr:from>
      <xdr:col>3</xdr:col>
      <xdr:colOff>279400</xdr:colOff>
      <xdr:row>41</xdr:row>
      <xdr:rowOff>15875</xdr:rowOff>
    </xdr:from>
    <xdr:to>
      <xdr:col>4</xdr:col>
      <xdr:colOff>482600</xdr:colOff>
      <xdr:row>41</xdr:row>
      <xdr:rowOff>15875</xdr:rowOff>
    </xdr:to>
    <xdr:cxnSp macro="">
      <xdr:nvCxnSpPr>
        <xdr:cNvPr id="74" name="直線コネクタ 73"/>
        <xdr:cNvCxnSpPr/>
      </xdr:nvCxnSpPr>
      <xdr:spPr>
        <a:xfrm>
          <a:off x="2336800" y="70453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40</xdr:row>
      <xdr:rowOff>15875</xdr:rowOff>
    </xdr:from>
    <xdr:to>
      <xdr:col>4</xdr:col>
      <xdr:colOff>533400</xdr:colOff>
      <xdr:row>40</xdr:row>
      <xdr:rowOff>117475</xdr:rowOff>
    </xdr:to>
    <xdr:sp macro="" textlink="">
      <xdr:nvSpPr>
        <xdr:cNvPr id="75" name="フローチャート : 判断 74"/>
        <xdr:cNvSpPr/>
      </xdr:nvSpPr>
      <xdr:spPr>
        <a:xfrm>
          <a:off x="3175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127652</xdr:rowOff>
    </xdr:from>
    <xdr:ext cx="762000" cy="259045"/>
    <xdr:sp macro="" textlink="">
      <xdr:nvSpPr>
        <xdr:cNvPr id="76" name="テキスト ボックス 75"/>
        <xdr:cNvSpPr txBox="1"/>
      </xdr:nvSpPr>
      <xdr:spPr>
        <a:xfrm>
          <a:off x="2844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41</xdr:row>
      <xdr:rowOff>15875</xdr:rowOff>
    </xdr:from>
    <xdr:to>
      <xdr:col>3</xdr:col>
      <xdr:colOff>279400</xdr:colOff>
      <xdr:row>41</xdr:row>
      <xdr:rowOff>15875</xdr:rowOff>
    </xdr:to>
    <xdr:cxnSp macro="">
      <xdr:nvCxnSpPr>
        <xdr:cNvPr id="77" name="直線コネクタ 76"/>
        <xdr:cNvCxnSpPr/>
      </xdr:nvCxnSpPr>
      <xdr:spPr>
        <a:xfrm>
          <a:off x="1447800" y="70453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40</xdr:row>
      <xdr:rowOff>15875</xdr:rowOff>
    </xdr:from>
    <xdr:to>
      <xdr:col>3</xdr:col>
      <xdr:colOff>330200</xdr:colOff>
      <xdr:row>40</xdr:row>
      <xdr:rowOff>117475</xdr:rowOff>
    </xdr:to>
    <xdr:sp macro="" textlink="">
      <xdr:nvSpPr>
        <xdr:cNvPr id="78" name="フローチャート : 判断 77"/>
        <xdr:cNvSpPr/>
      </xdr:nvSpPr>
      <xdr:spPr>
        <a:xfrm>
          <a:off x="2286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127652</xdr:rowOff>
    </xdr:from>
    <xdr:ext cx="762000" cy="259045"/>
    <xdr:sp macro="" textlink="">
      <xdr:nvSpPr>
        <xdr:cNvPr id="79" name="テキスト ボックス 78"/>
        <xdr:cNvSpPr txBox="1"/>
      </xdr:nvSpPr>
      <xdr:spPr>
        <a:xfrm>
          <a:off x="1955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40</xdr:row>
      <xdr:rowOff>15875</xdr:rowOff>
    </xdr:from>
    <xdr:to>
      <xdr:col>2</xdr:col>
      <xdr:colOff>127000</xdr:colOff>
      <xdr:row>40</xdr:row>
      <xdr:rowOff>117475</xdr:rowOff>
    </xdr:to>
    <xdr:sp macro="" textlink="">
      <xdr:nvSpPr>
        <xdr:cNvPr id="80" name="フローチャート : 判断 79"/>
        <xdr:cNvSpPr/>
      </xdr:nvSpPr>
      <xdr:spPr>
        <a:xfrm>
          <a:off x="1397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127652</xdr:rowOff>
    </xdr:from>
    <xdr:ext cx="762000" cy="259045"/>
    <xdr:sp macro="" textlink="">
      <xdr:nvSpPr>
        <xdr:cNvPr id="81" name="テキスト ボックス 80"/>
        <xdr:cNvSpPr txBox="1"/>
      </xdr:nvSpPr>
      <xdr:spPr>
        <a:xfrm>
          <a:off x="1066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40</xdr:row>
      <xdr:rowOff>116417</xdr:rowOff>
    </xdr:from>
    <xdr:to>
      <xdr:col>7</xdr:col>
      <xdr:colOff>203200</xdr:colOff>
      <xdr:row>41</xdr:row>
      <xdr:rowOff>46567</xdr:rowOff>
    </xdr:to>
    <xdr:sp macro="" textlink="">
      <xdr:nvSpPr>
        <xdr:cNvPr id="87" name="円/楕円 86"/>
        <xdr:cNvSpPr/>
      </xdr:nvSpPr>
      <xdr:spPr>
        <a:xfrm>
          <a:off x="49022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39</xdr:row>
      <xdr:rowOff>132944</xdr:rowOff>
    </xdr:from>
    <xdr:ext cx="762000" cy="259045"/>
    <xdr:sp macro="" textlink="">
      <xdr:nvSpPr>
        <xdr:cNvPr id="88" name="財政力該当値テキスト"/>
        <xdr:cNvSpPr txBox="1"/>
      </xdr:nvSpPr>
      <xdr:spPr>
        <a:xfrm>
          <a:off x="5041900" y="681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0.58</a:t>
          </a:r>
          <a:endParaRPr kumimoji="1" lang="ja-JP" altLang="en-US" sz="1000" b="1">
            <a:solidFill>
              <a:srgbClr val="FF0000"/>
            </a:solidFill>
            <a:latin typeface="ＭＳ Ｐゴシック"/>
          </a:endParaRPr>
        </a:p>
      </xdr:txBody>
    </xdr:sp>
    <xdr:clientData/>
  </xdr:oneCellAnchor>
  <xdr:twoCellAnchor>
    <xdr:from>
      <xdr:col>5</xdr:col>
      <xdr:colOff>635000</xdr:colOff>
      <xdr:row>40</xdr:row>
      <xdr:rowOff>116417</xdr:rowOff>
    </xdr:from>
    <xdr:to>
      <xdr:col>6</xdr:col>
      <xdr:colOff>50800</xdr:colOff>
      <xdr:row>41</xdr:row>
      <xdr:rowOff>46567</xdr:rowOff>
    </xdr:to>
    <xdr:sp macro="" textlink="">
      <xdr:nvSpPr>
        <xdr:cNvPr id="89" name="円/楕円 88"/>
        <xdr:cNvSpPr/>
      </xdr:nvSpPr>
      <xdr:spPr>
        <a:xfrm>
          <a:off x="4064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31344</xdr:rowOff>
    </xdr:from>
    <xdr:ext cx="736600" cy="259045"/>
    <xdr:sp macro="" textlink="">
      <xdr:nvSpPr>
        <xdr:cNvPr id="90" name="テキスト ボックス 89"/>
        <xdr:cNvSpPr txBox="1"/>
      </xdr:nvSpPr>
      <xdr:spPr>
        <a:xfrm>
          <a:off x="3733800" y="7060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0.58</a:t>
          </a:r>
          <a:endParaRPr kumimoji="1" lang="ja-JP" altLang="en-US" sz="1000" b="1">
            <a:solidFill>
              <a:srgbClr val="FF0000"/>
            </a:solidFill>
            <a:latin typeface="ＭＳ Ｐゴシック"/>
          </a:endParaRPr>
        </a:p>
      </xdr:txBody>
    </xdr:sp>
    <xdr:clientData/>
  </xdr:oneCellAnchor>
  <xdr:twoCellAnchor>
    <xdr:from>
      <xdr:col>4</xdr:col>
      <xdr:colOff>431800</xdr:colOff>
      <xdr:row>40</xdr:row>
      <xdr:rowOff>136525</xdr:rowOff>
    </xdr:from>
    <xdr:to>
      <xdr:col>4</xdr:col>
      <xdr:colOff>533400</xdr:colOff>
      <xdr:row>41</xdr:row>
      <xdr:rowOff>66675</xdr:rowOff>
    </xdr:to>
    <xdr:sp macro="" textlink="">
      <xdr:nvSpPr>
        <xdr:cNvPr id="91" name="円/楕円 90"/>
        <xdr:cNvSpPr/>
      </xdr:nvSpPr>
      <xdr:spPr>
        <a:xfrm>
          <a:off x="3175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51452</xdr:rowOff>
    </xdr:from>
    <xdr:ext cx="762000" cy="259045"/>
    <xdr:sp macro="" textlink="">
      <xdr:nvSpPr>
        <xdr:cNvPr id="92" name="テキスト ボックス 91"/>
        <xdr:cNvSpPr txBox="1"/>
      </xdr:nvSpPr>
      <xdr:spPr>
        <a:xfrm>
          <a:off x="2844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0.57</a:t>
          </a:r>
          <a:endParaRPr kumimoji="1" lang="ja-JP" altLang="en-US" sz="1000" b="1">
            <a:solidFill>
              <a:srgbClr val="FF0000"/>
            </a:solidFill>
            <a:latin typeface="ＭＳ Ｐゴシック"/>
          </a:endParaRPr>
        </a:p>
      </xdr:txBody>
    </xdr:sp>
    <xdr:clientData/>
  </xdr:oneCellAnchor>
  <xdr:twoCellAnchor>
    <xdr:from>
      <xdr:col>3</xdr:col>
      <xdr:colOff>228600</xdr:colOff>
      <xdr:row>40</xdr:row>
      <xdr:rowOff>136525</xdr:rowOff>
    </xdr:from>
    <xdr:to>
      <xdr:col>3</xdr:col>
      <xdr:colOff>330200</xdr:colOff>
      <xdr:row>41</xdr:row>
      <xdr:rowOff>66675</xdr:rowOff>
    </xdr:to>
    <xdr:sp macro="" textlink="">
      <xdr:nvSpPr>
        <xdr:cNvPr id="93" name="円/楕円 92"/>
        <xdr:cNvSpPr/>
      </xdr:nvSpPr>
      <xdr:spPr>
        <a:xfrm>
          <a:off x="2286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51452</xdr:rowOff>
    </xdr:from>
    <xdr:ext cx="762000" cy="259045"/>
    <xdr:sp macro="" textlink="">
      <xdr:nvSpPr>
        <xdr:cNvPr id="94" name="テキスト ボックス 93"/>
        <xdr:cNvSpPr txBox="1"/>
      </xdr:nvSpPr>
      <xdr:spPr>
        <a:xfrm>
          <a:off x="1955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0.57</a:t>
          </a:r>
          <a:endParaRPr kumimoji="1" lang="ja-JP" altLang="en-US" sz="1000" b="1">
            <a:solidFill>
              <a:srgbClr val="FF0000"/>
            </a:solidFill>
            <a:latin typeface="ＭＳ Ｐゴシック"/>
          </a:endParaRPr>
        </a:p>
      </xdr:txBody>
    </xdr:sp>
    <xdr:clientData/>
  </xdr:oneCellAnchor>
  <xdr:twoCellAnchor>
    <xdr:from>
      <xdr:col>2</xdr:col>
      <xdr:colOff>25400</xdr:colOff>
      <xdr:row>40</xdr:row>
      <xdr:rowOff>136525</xdr:rowOff>
    </xdr:from>
    <xdr:to>
      <xdr:col>2</xdr:col>
      <xdr:colOff>127000</xdr:colOff>
      <xdr:row>41</xdr:row>
      <xdr:rowOff>66675</xdr:rowOff>
    </xdr:to>
    <xdr:sp macro="" textlink="">
      <xdr:nvSpPr>
        <xdr:cNvPr id="95" name="円/楕円 94"/>
        <xdr:cNvSpPr/>
      </xdr:nvSpPr>
      <xdr:spPr>
        <a:xfrm>
          <a:off x="1397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51452</xdr:rowOff>
    </xdr:from>
    <xdr:ext cx="762000" cy="259045"/>
    <xdr:sp macro="" textlink="">
      <xdr:nvSpPr>
        <xdr:cNvPr id="96" name="テキスト ボックス 95"/>
        <xdr:cNvSpPr txBox="1"/>
      </xdr:nvSpPr>
      <xdr:spPr>
        <a:xfrm>
          <a:off x="1066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0.57</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[91.7%]</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89.4</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歳出は対前年</a:t>
          </a:r>
          <a:r>
            <a:rPr kumimoji="1" lang="en-US" altLang="ja-JP" sz="1100">
              <a:solidFill>
                <a:sysClr val="windowText" lastClr="000000"/>
              </a:solidFill>
              <a:effectLst/>
              <a:latin typeface="+mn-lt"/>
              <a:ea typeface="+mn-ea"/>
              <a:cs typeface="+mn-cs"/>
            </a:rPr>
            <a:t>1.0</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、歳入</a:t>
          </a:r>
          <a:r>
            <a:rPr kumimoji="1" lang="ja-JP" altLang="en-US" sz="1100">
              <a:solidFill>
                <a:sysClr val="windowText" lastClr="000000"/>
              </a:solidFill>
              <a:effectLst/>
              <a:latin typeface="+mn-lt"/>
              <a:ea typeface="+mn-ea"/>
              <a:cs typeface="+mn-cs"/>
            </a:rPr>
            <a:t>は</a:t>
          </a:r>
          <a:r>
            <a:rPr kumimoji="1" lang="ja-JP" altLang="ja-JP" sz="1100">
              <a:solidFill>
                <a:sysClr val="windowText" lastClr="000000"/>
              </a:solidFill>
              <a:effectLst/>
              <a:latin typeface="+mn-lt"/>
              <a:ea typeface="+mn-ea"/>
              <a:cs typeface="+mn-cs"/>
            </a:rPr>
            <a:t>同</a:t>
          </a:r>
          <a:r>
            <a:rPr kumimoji="1" lang="en-US" altLang="ja-JP" sz="1100">
              <a:solidFill>
                <a:sysClr val="windowText" lastClr="000000"/>
              </a:solidFill>
              <a:effectLst/>
              <a:latin typeface="+mn-lt"/>
              <a:ea typeface="+mn-ea"/>
              <a:cs typeface="+mn-cs"/>
            </a:rPr>
            <a:t>1.9</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であり、歳</a:t>
          </a:r>
          <a:r>
            <a:rPr kumimoji="1" lang="ja-JP" altLang="en-US" sz="1100">
              <a:solidFill>
                <a:sysClr val="windowText" lastClr="000000"/>
              </a:solidFill>
              <a:effectLst/>
              <a:latin typeface="+mn-lt"/>
              <a:ea typeface="+mn-ea"/>
              <a:cs typeface="+mn-cs"/>
            </a:rPr>
            <a:t>出以上</a:t>
          </a:r>
          <a:r>
            <a:rPr kumimoji="1" lang="ja-JP" altLang="ja-JP" sz="1100">
              <a:solidFill>
                <a:sysClr val="windowText" lastClr="000000"/>
              </a:solidFill>
              <a:effectLst/>
              <a:latin typeface="+mn-lt"/>
              <a:ea typeface="+mn-ea"/>
              <a:cs typeface="+mn-cs"/>
            </a:rPr>
            <a:t>に歳</a:t>
          </a:r>
          <a:r>
            <a:rPr kumimoji="1" lang="ja-JP" altLang="en-US" sz="1100">
              <a:solidFill>
                <a:sysClr val="windowText" lastClr="000000"/>
              </a:solidFill>
              <a:effectLst/>
              <a:latin typeface="+mn-lt"/>
              <a:ea typeface="+mn-ea"/>
              <a:cs typeface="+mn-cs"/>
            </a:rPr>
            <a:t>入</a:t>
          </a:r>
          <a:r>
            <a:rPr kumimoji="1" lang="ja-JP" altLang="ja-JP" sz="1100">
              <a:solidFill>
                <a:sysClr val="windowText" lastClr="000000"/>
              </a:solidFill>
              <a:effectLst/>
              <a:latin typeface="+mn-lt"/>
              <a:ea typeface="+mn-ea"/>
              <a:cs typeface="+mn-cs"/>
            </a:rPr>
            <a:t>が</a:t>
          </a:r>
          <a:r>
            <a:rPr kumimoji="1" lang="ja-JP" altLang="en-US" sz="1100">
              <a:solidFill>
                <a:sysClr val="windowText" lastClr="000000"/>
              </a:solidFill>
              <a:effectLst/>
              <a:latin typeface="+mn-lt"/>
              <a:ea typeface="+mn-ea"/>
              <a:cs typeface="+mn-cs"/>
            </a:rPr>
            <a:t>減った</a:t>
          </a:r>
          <a:r>
            <a:rPr kumimoji="1" lang="ja-JP" altLang="ja-JP" sz="1100">
              <a:solidFill>
                <a:sysClr val="windowText" lastClr="000000"/>
              </a:solidFill>
              <a:effectLst/>
              <a:latin typeface="+mn-lt"/>
              <a:ea typeface="+mn-ea"/>
              <a:cs typeface="+mn-cs"/>
            </a:rPr>
            <a:t>ため、比率が上昇した。</a:t>
          </a:r>
          <a:r>
            <a:rPr kumimoji="1" lang="ja-JP" altLang="en-US" sz="1100">
              <a:solidFill>
                <a:sysClr val="windowText" lastClr="000000"/>
              </a:solidFill>
              <a:effectLst/>
              <a:latin typeface="+mn-lt"/>
              <a:ea typeface="+mn-ea"/>
              <a:cs typeface="+mn-cs"/>
            </a:rPr>
            <a:t>歳入の減は約</a:t>
          </a:r>
          <a:r>
            <a:rPr kumimoji="1" lang="en-US" altLang="ja-JP" sz="1100">
              <a:solidFill>
                <a:sysClr val="windowText" lastClr="000000"/>
              </a:solidFill>
              <a:effectLst/>
              <a:latin typeface="+mn-lt"/>
              <a:ea typeface="+mn-ea"/>
              <a:cs typeface="+mn-cs"/>
            </a:rPr>
            <a:t>3.2</a:t>
          </a:r>
          <a:r>
            <a:rPr kumimoji="1" lang="ja-JP" altLang="en-US" sz="1100">
              <a:solidFill>
                <a:sysClr val="windowText" lastClr="000000"/>
              </a:solidFill>
              <a:effectLst/>
              <a:latin typeface="+mn-lt"/>
              <a:ea typeface="+mn-ea"/>
              <a:cs typeface="+mn-cs"/>
            </a:rPr>
            <a:t>億円であるが、これは地方消費税交付金や普通交付税、臨時財政対策債の減額が要因である。一方で、臨時財政対策債を除いた数値では前年より改善が見られる。</a:t>
          </a:r>
          <a:endParaRPr kumimoji="1" lang="en-US" altLang="ja-JP" sz="1100">
            <a:solidFill>
              <a:sysClr val="windowText" lastClr="000000"/>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引き続き</a:t>
          </a:r>
          <a:r>
            <a:rPr kumimoji="1" lang="ja-JP" altLang="ja-JP" sz="1100">
              <a:solidFill>
                <a:sysClr val="windowText" lastClr="000000"/>
              </a:solidFill>
              <a:effectLst/>
              <a:latin typeface="+mn-lt"/>
              <a:ea typeface="+mn-ea"/>
              <a:cs typeface="+mn-cs"/>
            </a:rPr>
            <a:t>、歳入面で</a:t>
          </a:r>
          <a:r>
            <a:rPr kumimoji="1" lang="ja-JP" altLang="en-US" sz="1100">
              <a:solidFill>
                <a:sysClr val="windowText" lastClr="000000"/>
              </a:solidFill>
              <a:effectLst/>
              <a:latin typeface="+mn-lt"/>
              <a:ea typeface="+mn-ea"/>
              <a:cs typeface="+mn-cs"/>
            </a:rPr>
            <a:t>は</a:t>
          </a:r>
          <a:r>
            <a:rPr kumimoji="1" lang="ja-JP" altLang="ja-JP" sz="1100">
              <a:solidFill>
                <a:sysClr val="windowText" lastClr="000000"/>
              </a:solidFill>
              <a:effectLst/>
              <a:latin typeface="+mn-lt"/>
              <a:ea typeface="+mn-ea"/>
              <a:cs typeface="+mn-cs"/>
            </a:rPr>
            <a:t>交付税の縮減により厳しい財政状況が予測されるため、企業誘致の推進や定住促進による税収確保</a:t>
          </a:r>
          <a:r>
            <a:rPr kumimoji="1" lang="ja-JP" altLang="en-US" sz="1100">
              <a:solidFill>
                <a:sysClr val="windowText" lastClr="000000"/>
              </a:solidFill>
              <a:effectLst/>
              <a:latin typeface="+mn-lt"/>
              <a:ea typeface="+mn-ea"/>
              <a:cs typeface="+mn-cs"/>
            </a:rPr>
            <a:t>が必要であり、また歳出では、</a:t>
          </a:r>
          <a:r>
            <a:rPr kumimoji="1" lang="ja-JP" altLang="ja-JP" sz="1100">
              <a:solidFill>
                <a:sysClr val="windowText" lastClr="000000"/>
              </a:solidFill>
              <a:effectLst/>
              <a:latin typeface="+mn-lt"/>
              <a:ea typeface="+mn-ea"/>
              <a:cs typeface="+mn-cs"/>
            </a:rPr>
            <a:t>健康増進や介護予防など一層の取組強化による社会保障費の抑制</a:t>
          </a:r>
          <a:r>
            <a:rPr kumimoji="1" lang="ja-JP" altLang="en-US" sz="1100">
              <a:solidFill>
                <a:sysClr val="windowText" lastClr="000000"/>
              </a:solidFill>
              <a:effectLst/>
              <a:latin typeface="+mn-lt"/>
              <a:ea typeface="+mn-ea"/>
              <a:cs typeface="+mn-cs"/>
            </a:rPr>
            <a:t>を行うとともに、</a:t>
          </a:r>
          <a:r>
            <a:rPr kumimoji="1" lang="ja-JP" altLang="ja-JP" sz="1100">
              <a:solidFill>
                <a:sysClr val="windowText" lastClr="000000"/>
              </a:solidFill>
              <a:effectLst/>
              <a:latin typeface="+mn-lt"/>
              <a:ea typeface="+mn-ea"/>
              <a:cs typeface="+mn-cs"/>
            </a:rPr>
            <a:t>公共施設や公有財産の適切な管理運営を徹底し、より効率的</a:t>
          </a:r>
          <a:r>
            <a:rPr kumimoji="1" lang="ja-JP" altLang="en-US" sz="1100">
              <a:solidFill>
                <a:sysClr val="windowText" lastClr="000000"/>
              </a:solidFill>
              <a:effectLst/>
              <a:latin typeface="+mn-lt"/>
              <a:ea typeface="+mn-ea"/>
              <a:cs typeface="+mn-cs"/>
            </a:rPr>
            <a:t>かつ弾力性のある</a:t>
          </a:r>
          <a:r>
            <a:rPr kumimoji="1" lang="ja-JP" altLang="ja-JP" sz="1100">
              <a:solidFill>
                <a:sysClr val="windowText" lastClr="000000"/>
              </a:solidFill>
              <a:effectLst/>
              <a:latin typeface="+mn-lt"/>
              <a:ea typeface="+mn-ea"/>
              <a:cs typeface="+mn-cs"/>
            </a:rPr>
            <a:t>財政運営に努める</a:t>
          </a:r>
          <a:r>
            <a:rPr kumimoji="1" lang="ja-JP" altLang="en-US" sz="1100">
              <a:solidFill>
                <a:sysClr val="windowText" lastClr="000000"/>
              </a:solidFill>
              <a:effectLst/>
              <a:latin typeface="+mn-lt"/>
              <a:ea typeface="+mn-ea"/>
              <a:cs typeface="+mn-cs"/>
            </a:rPr>
            <a:t>。</a:t>
          </a:r>
          <a:endParaRPr lang="ja-JP" altLang="ja-JP" sz="1400">
            <a:solidFill>
              <a:sysClr val="windowText" lastClr="000000"/>
            </a:solidFill>
            <a:effectLst/>
          </a:endParaRPr>
        </a:p>
        <a:p>
          <a:endParaRPr kumimoji="1" lang="ja-JP" altLang="en-US" sz="1300">
            <a:solidFill>
              <a:srgbClr val="FF0000"/>
            </a:solidFill>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30480</xdr:rowOff>
    </xdr:from>
    <xdr:to>
      <xdr:col>7</xdr:col>
      <xdr:colOff>152400</xdr:colOff>
      <xdr:row>67</xdr:row>
      <xdr:rowOff>88054</xdr:rowOff>
    </xdr:to>
    <xdr:cxnSp macro="">
      <xdr:nvCxnSpPr>
        <xdr:cNvPr id="126" name="直線コネクタ 125"/>
        <xdr:cNvCxnSpPr/>
      </xdr:nvCxnSpPr>
      <xdr:spPr>
        <a:xfrm flipV="1">
          <a:off x="4953000" y="9974580"/>
          <a:ext cx="0" cy="16006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60131</xdr:rowOff>
    </xdr:from>
    <xdr:ext cx="762000" cy="259045"/>
    <xdr:sp macro="" textlink="">
      <xdr:nvSpPr>
        <xdr:cNvPr id="127" name="財政構造の弾力性最小値テキスト"/>
        <xdr:cNvSpPr txBox="1"/>
      </xdr:nvSpPr>
      <xdr:spPr>
        <a:xfrm>
          <a:off x="5041900" y="1154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99.7</a:t>
          </a:r>
          <a:endParaRPr kumimoji="1" lang="ja-JP" altLang="en-US" sz="1000" b="1">
            <a:latin typeface="ＭＳ Ｐゴシック"/>
          </a:endParaRPr>
        </a:p>
      </xdr:txBody>
    </xdr:sp>
    <xdr:clientData/>
  </xdr:oneCellAnchor>
  <xdr:twoCellAnchor>
    <xdr:from>
      <xdr:col>7</xdr:col>
      <xdr:colOff>63500</xdr:colOff>
      <xdr:row>67</xdr:row>
      <xdr:rowOff>88054</xdr:rowOff>
    </xdr:from>
    <xdr:to>
      <xdr:col>7</xdr:col>
      <xdr:colOff>241300</xdr:colOff>
      <xdr:row>67</xdr:row>
      <xdr:rowOff>88054</xdr:rowOff>
    </xdr:to>
    <xdr:cxnSp macro="">
      <xdr:nvCxnSpPr>
        <xdr:cNvPr id="128" name="直線コネクタ 127"/>
        <xdr:cNvCxnSpPr/>
      </xdr:nvCxnSpPr>
      <xdr:spPr>
        <a:xfrm>
          <a:off x="4864100" y="1157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116857</xdr:rowOff>
    </xdr:from>
    <xdr:ext cx="762000" cy="259045"/>
    <xdr:sp macro="" textlink="">
      <xdr:nvSpPr>
        <xdr:cNvPr id="129" name="財政構造の弾力性最大値テキスト"/>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79.8</a:t>
          </a:r>
          <a:endParaRPr kumimoji="1" lang="ja-JP" altLang="en-US" sz="1000" b="1">
            <a:latin typeface="ＭＳ Ｐゴシック"/>
          </a:endParaRPr>
        </a:p>
      </xdr:txBody>
    </xdr:sp>
    <xdr:clientData/>
  </xdr:oneCellAnchor>
  <xdr:twoCellAnchor>
    <xdr:from>
      <xdr:col>7</xdr:col>
      <xdr:colOff>63500</xdr:colOff>
      <xdr:row>58</xdr:row>
      <xdr:rowOff>30480</xdr:rowOff>
    </xdr:from>
    <xdr:to>
      <xdr:col>7</xdr:col>
      <xdr:colOff>241300</xdr:colOff>
      <xdr:row>58</xdr:row>
      <xdr:rowOff>30480</xdr:rowOff>
    </xdr:to>
    <xdr:cxnSp macro="">
      <xdr:nvCxnSpPr>
        <xdr:cNvPr id="130" name="直線コネクタ 129"/>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57996</xdr:rowOff>
    </xdr:from>
    <xdr:to>
      <xdr:col>7</xdr:col>
      <xdr:colOff>152400</xdr:colOff>
      <xdr:row>63</xdr:row>
      <xdr:rowOff>130387</xdr:rowOff>
    </xdr:to>
    <xdr:cxnSp macro="">
      <xdr:nvCxnSpPr>
        <xdr:cNvPr id="131" name="直線コネクタ 130"/>
        <xdr:cNvCxnSpPr/>
      </xdr:nvCxnSpPr>
      <xdr:spPr>
        <a:xfrm>
          <a:off x="4114800" y="10859346"/>
          <a:ext cx="8382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171044</xdr:rowOff>
    </xdr:from>
    <xdr:ext cx="762000" cy="259045"/>
    <xdr:sp macro="" textlink="">
      <xdr:nvSpPr>
        <xdr:cNvPr id="132" name="財政構造の弾力性平均値テキスト"/>
        <xdr:cNvSpPr txBox="1"/>
      </xdr:nvSpPr>
      <xdr:spPr>
        <a:xfrm>
          <a:off x="5041900" y="10629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90.5</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154517</xdr:rowOff>
    </xdr:from>
    <xdr:to>
      <xdr:col>7</xdr:col>
      <xdr:colOff>203200</xdr:colOff>
      <xdr:row>63</xdr:row>
      <xdr:rowOff>84667</xdr:rowOff>
    </xdr:to>
    <xdr:sp macro="" textlink="">
      <xdr:nvSpPr>
        <xdr:cNvPr id="133" name="フローチャート : 判断 132"/>
        <xdr:cNvSpPr/>
      </xdr:nvSpPr>
      <xdr:spPr>
        <a:xfrm>
          <a:off x="49022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124883</xdr:rowOff>
    </xdr:from>
    <xdr:to>
      <xdr:col>6</xdr:col>
      <xdr:colOff>0</xdr:colOff>
      <xdr:row>63</xdr:row>
      <xdr:rowOff>57996</xdr:rowOff>
    </xdr:to>
    <xdr:cxnSp macro="">
      <xdr:nvCxnSpPr>
        <xdr:cNvPr id="134" name="直線コネクタ 133"/>
        <xdr:cNvCxnSpPr/>
      </xdr:nvCxnSpPr>
      <xdr:spPr>
        <a:xfrm>
          <a:off x="3225800" y="10754783"/>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9737</xdr:rowOff>
    </xdr:from>
    <xdr:to>
      <xdr:col>6</xdr:col>
      <xdr:colOff>50800</xdr:colOff>
      <xdr:row>62</xdr:row>
      <xdr:rowOff>111337</xdr:rowOff>
    </xdr:to>
    <xdr:sp macro="" textlink="">
      <xdr:nvSpPr>
        <xdr:cNvPr id="135" name="フローチャート : 判断 134"/>
        <xdr:cNvSpPr/>
      </xdr:nvSpPr>
      <xdr:spPr>
        <a:xfrm>
          <a:off x="40640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121514</xdr:rowOff>
    </xdr:from>
    <xdr:ext cx="736600" cy="259045"/>
    <xdr:sp macro="" textlink="">
      <xdr:nvSpPr>
        <xdr:cNvPr id="136" name="テキスト ボックス 135"/>
        <xdr:cNvSpPr txBox="1"/>
      </xdr:nvSpPr>
      <xdr:spPr>
        <a:xfrm>
          <a:off x="3733800" y="10408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124883</xdr:rowOff>
    </xdr:from>
    <xdr:to>
      <xdr:col>4</xdr:col>
      <xdr:colOff>482600</xdr:colOff>
      <xdr:row>62</xdr:row>
      <xdr:rowOff>165100</xdr:rowOff>
    </xdr:to>
    <xdr:cxnSp macro="">
      <xdr:nvCxnSpPr>
        <xdr:cNvPr id="137" name="直線コネクタ 136"/>
        <xdr:cNvCxnSpPr/>
      </xdr:nvCxnSpPr>
      <xdr:spPr>
        <a:xfrm flipV="1">
          <a:off x="2336800" y="107547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15240</xdr:rowOff>
    </xdr:from>
    <xdr:to>
      <xdr:col>4</xdr:col>
      <xdr:colOff>533400</xdr:colOff>
      <xdr:row>63</xdr:row>
      <xdr:rowOff>116840</xdr:rowOff>
    </xdr:to>
    <xdr:sp macro="" textlink="">
      <xdr:nvSpPr>
        <xdr:cNvPr id="138" name="フローチャート : 判断 137"/>
        <xdr:cNvSpPr/>
      </xdr:nvSpPr>
      <xdr:spPr>
        <a:xfrm>
          <a:off x="3175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101617</xdr:rowOff>
    </xdr:from>
    <xdr:ext cx="762000" cy="259045"/>
    <xdr:sp macro="" textlink="">
      <xdr:nvSpPr>
        <xdr:cNvPr id="139" name="テキスト ボックス 138"/>
        <xdr:cNvSpPr txBox="1"/>
      </xdr:nvSpPr>
      <xdr:spPr>
        <a:xfrm>
          <a:off x="2844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165100</xdr:rowOff>
    </xdr:from>
    <xdr:to>
      <xdr:col>3</xdr:col>
      <xdr:colOff>279400</xdr:colOff>
      <xdr:row>62</xdr:row>
      <xdr:rowOff>165100</xdr:rowOff>
    </xdr:to>
    <xdr:cxnSp macro="">
      <xdr:nvCxnSpPr>
        <xdr:cNvPr id="140" name="直線コネクタ 139"/>
        <xdr:cNvCxnSpPr/>
      </xdr:nvCxnSpPr>
      <xdr:spPr>
        <a:xfrm>
          <a:off x="1447800" y="1079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82127</xdr:rowOff>
    </xdr:from>
    <xdr:to>
      <xdr:col>3</xdr:col>
      <xdr:colOff>330200</xdr:colOff>
      <xdr:row>63</xdr:row>
      <xdr:rowOff>12277</xdr:rowOff>
    </xdr:to>
    <xdr:sp macro="" textlink="">
      <xdr:nvSpPr>
        <xdr:cNvPr id="141" name="フローチャート : 判断 140"/>
        <xdr:cNvSpPr/>
      </xdr:nvSpPr>
      <xdr:spPr>
        <a:xfrm>
          <a:off x="22860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22454</xdr:rowOff>
    </xdr:from>
    <xdr:ext cx="762000" cy="259045"/>
    <xdr:sp macro="" textlink="">
      <xdr:nvSpPr>
        <xdr:cNvPr id="142" name="テキスト ボックス 141"/>
        <xdr:cNvSpPr txBox="1"/>
      </xdr:nvSpPr>
      <xdr:spPr>
        <a:xfrm>
          <a:off x="1955800" y="1048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130387</xdr:rowOff>
    </xdr:from>
    <xdr:to>
      <xdr:col>2</xdr:col>
      <xdr:colOff>127000</xdr:colOff>
      <xdr:row>63</xdr:row>
      <xdr:rowOff>60537</xdr:rowOff>
    </xdr:to>
    <xdr:sp macro="" textlink="">
      <xdr:nvSpPr>
        <xdr:cNvPr id="143" name="フローチャート : 判断 142"/>
        <xdr:cNvSpPr/>
      </xdr:nvSpPr>
      <xdr:spPr>
        <a:xfrm>
          <a:off x="1397000" y="1076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45314</xdr:rowOff>
    </xdr:from>
    <xdr:ext cx="762000" cy="259045"/>
    <xdr:sp macro="" textlink="">
      <xdr:nvSpPr>
        <xdr:cNvPr id="144" name="テキスト ボックス 143"/>
        <xdr:cNvSpPr txBox="1"/>
      </xdr:nvSpPr>
      <xdr:spPr>
        <a:xfrm>
          <a:off x="1066800" y="1084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63</xdr:row>
      <xdr:rowOff>79587</xdr:rowOff>
    </xdr:from>
    <xdr:to>
      <xdr:col>7</xdr:col>
      <xdr:colOff>203200</xdr:colOff>
      <xdr:row>64</xdr:row>
      <xdr:rowOff>9737</xdr:rowOff>
    </xdr:to>
    <xdr:sp macro="" textlink="">
      <xdr:nvSpPr>
        <xdr:cNvPr id="150" name="円/楕円 149"/>
        <xdr:cNvSpPr/>
      </xdr:nvSpPr>
      <xdr:spPr>
        <a:xfrm>
          <a:off x="4902200" y="108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51664</xdr:rowOff>
    </xdr:from>
    <xdr:ext cx="762000" cy="259045"/>
    <xdr:sp macro="" textlink="">
      <xdr:nvSpPr>
        <xdr:cNvPr id="151" name="財政構造の弾力性該当値テキスト"/>
        <xdr:cNvSpPr txBox="1"/>
      </xdr:nvSpPr>
      <xdr:spPr>
        <a:xfrm>
          <a:off x="5041900" y="10853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91.7</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7196</xdr:rowOff>
    </xdr:from>
    <xdr:to>
      <xdr:col>6</xdr:col>
      <xdr:colOff>50800</xdr:colOff>
      <xdr:row>63</xdr:row>
      <xdr:rowOff>108796</xdr:rowOff>
    </xdr:to>
    <xdr:sp macro="" textlink="">
      <xdr:nvSpPr>
        <xdr:cNvPr id="152" name="円/楕円 151"/>
        <xdr:cNvSpPr/>
      </xdr:nvSpPr>
      <xdr:spPr>
        <a:xfrm>
          <a:off x="4064000" y="1080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93573</xdr:rowOff>
    </xdr:from>
    <xdr:ext cx="736600" cy="259045"/>
    <xdr:sp macro="" textlink="">
      <xdr:nvSpPr>
        <xdr:cNvPr id="153" name="テキスト ボックス 152"/>
        <xdr:cNvSpPr txBox="1"/>
      </xdr:nvSpPr>
      <xdr:spPr>
        <a:xfrm>
          <a:off x="3733800" y="1089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90.8</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74083</xdr:rowOff>
    </xdr:from>
    <xdr:to>
      <xdr:col>4</xdr:col>
      <xdr:colOff>533400</xdr:colOff>
      <xdr:row>63</xdr:row>
      <xdr:rowOff>4233</xdr:rowOff>
    </xdr:to>
    <xdr:sp macro="" textlink="">
      <xdr:nvSpPr>
        <xdr:cNvPr id="154" name="円/楕円 153"/>
        <xdr:cNvSpPr/>
      </xdr:nvSpPr>
      <xdr:spPr>
        <a:xfrm>
          <a:off x="3175000" y="1070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14410</xdr:rowOff>
    </xdr:from>
    <xdr:ext cx="762000" cy="259045"/>
    <xdr:sp macro="" textlink="">
      <xdr:nvSpPr>
        <xdr:cNvPr id="155" name="テキスト ボックス 154"/>
        <xdr:cNvSpPr txBox="1"/>
      </xdr:nvSpPr>
      <xdr:spPr>
        <a:xfrm>
          <a:off x="2844800" y="1047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89.5</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114300</xdr:rowOff>
    </xdr:from>
    <xdr:to>
      <xdr:col>3</xdr:col>
      <xdr:colOff>330200</xdr:colOff>
      <xdr:row>63</xdr:row>
      <xdr:rowOff>44450</xdr:rowOff>
    </xdr:to>
    <xdr:sp macro="" textlink="">
      <xdr:nvSpPr>
        <xdr:cNvPr id="156" name="円/楕円 155"/>
        <xdr:cNvSpPr/>
      </xdr:nvSpPr>
      <xdr:spPr>
        <a:xfrm>
          <a:off x="2286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29227</xdr:rowOff>
    </xdr:from>
    <xdr:ext cx="762000" cy="259045"/>
    <xdr:sp macro="" textlink="">
      <xdr:nvSpPr>
        <xdr:cNvPr id="157" name="テキスト ボックス 156"/>
        <xdr:cNvSpPr txBox="1"/>
      </xdr:nvSpPr>
      <xdr:spPr>
        <a:xfrm>
          <a:off x="1955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90.0</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114300</xdr:rowOff>
    </xdr:from>
    <xdr:to>
      <xdr:col>2</xdr:col>
      <xdr:colOff>127000</xdr:colOff>
      <xdr:row>63</xdr:row>
      <xdr:rowOff>44450</xdr:rowOff>
    </xdr:to>
    <xdr:sp macro="" textlink="">
      <xdr:nvSpPr>
        <xdr:cNvPr id="158" name="円/楕円 157"/>
        <xdr:cNvSpPr/>
      </xdr:nvSpPr>
      <xdr:spPr>
        <a:xfrm>
          <a:off x="1397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54627</xdr:rowOff>
    </xdr:from>
    <xdr:ext cx="762000" cy="259045"/>
    <xdr:sp macro="" textlink="">
      <xdr:nvSpPr>
        <xdr:cNvPr id="159" name="テキスト ボックス 158"/>
        <xdr:cNvSpPr txBox="1"/>
      </xdr:nvSpPr>
      <xdr:spPr>
        <a:xfrm>
          <a:off x="1066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90.0</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[114,359</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20/69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125,578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決算額の減少と人口の増加により数値が減少し、一方で類似団体の平均値が上昇したため平均値より</a:t>
          </a:r>
          <a:r>
            <a:rPr kumimoji="1" lang="en-US" altLang="ja-JP" sz="1100">
              <a:solidFill>
                <a:sysClr val="windowText" lastClr="000000"/>
              </a:solidFill>
              <a:effectLst/>
              <a:latin typeface="+mn-lt"/>
              <a:ea typeface="+mn-ea"/>
              <a:cs typeface="+mn-cs"/>
            </a:rPr>
            <a:t>1.9</a:t>
          </a:r>
          <a:r>
            <a:rPr kumimoji="1" lang="ja-JP" altLang="en-US" sz="1100">
              <a:solidFill>
                <a:sysClr val="windowText" lastClr="000000"/>
              </a:solidFill>
              <a:effectLst/>
              <a:latin typeface="+mn-lt"/>
              <a:ea typeface="+mn-ea"/>
              <a:cs typeface="+mn-cs"/>
            </a:rPr>
            <a:t>万円低い値になった。</a:t>
          </a:r>
          <a:r>
            <a:rPr kumimoji="1" lang="ja-JP" altLang="ja-JP" sz="1100">
              <a:solidFill>
                <a:sysClr val="windowText" lastClr="000000"/>
              </a:solidFill>
              <a:effectLst/>
              <a:latin typeface="+mn-lt"/>
              <a:ea typeface="+mn-ea"/>
              <a:cs typeface="+mn-cs"/>
            </a:rPr>
            <a:t>人件費</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物件費</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維持補修費</a:t>
          </a:r>
          <a:r>
            <a:rPr kumimoji="1" lang="ja-JP" altLang="en-US" sz="1100">
              <a:solidFill>
                <a:sysClr val="windowText" lastClr="000000"/>
              </a:solidFill>
              <a:effectLst/>
              <a:latin typeface="+mn-lt"/>
              <a:ea typeface="+mn-ea"/>
              <a:cs typeface="+mn-cs"/>
            </a:rPr>
            <a:t>すべてが減少しているが、特に人件費の約</a:t>
          </a:r>
          <a:r>
            <a:rPr kumimoji="1" lang="en-US" altLang="ja-JP" sz="1100">
              <a:solidFill>
                <a:sysClr val="windowText" lastClr="000000"/>
              </a:solidFill>
              <a:effectLst/>
              <a:latin typeface="+mn-lt"/>
              <a:ea typeface="+mn-ea"/>
              <a:cs typeface="+mn-cs"/>
            </a:rPr>
            <a:t>1</a:t>
          </a:r>
          <a:r>
            <a:rPr kumimoji="1" lang="ja-JP" altLang="en-US" sz="1100">
              <a:solidFill>
                <a:sysClr val="windowText" lastClr="000000"/>
              </a:solidFill>
              <a:effectLst/>
              <a:latin typeface="+mn-lt"/>
              <a:ea typeface="+mn-ea"/>
              <a:cs typeface="+mn-cs"/>
            </a:rPr>
            <a:t>億円の減と物件費の約</a:t>
          </a:r>
          <a:r>
            <a:rPr kumimoji="1" lang="en-US" altLang="ja-JP" sz="1100">
              <a:solidFill>
                <a:sysClr val="windowText" lastClr="000000"/>
              </a:solidFill>
              <a:effectLst/>
              <a:latin typeface="+mn-lt"/>
              <a:ea typeface="+mn-ea"/>
              <a:cs typeface="+mn-cs"/>
            </a:rPr>
            <a:t>1.6</a:t>
          </a:r>
          <a:r>
            <a:rPr kumimoji="1" lang="ja-JP" altLang="en-US" sz="1100">
              <a:solidFill>
                <a:sysClr val="windowText" lastClr="000000"/>
              </a:solidFill>
              <a:effectLst/>
              <a:latin typeface="+mn-lt"/>
              <a:ea typeface="+mn-ea"/>
              <a:cs typeface="+mn-cs"/>
            </a:rPr>
            <a:t>億円の減が要因である。人件費の減は退職手当であるが、</a:t>
          </a:r>
          <a:r>
            <a:rPr kumimoji="1" lang="ja-JP" altLang="ja-JP" sz="1100">
              <a:solidFill>
                <a:sysClr val="windowText" lastClr="000000"/>
              </a:solidFill>
              <a:effectLst/>
              <a:latin typeface="+mn-lt"/>
              <a:ea typeface="+mn-ea"/>
              <a:cs typeface="+mn-cs"/>
            </a:rPr>
            <a:t>物件費</a:t>
          </a:r>
          <a:r>
            <a:rPr kumimoji="1" lang="ja-JP" altLang="en-US" sz="1100">
              <a:solidFill>
                <a:sysClr val="windowText" lastClr="000000"/>
              </a:solidFill>
              <a:effectLst/>
              <a:latin typeface="+mn-lt"/>
              <a:ea typeface="+mn-ea"/>
              <a:cs typeface="+mn-cs"/>
            </a:rPr>
            <a:t>の減</a:t>
          </a:r>
          <a:r>
            <a:rPr kumimoji="1" lang="ja-JP" altLang="ja-JP" sz="1100">
              <a:solidFill>
                <a:sysClr val="windowText" lastClr="000000"/>
              </a:solidFill>
              <a:effectLst/>
              <a:latin typeface="+mn-lt"/>
              <a:ea typeface="+mn-ea"/>
              <a:cs typeface="+mn-cs"/>
            </a:rPr>
            <a:t>は</a:t>
          </a:r>
          <a:r>
            <a:rPr kumimoji="1" lang="ja-JP" altLang="en-US" sz="1100">
              <a:solidFill>
                <a:sysClr val="windowText" lastClr="000000"/>
              </a:solidFill>
              <a:effectLst/>
              <a:latin typeface="+mn-lt"/>
              <a:ea typeface="+mn-ea"/>
              <a:cs typeface="+mn-cs"/>
            </a:rPr>
            <a:t>、前年の</a:t>
          </a:r>
          <a:r>
            <a:rPr kumimoji="1" lang="ja-JP" altLang="ja-JP" sz="1100">
              <a:solidFill>
                <a:sysClr val="windowText" lastClr="000000"/>
              </a:solidFill>
              <a:effectLst/>
              <a:latin typeface="+mn-lt"/>
              <a:ea typeface="+mn-ea"/>
              <a:cs typeface="+mn-cs"/>
            </a:rPr>
            <a:t>小学校の教科書改訂やＯＡ機器リース更新、プレミアム商品券事業など臨時的経費</a:t>
          </a:r>
          <a:r>
            <a:rPr kumimoji="1" lang="ja-JP" altLang="en-US" sz="1100">
              <a:solidFill>
                <a:sysClr val="windowText" lastClr="000000"/>
              </a:solidFill>
              <a:effectLst/>
              <a:latin typeface="+mn-lt"/>
              <a:ea typeface="+mn-ea"/>
              <a:cs typeface="+mn-cs"/>
            </a:rPr>
            <a:t>が減額</a:t>
          </a:r>
          <a:r>
            <a:rPr kumimoji="1" lang="ja-JP" altLang="ja-JP" sz="1100">
              <a:solidFill>
                <a:sysClr val="windowText" lastClr="000000"/>
              </a:solidFill>
              <a:effectLst/>
              <a:latin typeface="+mn-lt"/>
              <a:ea typeface="+mn-ea"/>
              <a:cs typeface="+mn-cs"/>
            </a:rPr>
            <a:t>したためである。今後</a:t>
          </a:r>
          <a:r>
            <a:rPr kumimoji="1" lang="ja-JP" altLang="en-US" sz="1100">
              <a:solidFill>
                <a:sysClr val="windowText" lastClr="000000"/>
              </a:solidFill>
              <a:effectLst/>
              <a:latin typeface="+mn-lt"/>
              <a:ea typeface="+mn-ea"/>
              <a:cs typeface="+mn-cs"/>
            </a:rPr>
            <a:t>は</a:t>
          </a:r>
          <a:r>
            <a:rPr kumimoji="1" lang="ja-JP" altLang="ja-JP" sz="1100">
              <a:solidFill>
                <a:sysClr val="windowText" lastClr="000000"/>
              </a:solidFill>
              <a:effectLst/>
              <a:latin typeface="+mn-lt"/>
              <a:ea typeface="+mn-ea"/>
              <a:cs typeface="+mn-cs"/>
            </a:rPr>
            <a:t>公共施設全般にわたり耐用年数の経過による維持補修費の</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が見込まれるが、長寿命化計画や総合管理計画等に基づき適切な維持管理に努め、費用の平準化とコスト削減を図っていく。</a:t>
          </a:r>
          <a:endParaRPr lang="ja-JP" altLang="ja-JP" sz="1400">
            <a:solidFill>
              <a:sysClr val="windowText" lastClr="000000"/>
            </a:solidFill>
            <a:effectLst/>
          </a:endParaRP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158128</xdr:rowOff>
    </xdr:from>
    <xdr:to>
      <xdr:col>7</xdr:col>
      <xdr:colOff>152400</xdr:colOff>
      <xdr:row>88</xdr:row>
      <xdr:rowOff>165122</xdr:rowOff>
    </xdr:to>
    <xdr:cxnSp macro="">
      <xdr:nvCxnSpPr>
        <xdr:cNvPr id="189" name="直線コネクタ 188"/>
        <xdr:cNvCxnSpPr/>
      </xdr:nvCxnSpPr>
      <xdr:spPr>
        <a:xfrm flipV="1">
          <a:off x="4953000" y="14045578"/>
          <a:ext cx="0" cy="12071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137199</xdr:rowOff>
    </xdr:from>
    <xdr:ext cx="762000" cy="259045"/>
    <xdr:sp macro="" textlink="">
      <xdr:nvSpPr>
        <xdr:cNvPr id="190" name="人件費・物件費等の状況最小値テキスト"/>
        <xdr:cNvSpPr txBox="1"/>
      </xdr:nvSpPr>
      <xdr:spPr>
        <a:xfrm>
          <a:off x="5041900" y="1522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230,529</a:t>
          </a:r>
          <a:endParaRPr kumimoji="1" lang="ja-JP" altLang="en-US" sz="1000" b="1">
            <a:latin typeface="ＭＳ Ｐゴシック"/>
          </a:endParaRPr>
        </a:p>
      </xdr:txBody>
    </xdr:sp>
    <xdr:clientData/>
  </xdr:oneCellAnchor>
  <xdr:twoCellAnchor>
    <xdr:from>
      <xdr:col>7</xdr:col>
      <xdr:colOff>63500</xdr:colOff>
      <xdr:row>88</xdr:row>
      <xdr:rowOff>165122</xdr:rowOff>
    </xdr:from>
    <xdr:to>
      <xdr:col>7</xdr:col>
      <xdr:colOff>241300</xdr:colOff>
      <xdr:row>88</xdr:row>
      <xdr:rowOff>165122</xdr:rowOff>
    </xdr:to>
    <xdr:cxnSp macro="">
      <xdr:nvCxnSpPr>
        <xdr:cNvPr id="191" name="直線コネクタ 190"/>
        <xdr:cNvCxnSpPr/>
      </xdr:nvCxnSpPr>
      <xdr:spPr>
        <a:xfrm>
          <a:off x="4864100" y="1525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73055</xdr:rowOff>
    </xdr:from>
    <xdr:ext cx="762000" cy="259045"/>
    <xdr:sp macro="" textlink="">
      <xdr:nvSpPr>
        <xdr:cNvPr id="192" name="人件費・物件費等の状況最大値テキスト"/>
        <xdr:cNvSpPr txBox="1"/>
      </xdr:nvSpPr>
      <xdr:spPr>
        <a:xfrm>
          <a:off x="5041900" y="13789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80,449</a:t>
          </a:r>
          <a:endParaRPr kumimoji="1" lang="ja-JP" altLang="en-US" sz="1000" b="1">
            <a:latin typeface="ＭＳ Ｐゴシック"/>
          </a:endParaRPr>
        </a:p>
      </xdr:txBody>
    </xdr:sp>
    <xdr:clientData/>
  </xdr:oneCellAnchor>
  <xdr:twoCellAnchor>
    <xdr:from>
      <xdr:col>7</xdr:col>
      <xdr:colOff>63500</xdr:colOff>
      <xdr:row>81</xdr:row>
      <xdr:rowOff>158128</xdr:rowOff>
    </xdr:from>
    <xdr:to>
      <xdr:col>7</xdr:col>
      <xdr:colOff>241300</xdr:colOff>
      <xdr:row>81</xdr:row>
      <xdr:rowOff>158128</xdr:rowOff>
    </xdr:to>
    <xdr:cxnSp macro="">
      <xdr:nvCxnSpPr>
        <xdr:cNvPr id="193" name="直線コネクタ 192"/>
        <xdr:cNvCxnSpPr/>
      </xdr:nvCxnSpPr>
      <xdr:spPr>
        <a:xfrm>
          <a:off x="4864100" y="14045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87978</xdr:rowOff>
    </xdr:from>
    <xdr:to>
      <xdr:col>7</xdr:col>
      <xdr:colOff>152400</xdr:colOff>
      <xdr:row>83</xdr:row>
      <xdr:rowOff>116619</xdr:rowOff>
    </xdr:to>
    <xdr:cxnSp macro="">
      <xdr:nvCxnSpPr>
        <xdr:cNvPr id="194" name="直線コネクタ 193"/>
        <xdr:cNvCxnSpPr/>
      </xdr:nvCxnSpPr>
      <xdr:spPr>
        <a:xfrm flipV="1">
          <a:off x="4114800" y="14318328"/>
          <a:ext cx="838200" cy="28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164378</xdr:rowOff>
    </xdr:from>
    <xdr:ext cx="762000" cy="259045"/>
    <xdr:sp macro="" textlink="">
      <xdr:nvSpPr>
        <xdr:cNvPr id="195" name="人件費・物件費等の状況平均値テキスト"/>
        <xdr:cNvSpPr txBox="1"/>
      </xdr:nvSpPr>
      <xdr:spPr>
        <a:xfrm>
          <a:off x="5041900" y="143947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133,645</a:t>
          </a:r>
          <a:endParaRPr kumimoji="1" lang="ja-JP" altLang="en-US" sz="1000" b="1">
            <a:solidFill>
              <a:srgbClr val="000080"/>
            </a:solidFill>
            <a:latin typeface="ＭＳ Ｐゴシック"/>
          </a:endParaRPr>
        </a:p>
      </xdr:txBody>
    </xdr:sp>
    <xdr:clientData/>
  </xdr:oneCellAnchor>
  <xdr:twoCellAnchor>
    <xdr:from>
      <xdr:col>7</xdr:col>
      <xdr:colOff>101600</xdr:colOff>
      <xdr:row>84</xdr:row>
      <xdr:rowOff>20851</xdr:rowOff>
    </xdr:from>
    <xdr:to>
      <xdr:col>7</xdr:col>
      <xdr:colOff>203200</xdr:colOff>
      <xdr:row>84</xdr:row>
      <xdr:rowOff>122451</xdr:rowOff>
    </xdr:to>
    <xdr:sp macro="" textlink="">
      <xdr:nvSpPr>
        <xdr:cNvPr id="196" name="フローチャート : 判断 195"/>
        <xdr:cNvSpPr/>
      </xdr:nvSpPr>
      <xdr:spPr>
        <a:xfrm>
          <a:off x="4902200" y="1442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74408</xdr:rowOff>
    </xdr:from>
    <xdr:to>
      <xdr:col>6</xdr:col>
      <xdr:colOff>0</xdr:colOff>
      <xdr:row>83</xdr:row>
      <xdr:rowOff>116619</xdr:rowOff>
    </xdr:to>
    <xdr:cxnSp macro="">
      <xdr:nvCxnSpPr>
        <xdr:cNvPr id="197" name="直線コネクタ 196"/>
        <xdr:cNvCxnSpPr/>
      </xdr:nvCxnSpPr>
      <xdr:spPr>
        <a:xfrm>
          <a:off x="3225800" y="14304758"/>
          <a:ext cx="889000" cy="42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70662</xdr:rowOff>
    </xdr:from>
    <xdr:to>
      <xdr:col>6</xdr:col>
      <xdr:colOff>50800</xdr:colOff>
      <xdr:row>84</xdr:row>
      <xdr:rowOff>812</xdr:rowOff>
    </xdr:to>
    <xdr:sp macro="" textlink="">
      <xdr:nvSpPr>
        <xdr:cNvPr id="198" name="フローチャート : 判断 197"/>
        <xdr:cNvSpPr/>
      </xdr:nvSpPr>
      <xdr:spPr>
        <a:xfrm>
          <a:off x="4064000" y="14301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157039</xdr:rowOff>
    </xdr:from>
    <xdr:ext cx="736600" cy="259045"/>
    <xdr:sp macro="" textlink="">
      <xdr:nvSpPr>
        <xdr:cNvPr id="199" name="テキスト ボックス 198"/>
        <xdr:cNvSpPr txBox="1"/>
      </xdr:nvSpPr>
      <xdr:spPr>
        <a:xfrm>
          <a:off x="3733800" y="14387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118,522</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74408</xdr:rowOff>
    </xdr:from>
    <xdr:to>
      <xdr:col>4</xdr:col>
      <xdr:colOff>482600</xdr:colOff>
      <xdr:row>83</xdr:row>
      <xdr:rowOff>96673</xdr:rowOff>
    </xdr:to>
    <xdr:cxnSp macro="">
      <xdr:nvCxnSpPr>
        <xdr:cNvPr id="200" name="直線コネクタ 199"/>
        <xdr:cNvCxnSpPr/>
      </xdr:nvCxnSpPr>
      <xdr:spPr>
        <a:xfrm flipV="1">
          <a:off x="2336800" y="14304758"/>
          <a:ext cx="889000" cy="22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93103</xdr:rowOff>
    </xdr:from>
    <xdr:to>
      <xdr:col>4</xdr:col>
      <xdr:colOff>533400</xdr:colOff>
      <xdr:row>84</xdr:row>
      <xdr:rowOff>23253</xdr:rowOff>
    </xdr:to>
    <xdr:sp macro="" textlink="">
      <xdr:nvSpPr>
        <xdr:cNvPr id="201" name="フローチャート : 判断 200"/>
        <xdr:cNvSpPr/>
      </xdr:nvSpPr>
      <xdr:spPr>
        <a:xfrm>
          <a:off x="3175000" y="1432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8030</xdr:rowOff>
    </xdr:from>
    <xdr:ext cx="762000" cy="259045"/>
    <xdr:sp macro="" textlink="">
      <xdr:nvSpPr>
        <xdr:cNvPr id="202" name="テキスト ボックス 201"/>
        <xdr:cNvSpPr txBox="1"/>
      </xdr:nvSpPr>
      <xdr:spPr>
        <a:xfrm>
          <a:off x="2844800" y="14409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121,312</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76290</xdr:rowOff>
    </xdr:from>
    <xdr:to>
      <xdr:col>3</xdr:col>
      <xdr:colOff>279400</xdr:colOff>
      <xdr:row>83</xdr:row>
      <xdr:rowOff>96673</xdr:rowOff>
    </xdr:to>
    <xdr:cxnSp macro="">
      <xdr:nvCxnSpPr>
        <xdr:cNvPr id="203" name="直線コネクタ 202"/>
        <xdr:cNvCxnSpPr/>
      </xdr:nvCxnSpPr>
      <xdr:spPr>
        <a:xfrm>
          <a:off x="1447800" y="14306640"/>
          <a:ext cx="889000" cy="20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85181</xdr:rowOff>
    </xdr:from>
    <xdr:to>
      <xdr:col>3</xdr:col>
      <xdr:colOff>330200</xdr:colOff>
      <xdr:row>84</xdr:row>
      <xdr:rowOff>15331</xdr:rowOff>
    </xdr:to>
    <xdr:sp macro="" textlink="">
      <xdr:nvSpPr>
        <xdr:cNvPr id="204" name="フローチャート : 判断 203"/>
        <xdr:cNvSpPr/>
      </xdr:nvSpPr>
      <xdr:spPr>
        <a:xfrm>
          <a:off x="2286000" y="14315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108</xdr:rowOff>
    </xdr:from>
    <xdr:ext cx="762000" cy="259045"/>
    <xdr:sp macro="" textlink="">
      <xdr:nvSpPr>
        <xdr:cNvPr id="205" name="テキスト ボックス 204"/>
        <xdr:cNvSpPr txBox="1"/>
      </xdr:nvSpPr>
      <xdr:spPr>
        <a:xfrm>
          <a:off x="1955800" y="14401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120,327</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73051</xdr:rowOff>
    </xdr:from>
    <xdr:to>
      <xdr:col>2</xdr:col>
      <xdr:colOff>127000</xdr:colOff>
      <xdr:row>84</xdr:row>
      <xdr:rowOff>3201</xdr:rowOff>
    </xdr:to>
    <xdr:sp macro="" textlink="">
      <xdr:nvSpPr>
        <xdr:cNvPr id="206" name="フローチャート : 判断 205"/>
        <xdr:cNvSpPr/>
      </xdr:nvSpPr>
      <xdr:spPr>
        <a:xfrm>
          <a:off x="1397000" y="1430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159428</xdr:rowOff>
    </xdr:from>
    <xdr:ext cx="762000" cy="259045"/>
    <xdr:sp macro="" textlink="">
      <xdr:nvSpPr>
        <xdr:cNvPr id="207" name="テキスト ボックス 206"/>
        <xdr:cNvSpPr txBox="1"/>
      </xdr:nvSpPr>
      <xdr:spPr>
        <a:xfrm>
          <a:off x="1066800" y="14389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118,819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83</xdr:row>
      <xdr:rowOff>37178</xdr:rowOff>
    </xdr:from>
    <xdr:to>
      <xdr:col>7</xdr:col>
      <xdr:colOff>203200</xdr:colOff>
      <xdr:row>83</xdr:row>
      <xdr:rowOff>138778</xdr:rowOff>
    </xdr:to>
    <xdr:sp macro="" textlink="">
      <xdr:nvSpPr>
        <xdr:cNvPr id="213" name="円/楕円 212"/>
        <xdr:cNvSpPr/>
      </xdr:nvSpPr>
      <xdr:spPr>
        <a:xfrm>
          <a:off x="4902200" y="1426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53705</xdr:rowOff>
    </xdr:from>
    <xdr:ext cx="762000" cy="259045"/>
    <xdr:sp macro="" textlink="">
      <xdr:nvSpPr>
        <xdr:cNvPr id="214" name="人件費・物件費等の状況該当値テキスト"/>
        <xdr:cNvSpPr txBox="1"/>
      </xdr:nvSpPr>
      <xdr:spPr>
        <a:xfrm>
          <a:off x="5041900" y="1411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114,359</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65819</xdr:rowOff>
    </xdr:from>
    <xdr:to>
      <xdr:col>6</xdr:col>
      <xdr:colOff>50800</xdr:colOff>
      <xdr:row>83</xdr:row>
      <xdr:rowOff>167419</xdr:rowOff>
    </xdr:to>
    <xdr:sp macro="" textlink="">
      <xdr:nvSpPr>
        <xdr:cNvPr id="215" name="円/楕円 214"/>
        <xdr:cNvSpPr/>
      </xdr:nvSpPr>
      <xdr:spPr>
        <a:xfrm>
          <a:off x="4064000" y="14296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6146</xdr:rowOff>
    </xdr:from>
    <xdr:ext cx="736600" cy="259045"/>
    <xdr:sp macro="" textlink="">
      <xdr:nvSpPr>
        <xdr:cNvPr id="216" name="テキスト ボックス 215"/>
        <xdr:cNvSpPr txBox="1"/>
      </xdr:nvSpPr>
      <xdr:spPr>
        <a:xfrm>
          <a:off x="3733800" y="140650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117,920</a:t>
          </a:r>
          <a:endParaRPr kumimoji="1" lang="ja-JP" altLang="en-US" sz="1000" b="1">
            <a:solidFill>
              <a:srgbClr val="FF0000"/>
            </a:solidFill>
            <a:latin typeface="ＭＳ Ｐゴシック"/>
          </a:endParaRPr>
        </a:p>
      </xdr:txBody>
    </xdr:sp>
    <xdr:clientData/>
  </xdr:oneCellAnchor>
  <xdr:twoCellAnchor>
    <xdr:from>
      <xdr:col>4</xdr:col>
      <xdr:colOff>431800</xdr:colOff>
      <xdr:row>83</xdr:row>
      <xdr:rowOff>23608</xdr:rowOff>
    </xdr:from>
    <xdr:to>
      <xdr:col>4</xdr:col>
      <xdr:colOff>533400</xdr:colOff>
      <xdr:row>83</xdr:row>
      <xdr:rowOff>125208</xdr:rowOff>
    </xdr:to>
    <xdr:sp macro="" textlink="">
      <xdr:nvSpPr>
        <xdr:cNvPr id="217" name="円/楕円 216"/>
        <xdr:cNvSpPr/>
      </xdr:nvSpPr>
      <xdr:spPr>
        <a:xfrm>
          <a:off x="3175000" y="1425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135385</xdr:rowOff>
    </xdr:from>
    <xdr:ext cx="762000" cy="259045"/>
    <xdr:sp macro="" textlink="">
      <xdr:nvSpPr>
        <xdr:cNvPr id="218" name="テキスト ボックス 217"/>
        <xdr:cNvSpPr txBox="1"/>
      </xdr:nvSpPr>
      <xdr:spPr>
        <a:xfrm>
          <a:off x="2844800" y="14022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112,672</a:t>
          </a:r>
          <a:endParaRPr kumimoji="1" lang="ja-JP" altLang="en-US" sz="1000" b="1">
            <a:solidFill>
              <a:srgbClr val="FF0000"/>
            </a:solidFill>
            <a:latin typeface="ＭＳ Ｐゴシック"/>
          </a:endParaRPr>
        </a:p>
      </xdr:txBody>
    </xdr:sp>
    <xdr:clientData/>
  </xdr:oneCellAnchor>
  <xdr:twoCellAnchor>
    <xdr:from>
      <xdr:col>3</xdr:col>
      <xdr:colOff>228600</xdr:colOff>
      <xdr:row>83</xdr:row>
      <xdr:rowOff>45873</xdr:rowOff>
    </xdr:from>
    <xdr:to>
      <xdr:col>3</xdr:col>
      <xdr:colOff>330200</xdr:colOff>
      <xdr:row>83</xdr:row>
      <xdr:rowOff>147473</xdr:rowOff>
    </xdr:to>
    <xdr:sp macro="" textlink="">
      <xdr:nvSpPr>
        <xdr:cNvPr id="219" name="円/楕円 218"/>
        <xdr:cNvSpPr/>
      </xdr:nvSpPr>
      <xdr:spPr>
        <a:xfrm>
          <a:off x="2286000" y="14276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157650</xdr:rowOff>
    </xdr:from>
    <xdr:ext cx="762000" cy="259045"/>
    <xdr:sp macro="" textlink="">
      <xdr:nvSpPr>
        <xdr:cNvPr id="220" name="テキスト ボックス 219"/>
        <xdr:cNvSpPr txBox="1"/>
      </xdr:nvSpPr>
      <xdr:spPr>
        <a:xfrm>
          <a:off x="1955800" y="14045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115,440</a:t>
          </a:r>
          <a:endParaRPr kumimoji="1" lang="ja-JP" altLang="en-US" sz="1000" b="1">
            <a:solidFill>
              <a:srgbClr val="FF0000"/>
            </a:solidFill>
            <a:latin typeface="ＭＳ Ｐゴシック"/>
          </a:endParaRPr>
        </a:p>
      </xdr:txBody>
    </xdr:sp>
    <xdr:clientData/>
  </xdr:oneCellAnchor>
  <xdr:twoCellAnchor>
    <xdr:from>
      <xdr:col>2</xdr:col>
      <xdr:colOff>25400</xdr:colOff>
      <xdr:row>83</xdr:row>
      <xdr:rowOff>25490</xdr:rowOff>
    </xdr:from>
    <xdr:to>
      <xdr:col>2</xdr:col>
      <xdr:colOff>127000</xdr:colOff>
      <xdr:row>83</xdr:row>
      <xdr:rowOff>127090</xdr:rowOff>
    </xdr:to>
    <xdr:sp macro="" textlink="">
      <xdr:nvSpPr>
        <xdr:cNvPr id="221" name="円/楕円 220"/>
        <xdr:cNvSpPr/>
      </xdr:nvSpPr>
      <xdr:spPr>
        <a:xfrm>
          <a:off x="1397000" y="1425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137267</xdr:rowOff>
    </xdr:from>
    <xdr:ext cx="762000" cy="259045"/>
    <xdr:sp macro="" textlink="">
      <xdr:nvSpPr>
        <xdr:cNvPr id="222" name="テキスト ボックス 221"/>
        <xdr:cNvSpPr txBox="1"/>
      </xdr:nvSpPr>
      <xdr:spPr>
        <a:xfrm>
          <a:off x="1066800" y="1402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112,906</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[98.3]</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類似団体平均とほぼ同水準で推移している。今後も国の公務員制度改革の動向を注視しながら、人事考課制度を活用し行政サービスの質を維持しつつ、適正化に努める。</a:t>
          </a:r>
          <a:endParaRPr lang="ja-JP" altLang="ja-JP" sz="1400">
            <a:solidFill>
              <a:sysClr val="windowText" lastClr="000000"/>
            </a:solidFill>
            <a:effectLst/>
          </a:endParaRPr>
        </a:p>
        <a:p>
          <a:endParaRPr kumimoji="1" lang="ja-JP" altLang="en-US" sz="1300">
            <a:solidFill>
              <a:sysClr val="windowText" lastClr="000000"/>
            </a:solidFill>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79</xdr:row>
      <xdr:rowOff>95250</xdr:rowOff>
    </xdr:from>
    <xdr:to>
      <xdr:col>24</xdr:col>
      <xdr:colOff>558800</xdr:colOff>
      <xdr:row>86</xdr:row>
      <xdr:rowOff>159052</xdr:rowOff>
    </xdr:to>
    <xdr:cxnSp macro="">
      <xdr:nvCxnSpPr>
        <xdr:cNvPr id="253" name="直線コネクタ 252"/>
        <xdr:cNvCxnSpPr/>
      </xdr:nvCxnSpPr>
      <xdr:spPr>
        <a:xfrm flipV="1">
          <a:off x="17018000" y="13639800"/>
          <a:ext cx="0" cy="12639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131129</xdr:rowOff>
    </xdr:from>
    <xdr:ext cx="762000" cy="259045"/>
    <xdr:sp macro="" textlink="">
      <xdr:nvSpPr>
        <xdr:cNvPr id="254" name="給与水準   （国との比較）最小値テキスト"/>
        <xdr:cNvSpPr txBox="1"/>
      </xdr:nvSpPr>
      <xdr:spPr>
        <a:xfrm>
          <a:off x="17106900" y="14875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103.1</a:t>
          </a:r>
          <a:endParaRPr kumimoji="1" lang="ja-JP" altLang="en-US" sz="1000" b="1">
            <a:latin typeface="ＭＳ Ｐゴシック"/>
          </a:endParaRPr>
        </a:p>
      </xdr:txBody>
    </xdr:sp>
    <xdr:clientData/>
  </xdr:oneCellAnchor>
  <xdr:twoCellAnchor>
    <xdr:from>
      <xdr:col>24</xdr:col>
      <xdr:colOff>469900</xdr:colOff>
      <xdr:row>86</xdr:row>
      <xdr:rowOff>159052</xdr:rowOff>
    </xdr:from>
    <xdr:to>
      <xdr:col>24</xdr:col>
      <xdr:colOff>647700</xdr:colOff>
      <xdr:row>86</xdr:row>
      <xdr:rowOff>159052</xdr:rowOff>
    </xdr:to>
    <xdr:cxnSp macro="">
      <xdr:nvCxnSpPr>
        <xdr:cNvPr id="255" name="直線コネクタ 254"/>
        <xdr:cNvCxnSpPr/>
      </xdr:nvCxnSpPr>
      <xdr:spPr>
        <a:xfrm>
          <a:off x="16929100" y="14903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10177</xdr:rowOff>
    </xdr:from>
    <xdr:ext cx="762000" cy="259045"/>
    <xdr:sp macro="" textlink="">
      <xdr:nvSpPr>
        <xdr:cNvPr id="256" name="給与水準   （国との比較）最大値テキスト"/>
        <xdr:cNvSpPr txBox="1"/>
      </xdr:nvSpPr>
      <xdr:spPr>
        <a:xfrm>
          <a:off x="17106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92.1</a:t>
          </a:r>
          <a:endParaRPr kumimoji="1" lang="ja-JP" altLang="en-US" sz="1000" b="1">
            <a:latin typeface="ＭＳ Ｐゴシック"/>
          </a:endParaRPr>
        </a:p>
      </xdr:txBody>
    </xdr:sp>
    <xdr:clientData/>
  </xdr:oneCellAnchor>
  <xdr:twoCellAnchor>
    <xdr:from>
      <xdr:col>24</xdr:col>
      <xdr:colOff>469900</xdr:colOff>
      <xdr:row>79</xdr:row>
      <xdr:rowOff>95250</xdr:rowOff>
    </xdr:from>
    <xdr:to>
      <xdr:col>24</xdr:col>
      <xdr:colOff>647700</xdr:colOff>
      <xdr:row>79</xdr:row>
      <xdr:rowOff>95250</xdr:rowOff>
    </xdr:to>
    <xdr:cxnSp macro="">
      <xdr:nvCxnSpPr>
        <xdr:cNvPr id="257" name="直線コネクタ 256"/>
        <xdr:cNvCxnSpPr/>
      </xdr:nvCxnSpPr>
      <xdr:spPr>
        <a:xfrm>
          <a:off x="16929100" y="1363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121859</xdr:rowOff>
    </xdr:from>
    <xdr:to>
      <xdr:col>24</xdr:col>
      <xdr:colOff>558800</xdr:colOff>
      <xdr:row>84</xdr:row>
      <xdr:rowOff>30843</xdr:rowOff>
    </xdr:to>
    <xdr:cxnSp macro="">
      <xdr:nvCxnSpPr>
        <xdr:cNvPr id="258" name="直線コネクタ 257"/>
        <xdr:cNvCxnSpPr/>
      </xdr:nvCxnSpPr>
      <xdr:spPr>
        <a:xfrm flipV="1">
          <a:off x="16179800" y="14352209"/>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64606</xdr:rowOff>
    </xdr:from>
    <xdr:ext cx="762000" cy="259045"/>
    <xdr:sp macro="" textlink="">
      <xdr:nvSpPr>
        <xdr:cNvPr id="259" name="給与水準   （国との比較）平均値テキスト"/>
        <xdr:cNvSpPr txBox="1"/>
      </xdr:nvSpPr>
      <xdr:spPr>
        <a:xfrm>
          <a:off x="17106900" y="141235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48079</xdr:rowOff>
    </xdr:from>
    <xdr:to>
      <xdr:col>24</xdr:col>
      <xdr:colOff>609600</xdr:colOff>
      <xdr:row>83</xdr:row>
      <xdr:rowOff>149679</xdr:rowOff>
    </xdr:to>
    <xdr:sp macro="" textlink="">
      <xdr:nvSpPr>
        <xdr:cNvPr id="260" name="フローチャート : 判断 259"/>
        <xdr:cNvSpPr/>
      </xdr:nvSpPr>
      <xdr:spPr>
        <a:xfrm>
          <a:off x="169672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30843</xdr:rowOff>
    </xdr:from>
    <xdr:to>
      <xdr:col>23</xdr:col>
      <xdr:colOff>406400</xdr:colOff>
      <xdr:row>84</xdr:row>
      <xdr:rowOff>30843</xdr:rowOff>
    </xdr:to>
    <xdr:cxnSp macro="">
      <xdr:nvCxnSpPr>
        <xdr:cNvPr id="261" name="直線コネクタ 260"/>
        <xdr:cNvCxnSpPr/>
      </xdr:nvCxnSpPr>
      <xdr:spPr>
        <a:xfrm>
          <a:off x="15290800" y="144326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82550</xdr:rowOff>
    </xdr:from>
    <xdr:to>
      <xdr:col>23</xdr:col>
      <xdr:colOff>457200</xdr:colOff>
      <xdr:row>84</xdr:row>
      <xdr:rowOff>12700</xdr:rowOff>
    </xdr:to>
    <xdr:sp macro="" textlink="">
      <xdr:nvSpPr>
        <xdr:cNvPr id="262" name="フローチャート : 判断 261"/>
        <xdr:cNvSpPr/>
      </xdr:nvSpPr>
      <xdr:spPr>
        <a:xfrm>
          <a:off x="16129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22877</xdr:rowOff>
    </xdr:from>
    <xdr:ext cx="736600" cy="259045"/>
    <xdr:sp macro="" textlink="">
      <xdr:nvSpPr>
        <xdr:cNvPr id="263" name="テキスト ボックス 262"/>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98.4</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19352</xdr:rowOff>
    </xdr:from>
    <xdr:to>
      <xdr:col>22</xdr:col>
      <xdr:colOff>203200</xdr:colOff>
      <xdr:row>84</xdr:row>
      <xdr:rowOff>30843</xdr:rowOff>
    </xdr:to>
    <xdr:cxnSp macro="">
      <xdr:nvCxnSpPr>
        <xdr:cNvPr id="264" name="直線コネクタ 263"/>
        <xdr:cNvCxnSpPr/>
      </xdr:nvCxnSpPr>
      <xdr:spPr>
        <a:xfrm>
          <a:off x="14401800" y="14421152"/>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48079</xdr:rowOff>
    </xdr:from>
    <xdr:to>
      <xdr:col>22</xdr:col>
      <xdr:colOff>254000</xdr:colOff>
      <xdr:row>83</xdr:row>
      <xdr:rowOff>149679</xdr:rowOff>
    </xdr:to>
    <xdr:sp macro="" textlink="">
      <xdr:nvSpPr>
        <xdr:cNvPr id="265" name="フローチャート : 判断 264"/>
        <xdr:cNvSpPr/>
      </xdr:nvSpPr>
      <xdr:spPr>
        <a:xfrm>
          <a:off x="15240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159856</xdr:rowOff>
    </xdr:from>
    <xdr:ext cx="762000" cy="259045"/>
    <xdr:sp macro="" textlink="">
      <xdr:nvSpPr>
        <xdr:cNvPr id="266" name="テキスト ボックス 265"/>
        <xdr:cNvSpPr txBox="1"/>
      </xdr:nvSpPr>
      <xdr:spPr>
        <a:xfrm>
          <a:off x="14909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482600</xdr:colOff>
      <xdr:row>84</xdr:row>
      <xdr:rowOff>19352</xdr:rowOff>
    </xdr:from>
    <xdr:to>
      <xdr:col>21</xdr:col>
      <xdr:colOff>0</xdr:colOff>
      <xdr:row>88</xdr:row>
      <xdr:rowOff>160866</xdr:rowOff>
    </xdr:to>
    <xdr:cxnSp macro="">
      <xdr:nvCxnSpPr>
        <xdr:cNvPr id="267" name="直線コネクタ 266"/>
        <xdr:cNvCxnSpPr/>
      </xdr:nvCxnSpPr>
      <xdr:spPr>
        <a:xfrm flipV="1">
          <a:off x="13512800" y="14421152"/>
          <a:ext cx="889000" cy="82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48079</xdr:rowOff>
    </xdr:from>
    <xdr:to>
      <xdr:col>21</xdr:col>
      <xdr:colOff>50800</xdr:colOff>
      <xdr:row>83</xdr:row>
      <xdr:rowOff>149679</xdr:rowOff>
    </xdr:to>
    <xdr:sp macro="" textlink="">
      <xdr:nvSpPr>
        <xdr:cNvPr id="268" name="フローチャート : 判断 267"/>
        <xdr:cNvSpPr/>
      </xdr:nvSpPr>
      <xdr:spPr>
        <a:xfrm>
          <a:off x="14351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159856</xdr:rowOff>
    </xdr:from>
    <xdr:ext cx="762000" cy="259045"/>
    <xdr:sp macro="" textlink="">
      <xdr:nvSpPr>
        <xdr:cNvPr id="269" name="テキスト ボックス 268"/>
        <xdr:cNvSpPr txBox="1"/>
      </xdr:nvSpPr>
      <xdr:spPr>
        <a:xfrm>
          <a:off x="14020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98577</xdr:rowOff>
    </xdr:from>
    <xdr:to>
      <xdr:col>19</xdr:col>
      <xdr:colOff>533400</xdr:colOff>
      <xdr:row>89</xdr:row>
      <xdr:rowOff>28727</xdr:rowOff>
    </xdr:to>
    <xdr:sp macro="" textlink="">
      <xdr:nvSpPr>
        <xdr:cNvPr id="270" name="フローチャート : 判断 269"/>
        <xdr:cNvSpPr/>
      </xdr:nvSpPr>
      <xdr:spPr>
        <a:xfrm>
          <a:off x="13462000" y="1518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38904</xdr:rowOff>
    </xdr:from>
    <xdr:ext cx="762000" cy="259045"/>
    <xdr:sp macro="" textlink="">
      <xdr:nvSpPr>
        <xdr:cNvPr id="271" name="テキスト ボックス 270"/>
        <xdr:cNvSpPr txBox="1"/>
      </xdr:nvSpPr>
      <xdr:spPr>
        <a:xfrm>
          <a:off x="13131800" y="14955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83</xdr:row>
      <xdr:rowOff>71059</xdr:rowOff>
    </xdr:from>
    <xdr:to>
      <xdr:col>24</xdr:col>
      <xdr:colOff>609600</xdr:colOff>
      <xdr:row>84</xdr:row>
      <xdr:rowOff>1209</xdr:rowOff>
    </xdr:to>
    <xdr:sp macro="" textlink="">
      <xdr:nvSpPr>
        <xdr:cNvPr id="277" name="円/楕円 276"/>
        <xdr:cNvSpPr/>
      </xdr:nvSpPr>
      <xdr:spPr>
        <a:xfrm>
          <a:off x="16967200" y="1430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43136</xdr:rowOff>
    </xdr:from>
    <xdr:ext cx="762000" cy="259045"/>
    <xdr:sp macro="" textlink="">
      <xdr:nvSpPr>
        <xdr:cNvPr id="278" name="給与水準   （国との比較）該当値テキスト"/>
        <xdr:cNvSpPr txBox="1"/>
      </xdr:nvSpPr>
      <xdr:spPr>
        <a:xfrm>
          <a:off x="17106900" y="14273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98.3</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151493</xdr:rowOff>
    </xdr:from>
    <xdr:to>
      <xdr:col>23</xdr:col>
      <xdr:colOff>457200</xdr:colOff>
      <xdr:row>84</xdr:row>
      <xdr:rowOff>81643</xdr:rowOff>
    </xdr:to>
    <xdr:sp macro="" textlink="">
      <xdr:nvSpPr>
        <xdr:cNvPr id="279" name="円/楕円 278"/>
        <xdr:cNvSpPr/>
      </xdr:nvSpPr>
      <xdr:spPr>
        <a:xfrm>
          <a:off x="161290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66420</xdr:rowOff>
    </xdr:from>
    <xdr:ext cx="736600" cy="259045"/>
    <xdr:sp macro="" textlink="">
      <xdr:nvSpPr>
        <xdr:cNvPr id="280" name="テキスト ボックス 279"/>
        <xdr:cNvSpPr txBox="1"/>
      </xdr:nvSpPr>
      <xdr:spPr>
        <a:xfrm>
          <a:off x="15798800" y="14468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99.0</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151493</xdr:rowOff>
    </xdr:from>
    <xdr:to>
      <xdr:col>22</xdr:col>
      <xdr:colOff>254000</xdr:colOff>
      <xdr:row>84</xdr:row>
      <xdr:rowOff>81643</xdr:rowOff>
    </xdr:to>
    <xdr:sp macro="" textlink="">
      <xdr:nvSpPr>
        <xdr:cNvPr id="281" name="円/楕円 280"/>
        <xdr:cNvSpPr/>
      </xdr:nvSpPr>
      <xdr:spPr>
        <a:xfrm>
          <a:off x="152400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66420</xdr:rowOff>
    </xdr:from>
    <xdr:ext cx="762000" cy="259045"/>
    <xdr:sp macro="" textlink="">
      <xdr:nvSpPr>
        <xdr:cNvPr id="282" name="テキスト ボックス 281"/>
        <xdr:cNvSpPr txBox="1"/>
      </xdr:nvSpPr>
      <xdr:spPr>
        <a:xfrm>
          <a:off x="14909800" y="1446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99.0</a:t>
          </a:r>
          <a:endParaRPr kumimoji="1" lang="ja-JP" altLang="en-US" sz="1000" b="1">
            <a:solidFill>
              <a:srgbClr val="FF0000"/>
            </a:solidFill>
            <a:latin typeface="ＭＳ Ｐゴシック"/>
          </a:endParaRPr>
        </a:p>
      </xdr:txBody>
    </xdr:sp>
    <xdr:clientData/>
  </xdr:oneCellAnchor>
  <xdr:twoCellAnchor>
    <xdr:from>
      <xdr:col>20</xdr:col>
      <xdr:colOff>635000</xdr:colOff>
      <xdr:row>83</xdr:row>
      <xdr:rowOff>140002</xdr:rowOff>
    </xdr:from>
    <xdr:to>
      <xdr:col>21</xdr:col>
      <xdr:colOff>50800</xdr:colOff>
      <xdr:row>84</xdr:row>
      <xdr:rowOff>70152</xdr:rowOff>
    </xdr:to>
    <xdr:sp macro="" textlink="">
      <xdr:nvSpPr>
        <xdr:cNvPr id="283" name="円/楕円 282"/>
        <xdr:cNvSpPr/>
      </xdr:nvSpPr>
      <xdr:spPr>
        <a:xfrm>
          <a:off x="14351000" y="1437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54929</xdr:rowOff>
    </xdr:from>
    <xdr:ext cx="762000" cy="259045"/>
    <xdr:sp macro="" textlink="">
      <xdr:nvSpPr>
        <xdr:cNvPr id="284" name="テキスト ボックス 283"/>
        <xdr:cNvSpPr txBox="1"/>
      </xdr:nvSpPr>
      <xdr:spPr>
        <a:xfrm>
          <a:off x="14020800" y="14456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98.9</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110066</xdr:rowOff>
    </xdr:from>
    <xdr:to>
      <xdr:col>19</xdr:col>
      <xdr:colOff>533400</xdr:colOff>
      <xdr:row>89</xdr:row>
      <xdr:rowOff>40216</xdr:rowOff>
    </xdr:to>
    <xdr:sp macro="" textlink="">
      <xdr:nvSpPr>
        <xdr:cNvPr id="285" name="円/楕円 284"/>
        <xdr:cNvSpPr/>
      </xdr:nvSpPr>
      <xdr:spPr>
        <a:xfrm>
          <a:off x="134620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24993</xdr:rowOff>
    </xdr:from>
    <xdr:ext cx="762000" cy="259045"/>
    <xdr:sp macro="" textlink="">
      <xdr:nvSpPr>
        <xdr:cNvPr id="286" name="テキスト ボックス 285"/>
        <xdr:cNvSpPr txBox="1"/>
      </xdr:nvSpPr>
      <xdr:spPr>
        <a:xfrm>
          <a:off x="13131800" y="1528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106.1</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[7.33</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これまで体育施設や老人福祉施設</a:t>
          </a:r>
          <a:r>
            <a:rPr kumimoji="1" lang="ja-JP" altLang="en-US" sz="1100">
              <a:solidFill>
                <a:sysClr val="windowText" lastClr="000000"/>
              </a:solidFill>
              <a:effectLst/>
              <a:latin typeface="+mn-lt"/>
              <a:ea typeface="+mn-ea"/>
              <a:cs typeface="+mn-cs"/>
            </a:rPr>
            <a:t>、児童福祉施設</a:t>
          </a:r>
          <a:r>
            <a:rPr kumimoji="1" lang="ja-JP" altLang="ja-JP" sz="1100">
              <a:solidFill>
                <a:sysClr val="windowText" lastClr="000000"/>
              </a:solidFill>
              <a:effectLst/>
              <a:latin typeface="+mn-lt"/>
              <a:ea typeface="+mn-ea"/>
              <a:cs typeface="+mn-cs"/>
            </a:rPr>
            <a:t>など</a:t>
          </a:r>
          <a:r>
            <a:rPr kumimoji="1" lang="ja-JP" altLang="en-US" sz="1100">
              <a:solidFill>
                <a:sysClr val="windowText" lastClr="000000"/>
              </a:solidFill>
              <a:effectLst/>
              <a:latin typeface="+mn-lt"/>
              <a:ea typeface="+mn-ea"/>
              <a:cs typeface="+mn-cs"/>
            </a:rPr>
            <a:t>の</a:t>
          </a:r>
          <a:r>
            <a:rPr kumimoji="1" lang="ja-JP" altLang="ja-JP" sz="1100">
              <a:solidFill>
                <a:sysClr val="windowText" lastClr="000000"/>
              </a:solidFill>
              <a:effectLst/>
              <a:latin typeface="+mn-lt"/>
              <a:ea typeface="+mn-ea"/>
              <a:cs typeface="+mn-cs"/>
            </a:rPr>
            <a:t>民間委託推進のほか、退職者の非補充など人員削減に努めており、類似団体とほぼ同水準で推移している。今後も職員適正化計画に基づき、適正な定員管理に努める。</a:t>
          </a:r>
          <a:endParaRPr lang="ja-JP" altLang="ja-JP" sz="1400">
            <a:solidFill>
              <a:sysClr val="windowText" lastClr="000000"/>
            </a:solidFill>
            <a:effectLst/>
          </a:endParaRPr>
        </a:p>
        <a:p>
          <a:endParaRPr kumimoji="1" lang="ja-JP" altLang="en-US" sz="1300">
            <a:solidFill>
              <a:sysClr val="windowText" lastClr="000000"/>
            </a:solidFill>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3" name="直線コネクタ 30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4" name="テキスト ボックス 30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5" name="直線コネクタ 30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6" name="テキスト ボックス 30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7" name="直線コネクタ 30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8" name="テキスト ボックス 30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9" name="直線コネクタ 30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10" name="テキスト ボックス 30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1" name="直線コネクタ 31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2" name="テキスト ボックス 31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3" name="直線コネクタ 31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4" name="テキスト ボックス 31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1512</xdr:rowOff>
    </xdr:from>
    <xdr:to>
      <xdr:col>24</xdr:col>
      <xdr:colOff>558800</xdr:colOff>
      <xdr:row>66</xdr:row>
      <xdr:rowOff>94041</xdr:rowOff>
    </xdr:to>
    <xdr:cxnSp macro="">
      <xdr:nvCxnSpPr>
        <xdr:cNvPr id="318" name="直線コネクタ 317"/>
        <xdr:cNvCxnSpPr/>
      </xdr:nvCxnSpPr>
      <xdr:spPr>
        <a:xfrm flipV="1">
          <a:off x="17018000" y="10117062"/>
          <a:ext cx="0" cy="12926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66118</xdr:rowOff>
    </xdr:from>
    <xdr:ext cx="762000" cy="259045"/>
    <xdr:sp macro="" textlink="">
      <xdr:nvSpPr>
        <xdr:cNvPr id="319" name="定員管理の状況最小値テキスト"/>
        <xdr:cNvSpPr txBox="1"/>
      </xdr:nvSpPr>
      <xdr:spPr>
        <a:xfrm>
          <a:off x="17106900" y="11381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15.85</a:t>
          </a:r>
          <a:endParaRPr kumimoji="1" lang="ja-JP" altLang="en-US" sz="1000" b="1">
            <a:latin typeface="ＭＳ Ｐゴシック"/>
          </a:endParaRPr>
        </a:p>
      </xdr:txBody>
    </xdr:sp>
    <xdr:clientData/>
  </xdr:oneCellAnchor>
  <xdr:twoCellAnchor>
    <xdr:from>
      <xdr:col>24</xdr:col>
      <xdr:colOff>469900</xdr:colOff>
      <xdr:row>66</xdr:row>
      <xdr:rowOff>94041</xdr:rowOff>
    </xdr:from>
    <xdr:to>
      <xdr:col>24</xdr:col>
      <xdr:colOff>647700</xdr:colOff>
      <xdr:row>66</xdr:row>
      <xdr:rowOff>94041</xdr:rowOff>
    </xdr:to>
    <xdr:cxnSp macro="">
      <xdr:nvCxnSpPr>
        <xdr:cNvPr id="320" name="直線コネクタ 319"/>
        <xdr:cNvCxnSpPr/>
      </xdr:nvCxnSpPr>
      <xdr:spPr>
        <a:xfrm>
          <a:off x="16929100" y="11409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87889</xdr:rowOff>
    </xdr:from>
    <xdr:ext cx="762000" cy="259045"/>
    <xdr:sp macro="" textlink="">
      <xdr:nvSpPr>
        <xdr:cNvPr id="321" name="定員管理の状況最大値テキスト"/>
        <xdr:cNvSpPr txBox="1"/>
      </xdr:nvSpPr>
      <xdr:spPr>
        <a:xfrm>
          <a:off x="17106900" y="986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4.60</a:t>
          </a:r>
          <a:endParaRPr kumimoji="1" lang="ja-JP" altLang="en-US" sz="1000" b="1">
            <a:latin typeface="ＭＳ Ｐゴシック"/>
          </a:endParaRPr>
        </a:p>
      </xdr:txBody>
    </xdr:sp>
    <xdr:clientData/>
  </xdr:oneCellAnchor>
  <xdr:twoCellAnchor>
    <xdr:from>
      <xdr:col>24</xdr:col>
      <xdr:colOff>469900</xdr:colOff>
      <xdr:row>59</xdr:row>
      <xdr:rowOff>1512</xdr:rowOff>
    </xdr:from>
    <xdr:to>
      <xdr:col>24</xdr:col>
      <xdr:colOff>647700</xdr:colOff>
      <xdr:row>59</xdr:row>
      <xdr:rowOff>1512</xdr:rowOff>
    </xdr:to>
    <xdr:cxnSp macro="">
      <xdr:nvCxnSpPr>
        <xdr:cNvPr id="322" name="直線コネクタ 321"/>
        <xdr:cNvCxnSpPr/>
      </xdr:nvCxnSpPr>
      <xdr:spPr>
        <a:xfrm>
          <a:off x="16929100" y="1011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141454</xdr:rowOff>
    </xdr:from>
    <xdr:to>
      <xdr:col>24</xdr:col>
      <xdr:colOff>558800</xdr:colOff>
      <xdr:row>60</xdr:row>
      <xdr:rowOff>143752</xdr:rowOff>
    </xdr:to>
    <xdr:cxnSp macro="">
      <xdr:nvCxnSpPr>
        <xdr:cNvPr id="323" name="直線コネクタ 322"/>
        <xdr:cNvCxnSpPr/>
      </xdr:nvCxnSpPr>
      <xdr:spPr>
        <a:xfrm>
          <a:off x="16179800" y="10428454"/>
          <a:ext cx="8382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166145</xdr:rowOff>
    </xdr:from>
    <xdr:ext cx="762000" cy="259045"/>
    <xdr:sp macro="" textlink="">
      <xdr:nvSpPr>
        <xdr:cNvPr id="324" name="定員管理の状況平均値テキスト"/>
        <xdr:cNvSpPr txBox="1"/>
      </xdr:nvSpPr>
      <xdr:spPr>
        <a:xfrm>
          <a:off x="17106900" y="104531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22618</xdr:rowOff>
    </xdr:from>
    <xdr:to>
      <xdr:col>24</xdr:col>
      <xdr:colOff>609600</xdr:colOff>
      <xdr:row>61</xdr:row>
      <xdr:rowOff>124218</xdr:rowOff>
    </xdr:to>
    <xdr:sp macro="" textlink="">
      <xdr:nvSpPr>
        <xdr:cNvPr id="325" name="フローチャート : 判断 324"/>
        <xdr:cNvSpPr/>
      </xdr:nvSpPr>
      <xdr:spPr>
        <a:xfrm>
          <a:off x="16967200" y="1048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141454</xdr:rowOff>
    </xdr:from>
    <xdr:to>
      <xdr:col>23</xdr:col>
      <xdr:colOff>406400</xdr:colOff>
      <xdr:row>60</xdr:row>
      <xdr:rowOff>144901</xdr:rowOff>
    </xdr:to>
    <xdr:cxnSp macro="">
      <xdr:nvCxnSpPr>
        <xdr:cNvPr id="326" name="直線コネクタ 325"/>
        <xdr:cNvCxnSpPr/>
      </xdr:nvCxnSpPr>
      <xdr:spPr>
        <a:xfrm flipV="1">
          <a:off x="15290800" y="10428454"/>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66524</xdr:rowOff>
    </xdr:from>
    <xdr:to>
      <xdr:col>23</xdr:col>
      <xdr:colOff>457200</xdr:colOff>
      <xdr:row>60</xdr:row>
      <xdr:rowOff>168124</xdr:rowOff>
    </xdr:to>
    <xdr:sp macro="" textlink="">
      <xdr:nvSpPr>
        <xdr:cNvPr id="327" name="フローチャート : 判断 326"/>
        <xdr:cNvSpPr/>
      </xdr:nvSpPr>
      <xdr:spPr>
        <a:xfrm>
          <a:off x="16129000" y="10353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6851</xdr:rowOff>
    </xdr:from>
    <xdr:ext cx="736600" cy="259045"/>
    <xdr:sp macro="" textlink="">
      <xdr:nvSpPr>
        <xdr:cNvPr id="328" name="テキスト ボックス 327"/>
        <xdr:cNvSpPr txBox="1"/>
      </xdr:nvSpPr>
      <xdr:spPr>
        <a:xfrm>
          <a:off x="15798800" y="10122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7.10</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144901</xdr:rowOff>
    </xdr:from>
    <xdr:to>
      <xdr:col>22</xdr:col>
      <xdr:colOff>203200</xdr:colOff>
      <xdr:row>60</xdr:row>
      <xdr:rowOff>147199</xdr:rowOff>
    </xdr:to>
    <xdr:cxnSp macro="">
      <xdr:nvCxnSpPr>
        <xdr:cNvPr id="329" name="直線コネクタ 328"/>
        <xdr:cNvCxnSpPr/>
      </xdr:nvCxnSpPr>
      <xdr:spPr>
        <a:xfrm flipV="1">
          <a:off x="14401800" y="10431901"/>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69971</xdr:rowOff>
    </xdr:from>
    <xdr:to>
      <xdr:col>22</xdr:col>
      <xdr:colOff>254000</xdr:colOff>
      <xdr:row>61</xdr:row>
      <xdr:rowOff>121</xdr:rowOff>
    </xdr:to>
    <xdr:sp macro="" textlink="">
      <xdr:nvSpPr>
        <xdr:cNvPr id="330" name="フローチャート : 判断 329"/>
        <xdr:cNvSpPr/>
      </xdr:nvSpPr>
      <xdr:spPr>
        <a:xfrm>
          <a:off x="15240000" y="1035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10298</xdr:rowOff>
    </xdr:from>
    <xdr:ext cx="762000" cy="259045"/>
    <xdr:sp macro="" textlink="">
      <xdr:nvSpPr>
        <xdr:cNvPr id="331" name="テキスト ボックス 330"/>
        <xdr:cNvSpPr txBox="1"/>
      </xdr:nvSpPr>
      <xdr:spPr>
        <a:xfrm>
          <a:off x="14909800" y="10125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147199</xdr:rowOff>
    </xdr:from>
    <xdr:to>
      <xdr:col>21</xdr:col>
      <xdr:colOff>0</xdr:colOff>
      <xdr:row>60</xdr:row>
      <xdr:rowOff>150646</xdr:rowOff>
    </xdr:to>
    <xdr:cxnSp macro="">
      <xdr:nvCxnSpPr>
        <xdr:cNvPr id="332" name="直線コネクタ 331"/>
        <xdr:cNvCxnSpPr/>
      </xdr:nvCxnSpPr>
      <xdr:spPr>
        <a:xfrm flipV="1">
          <a:off x="13512800" y="10434199"/>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74567</xdr:rowOff>
    </xdr:from>
    <xdr:to>
      <xdr:col>21</xdr:col>
      <xdr:colOff>50800</xdr:colOff>
      <xdr:row>61</xdr:row>
      <xdr:rowOff>4717</xdr:rowOff>
    </xdr:to>
    <xdr:sp macro="" textlink="">
      <xdr:nvSpPr>
        <xdr:cNvPr id="333" name="フローチャート : 判断 332"/>
        <xdr:cNvSpPr/>
      </xdr:nvSpPr>
      <xdr:spPr>
        <a:xfrm>
          <a:off x="14351000" y="1036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14894</xdr:rowOff>
    </xdr:from>
    <xdr:ext cx="762000" cy="259045"/>
    <xdr:sp macro="" textlink="">
      <xdr:nvSpPr>
        <xdr:cNvPr id="334" name="テキスト ボックス 333"/>
        <xdr:cNvSpPr txBox="1"/>
      </xdr:nvSpPr>
      <xdr:spPr>
        <a:xfrm>
          <a:off x="14020800" y="10130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83759</xdr:rowOff>
    </xdr:from>
    <xdr:to>
      <xdr:col>19</xdr:col>
      <xdr:colOff>533400</xdr:colOff>
      <xdr:row>61</xdr:row>
      <xdr:rowOff>13909</xdr:rowOff>
    </xdr:to>
    <xdr:sp macro="" textlink="">
      <xdr:nvSpPr>
        <xdr:cNvPr id="335" name="フローチャート : 判断 334"/>
        <xdr:cNvSpPr/>
      </xdr:nvSpPr>
      <xdr:spPr>
        <a:xfrm>
          <a:off x="13462000" y="103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24086</xdr:rowOff>
    </xdr:from>
    <xdr:ext cx="762000" cy="259045"/>
    <xdr:sp macro="" textlink="">
      <xdr:nvSpPr>
        <xdr:cNvPr id="336" name="テキスト ボックス 335"/>
        <xdr:cNvSpPr txBox="1"/>
      </xdr:nvSpPr>
      <xdr:spPr>
        <a:xfrm>
          <a:off x="13131800" y="10139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60</xdr:row>
      <xdr:rowOff>92952</xdr:rowOff>
    </xdr:from>
    <xdr:to>
      <xdr:col>24</xdr:col>
      <xdr:colOff>609600</xdr:colOff>
      <xdr:row>61</xdr:row>
      <xdr:rowOff>23102</xdr:rowOff>
    </xdr:to>
    <xdr:sp macro="" textlink="">
      <xdr:nvSpPr>
        <xdr:cNvPr id="342" name="円/楕円 341"/>
        <xdr:cNvSpPr/>
      </xdr:nvSpPr>
      <xdr:spPr>
        <a:xfrm>
          <a:off x="16967200" y="1037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109479</xdr:rowOff>
    </xdr:from>
    <xdr:ext cx="762000" cy="259045"/>
    <xdr:sp macro="" textlink="">
      <xdr:nvSpPr>
        <xdr:cNvPr id="343" name="定員管理の状況該当値テキスト"/>
        <xdr:cNvSpPr txBox="1"/>
      </xdr:nvSpPr>
      <xdr:spPr>
        <a:xfrm>
          <a:off x="17106900" y="1022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7.33</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90654</xdr:rowOff>
    </xdr:from>
    <xdr:to>
      <xdr:col>23</xdr:col>
      <xdr:colOff>457200</xdr:colOff>
      <xdr:row>61</xdr:row>
      <xdr:rowOff>20804</xdr:rowOff>
    </xdr:to>
    <xdr:sp macro="" textlink="">
      <xdr:nvSpPr>
        <xdr:cNvPr id="344" name="円/楕円 343"/>
        <xdr:cNvSpPr/>
      </xdr:nvSpPr>
      <xdr:spPr>
        <a:xfrm>
          <a:off x="16129000" y="10377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5581</xdr:rowOff>
    </xdr:from>
    <xdr:ext cx="736600" cy="259045"/>
    <xdr:sp macro="" textlink="">
      <xdr:nvSpPr>
        <xdr:cNvPr id="345" name="テキスト ボックス 344"/>
        <xdr:cNvSpPr txBox="1"/>
      </xdr:nvSpPr>
      <xdr:spPr>
        <a:xfrm>
          <a:off x="15798800" y="10464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7.31</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94101</xdr:rowOff>
    </xdr:from>
    <xdr:to>
      <xdr:col>22</xdr:col>
      <xdr:colOff>254000</xdr:colOff>
      <xdr:row>61</xdr:row>
      <xdr:rowOff>24251</xdr:rowOff>
    </xdr:to>
    <xdr:sp macro="" textlink="">
      <xdr:nvSpPr>
        <xdr:cNvPr id="346" name="円/楕円 345"/>
        <xdr:cNvSpPr/>
      </xdr:nvSpPr>
      <xdr:spPr>
        <a:xfrm>
          <a:off x="15240000" y="10381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9028</xdr:rowOff>
    </xdr:from>
    <xdr:ext cx="762000" cy="259045"/>
    <xdr:sp macro="" textlink="">
      <xdr:nvSpPr>
        <xdr:cNvPr id="347" name="テキスト ボックス 346"/>
        <xdr:cNvSpPr txBox="1"/>
      </xdr:nvSpPr>
      <xdr:spPr>
        <a:xfrm>
          <a:off x="14909800" y="10467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7.34</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96399</xdr:rowOff>
    </xdr:from>
    <xdr:to>
      <xdr:col>21</xdr:col>
      <xdr:colOff>50800</xdr:colOff>
      <xdr:row>61</xdr:row>
      <xdr:rowOff>26549</xdr:rowOff>
    </xdr:to>
    <xdr:sp macro="" textlink="">
      <xdr:nvSpPr>
        <xdr:cNvPr id="348" name="円/楕円 347"/>
        <xdr:cNvSpPr/>
      </xdr:nvSpPr>
      <xdr:spPr>
        <a:xfrm>
          <a:off x="14351000" y="10383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11326</xdr:rowOff>
    </xdr:from>
    <xdr:ext cx="762000" cy="259045"/>
    <xdr:sp macro="" textlink="">
      <xdr:nvSpPr>
        <xdr:cNvPr id="349" name="テキスト ボックス 348"/>
        <xdr:cNvSpPr txBox="1"/>
      </xdr:nvSpPr>
      <xdr:spPr>
        <a:xfrm>
          <a:off x="14020800" y="10469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7.36</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99846</xdr:rowOff>
    </xdr:from>
    <xdr:to>
      <xdr:col>19</xdr:col>
      <xdr:colOff>533400</xdr:colOff>
      <xdr:row>61</xdr:row>
      <xdr:rowOff>29996</xdr:rowOff>
    </xdr:to>
    <xdr:sp macro="" textlink="">
      <xdr:nvSpPr>
        <xdr:cNvPr id="350" name="円/楕円 349"/>
        <xdr:cNvSpPr/>
      </xdr:nvSpPr>
      <xdr:spPr>
        <a:xfrm>
          <a:off x="13462000" y="1038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14773</xdr:rowOff>
    </xdr:from>
    <xdr:ext cx="762000" cy="259045"/>
    <xdr:sp macro="" textlink="">
      <xdr:nvSpPr>
        <xdr:cNvPr id="351" name="テキスト ボックス 350"/>
        <xdr:cNvSpPr txBox="1"/>
      </xdr:nvSpPr>
      <xdr:spPr>
        <a:xfrm>
          <a:off x="13131800" y="1047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7.39</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数値は年々改善しており、類似団体平均との差も減少してきているが、依然として高い水準にある。過去の大型事業の財源として借入した地方債の償還が進み、償還額が減少しているものの、今後、大型道路整備事業や学校施設の耐震化、一般廃棄物処分場など近年の借入に伴う新たな償還が始まり負担増が見込まれる。またＨ</a:t>
          </a:r>
          <a:r>
            <a:rPr kumimoji="1" lang="en-US" altLang="ja-JP" sz="1100">
              <a:solidFill>
                <a:sysClr val="windowText" lastClr="000000"/>
              </a:solidFill>
              <a:effectLst/>
              <a:latin typeface="+mn-lt"/>
              <a:ea typeface="+mn-ea"/>
              <a:cs typeface="+mn-cs"/>
            </a:rPr>
            <a:t>31</a:t>
          </a:r>
          <a:r>
            <a:rPr kumimoji="1" lang="ja-JP" altLang="ja-JP" sz="1100">
              <a:solidFill>
                <a:sysClr val="windowText" lastClr="000000"/>
              </a:solidFill>
              <a:effectLst/>
              <a:latin typeface="+mn-lt"/>
              <a:ea typeface="+mn-ea"/>
              <a:cs typeface="+mn-cs"/>
            </a:rPr>
            <a:t>年度まで複数の大型事業を計画していることから、適切な償還計画により事業進捗の調整を図るなど、過度な地方債発行を避け公債費負担の平準化に努める。</a:t>
          </a:r>
          <a:endParaRPr lang="ja-JP" altLang="ja-JP" sz="1400">
            <a:solidFill>
              <a:sysClr val="windowText" lastClr="000000"/>
            </a:solidFill>
            <a:effectLst/>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8" name="直線コネクタ 367"/>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9" name="テキスト ボックス 368"/>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70" name="直線コネクタ 369"/>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71" name="テキスト ボックス 370"/>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72" name="直線コネクタ 371"/>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73" name="テキスト ボックス 372"/>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4" name="直線コネクタ 373"/>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5" name="テキスト ボックス 374"/>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21336</xdr:rowOff>
    </xdr:from>
    <xdr:to>
      <xdr:col>24</xdr:col>
      <xdr:colOff>558800</xdr:colOff>
      <xdr:row>45</xdr:row>
      <xdr:rowOff>61214</xdr:rowOff>
    </xdr:to>
    <xdr:cxnSp macro="">
      <xdr:nvCxnSpPr>
        <xdr:cNvPr id="378" name="直線コネクタ 377"/>
        <xdr:cNvCxnSpPr/>
      </xdr:nvCxnSpPr>
      <xdr:spPr>
        <a:xfrm flipV="1">
          <a:off x="17018000" y="619353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33291</xdr:rowOff>
    </xdr:from>
    <xdr:ext cx="762000" cy="259045"/>
    <xdr:sp macro="" textlink="">
      <xdr:nvSpPr>
        <xdr:cNvPr id="379" name="公債費負担の状況最小値テキスト"/>
        <xdr:cNvSpPr txBox="1"/>
      </xdr:nvSpPr>
      <xdr:spPr>
        <a:xfrm>
          <a:off x="17106900" y="774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15.7</a:t>
          </a:r>
          <a:endParaRPr kumimoji="1" lang="ja-JP" altLang="en-US" sz="1000" b="1">
            <a:latin typeface="ＭＳ Ｐゴシック"/>
          </a:endParaRPr>
        </a:p>
      </xdr:txBody>
    </xdr:sp>
    <xdr:clientData/>
  </xdr:oneCellAnchor>
  <xdr:twoCellAnchor>
    <xdr:from>
      <xdr:col>24</xdr:col>
      <xdr:colOff>469900</xdr:colOff>
      <xdr:row>45</xdr:row>
      <xdr:rowOff>61214</xdr:rowOff>
    </xdr:from>
    <xdr:to>
      <xdr:col>24</xdr:col>
      <xdr:colOff>647700</xdr:colOff>
      <xdr:row>45</xdr:row>
      <xdr:rowOff>61214</xdr:rowOff>
    </xdr:to>
    <xdr:cxnSp macro="">
      <xdr:nvCxnSpPr>
        <xdr:cNvPr id="380" name="直線コネクタ 379"/>
        <xdr:cNvCxnSpPr/>
      </xdr:nvCxnSpPr>
      <xdr:spPr>
        <a:xfrm>
          <a:off x="16929100" y="777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107713</xdr:rowOff>
    </xdr:from>
    <xdr:ext cx="762000" cy="259045"/>
    <xdr:sp macro="" textlink="">
      <xdr:nvSpPr>
        <xdr:cNvPr id="381" name="公債費負担の状況最大値テキスト"/>
        <xdr:cNvSpPr txBox="1"/>
      </xdr:nvSpPr>
      <xdr:spPr>
        <a:xfrm>
          <a:off x="17106900" y="593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0.7</a:t>
          </a:r>
          <a:endParaRPr kumimoji="1" lang="ja-JP" altLang="en-US" sz="1000" b="1">
            <a:latin typeface="ＭＳ Ｐゴシック"/>
          </a:endParaRPr>
        </a:p>
      </xdr:txBody>
    </xdr:sp>
    <xdr:clientData/>
  </xdr:oneCellAnchor>
  <xdr:twoCellAnchor>
    <xdr:from>
      <xdr:col>24</xdr:col>
      <xdr:colOff>469900</xdr:colOff>
      <xdr:row>36</xdr:row>
      <xdr:rowOff>21336</xdr:rowOff>
    </xdr:from>
    <xdr:to>
      <xdr:col>24</xdr:col>
      <xdr:colOff>647700</xdr:colOff>
      <xdr:row>36</xdr:row>
      <xdr:rowOff>21336</xdr:rowOff>
    </xdr:to>
    <xdr:cxnSp macro="">
      <xdr:nvCxnSpPr>
        <xdr:cNvPr id="382" name="直線コネクタ 381"/>
        <xdr:cNvCxnSpPr/>
      </xdr:nvCxnSpPr>
      <xdr:spPr>
        <a:xfrm>
          <a:off x="16929100" y="619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42</xdr:row>
      <xdr:rowOff>6096</xdr:rowOff>
    </xdr:from>
    <xdr:to>
      <xdr:col>24</xdr:col>
      <xdr:colOff>558800</xdr:colOff>
      <xdr:row>42</xdr:row>
      <xdr:rowOff>64008</xdr:rowOff>
    </xdr:to>
    <xdr:cxnSp macro="">
      <xdr:nvCxnSpPr>
        <xdr:cNvPr id="383" name="直線コネクタ 382"/>
        <xdr:cNvCxnSpPr/>
      </xdr:nvCxnSpPr>
      <xdr:spPr>
        <a:xfrm flipV="1">
          <a:off x="16179800" y="7206996"/>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160291</xdr:rowOff>
    </xdr:from>
    <xdr:ext cx="762000" cy="259045"/>
    <xdr:sp macro="" textlink="">
      <xdr:nvSpPr>
        <xdr:cNvPr id="384" name="公債費負担の状況平均値テキスト"/>
        <xdr:cNvSpPr txBox="1"/>
      </xdr:nvSpPr>
      <xdr:spPr>
        <a:xfrm>
          <a:off x="17106900" y="6846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143764</xdr:rowOff>
    </xdr:from>
    <xdr:to>
      <xdr:col>24</xdr:col>
      <xdr:colOff>609600</xdr:colOff>
      <xdr:row>41</xdr:row>
      <xdr:rowOff>73914</xdr:rowOff>
    </xdr:to>
    <xdr:sp macro="" textlink="">
      <xdr:nvSpPr>
        <xdr:cNvPr id="385" name="フローチャート : 判断 384"/>
        <xdr:cNvSpPr/>
      </xdr:nvSpPr>
      <xdr:spPr>
        <a:xfrm>
          <a:off x="169672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64008</xdr:rowOff>
    </xdr:from>
    <xdr:to>
      <xdr:col>23</xdr:col>
      <xdr:colOff>406400</xdr:colOff>
      <xdr:row>42</xdr:row>
      <xdr:rowOff>150876</xdr:rowOff>
    </xdr:to>
    <xdr:cxnSp macro="">
      <xdr:nvCxnSpPr>
        <xdr:cNvPr id="386" name="直線コネクタ 385"/>
        <xdr:cNvCxnSpPr/>
      </xdr:nvCxnSpPr>
      <xdr:spPr>
        <a:xfrm flipV="1">
          <a:off x="15290800" y="726490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105156</xdr:rowOff>
    </xdr:from>
    <xdr:to>
      <xdr:col>23</xdr:col>
      <xdr:colOff>457200</xdr:colOff>
      <xdr:row>41</xdr:row>
      <xdr:rowOff>35306</xdr:rowOff>
    </xdr:to>
    <xdr:sp macro="" textlink="">
      <xdr:nvSpPr>
        <xdr:cNvPr id="387" name="フローチャート : 判断 386"/>
        <xdr:cNvSpPr/>
      </xdr:nvSpPr>
      <xdr:spPr>
        <a:xfrm>
          <a:off x="16129000" y="6963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45483</xdr:rowOff>
    </xdr:from>
    <xdr:ext cx="736600" cy="259045"/>
    <xdr:sp macro="" textlink="">
      <xdr:nvSpPr>
        <xdr:cNvPr id="388" name="テキスト ボックス 387"/>
        <xdr:cNvSpPr txBox="1"/>
      </xdr:nvSpPr>
      <xdr:spPr>
        <a:xfrm>
          <a:off x="15798800" y="67320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150876</xdr:rowOff>
    </xdr:from>
    <xdr:to>
      <xdr:col>22</xdr:col>
      <xdr:colOff>203200</xdr:colOff>
      <xdr:row>43</xdr:row>
      <xdr:rowOff>114554</xdr:rowOff>
    </xdr:to>
    <xdr:cxnSp macro="">
      <xdr:nvCxnSpPr>
        <xdr:cNvPr id="389" name="直線コネクタ 388"/>
        <xdr:cNvCxnSpPr/>
      </xdr:nvCxnSpPr>
      <xdr:spPr>
        <a:xfrm flipV="1">
          <a:off x="14401800" y="7351776"/>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30226</xdr:rowOff>
    </xdr:from>
    <xdr:to>
      <xdr:col>22</xdr:col>
      <xdr:colOff>254000</xdr:colOff>
      <xdr:row>41</xdr:row>
      <xdr:rowOff>131826</xdr:rowOff>
    </xdr:to>
    <xdr:sp macro="" textlink="">
      <xdr:nvSpPr>
        <xdr:cNvPr id="390" name="フローチャート : 判断 389"/>
        <xdr:cNvSpPr/>
      </xdr:nvSpPr>
      <xdr:spPr>
        <a:xfrm>
          <a:off x="15240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142003</xdr:rowOff>
    </xdr:from>
    <xdr:ext cx="762000" cy="259045"/>
    <xdr:sp macro="" textlink="">
      <xdr:nvSpPr>
        <xdr:cNvPr id="391" name="テキスト ボックス 390"/>
        <xdr:cNvSpPr txBox="1"/>
      </xdr:nvSpPr>
      <xdr:spPr>
        <a:xfrm>
          <a:off x="14909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114554</xdr:rowOff>
    </xdr:from>
    <xdr:to>
      <xdr:col>21</xdr:col>
      <xdr:colOff>0</xdr:colOff>
      <xdr:row>44</xdr:row>
      <xdr:rowOff>126492</xdr:rowOff>
    </xdr:to>
    <xdr:cxnSp macro="">
      <xdr:nvCxnSpPr>
        <xdr:cNvPr id="392" name="直線コネクタ 391"/>
        <xdr:cNvCxnSpPr/>
      </xdr:nvCxnSpPr>
      <xdr:spPr>
        <a:xfrm flipV="1">
          <a:off x="13512800" y="7486904"/>
          <a:ext cx="8890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107442</xdr:rowOff>
    </xdr:from>
    <xdr:to>
      <xdr:col>21</xdr:col>
      <xdr:colOff>50800</xdr:colOff>
      <xdr:row>42</xdr:row>
      <xdr:rowOff>37592</xdr:rowOff>
    </xdr:to>
    <xdr:sp macro="" textlink="">
      <xdr:nvSpPr>
        <xdr:cNvPr id="393" name="フローチャート : 判断 392"/>
        <xdr:cNvSpPr/>
      </xdr:nvSpPr>
      <xdr:spPr>
        <a:xfrm>
          <a:off x="14351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47769</xdr:rowOff>
    </xdr:from>
    <xdr:ext cx="762000" cy="259045"/>
    <xdr:sp macro="" textlink="">
      <xdr:nvSpPr>
        <xdr:cNvPr id="394" name="テキスト ボックス 393"/>
        <xdr:cNvSpPr txBox="1"/>
      </xdr:nvSpPr>
      <xdr:spPr>
        <a:xfrm>
          <a:off x="14020800" y="690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3556</xdr:rowOff>
    </xdr:from>
    <xdr:to>
      <xdr:col>19</xdr:col>
      <xdr:colOff>533400</xdr:colOff>
      <xdr:row>42</xdr:row>
      <xdr:rowOff>105156</xdr:rowOff>
    </xdr:to>
    <xdr:sp macro="" textlink="">
      <xdr:nvSpPr>
        <xdr:cNvPr id="395" name="フローチャート : 判断 394"/>
        <xdr:cNvSpPr/>
      </xdr:nvSpPr>
      <xdr:spPr>
        <a:xfrm>
          <a:off x="13462000" y="720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115333</xdr:rowOff>
    </xdr:from>
    <xdr:ext cx="762000" cy="259045"/>
    <xdr:sp macro="" textlink="">
      <xdr:nvSpPr>
        <xdr:cNvPr id="396" name="テキスト ボックス 395"/>
        <xdr:cNvSpPr txBox="1"/>
      </xdr:nvSpPr>
      <xdr:spPr>
        <a:xfrm>
          <a:off x="13131800" y="6973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41</xdr:row>
      <xdr:rowOff>126746</xdr:rowOff>
    </xdr:from>
    <xdr:to>
      <xdr:col>24</xdr:col>
      <xdr:colOff>609600</xdr:colOff>
      <xdr:row>42</xdr:row>
      <xdr:rowOff>56896</xdr:rowOff>
    </xdr:to>
    <xdr:sp macro="" textlink="">
      <xdr:nvSpPr>
        <xdr:cNvPr id="402" name="円/楕円 401"/>
        <xdr:cNvSpPr/>
      </xdr:nvSpPr>
      <xdr:spPr>
        <a:xfrm>
          <a:off x="16967200" y="715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98823</xdr:rowOff>
    </xdr:from>
    <xdr:ext cx="762000" cy="259045"/>
    <xdr:sp macro="" textlink="">
      <xdr:nvSpPr>
        <xdr:cNvPr id="403" name="公債費負担の状況該当値テキスト"/>
        <xdr:cNvSpPr txBox="1"/>
      </xdr:nvSpPr>
      <xdr:spPr>
        <a:xfrm>
          <a:off x="17106900" y="712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13208</xdr:rowOff>
    </xdr:from>
    <xdr:to>
      <xdr:col>23</xdr:col>
      <xdr:colOff>457200</xdr:colOff>
      <xdr:row>42</xdr:row>
      <xdr:rowOff>114808</xdr:rowOff>
    </xdr:to>
    <xdr:sp macro="" textlink="">
      <xdr:nvSpPr>
        <xdr:cNvPr id="404" name="円/楕円 403"/>
        <xdr:cNvSpPr/>
      </xdr:nvSpPr>
      <xdr:spPr>
        <a:xfrm>
          <a:off x="16129000" y="721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99585</xdr:rowOff>
    </xdr:from>
    <xdr:ext cx="736600" cy="259045"/>
    <xdr:sp macro="" textlink="">
      <xdr:nvSpPr>
        <xdr:cNvPr id="405" name="テキスト ボックス 404"/>
        <xdr:cNvSpPr txBox="1"/>
      </xdr:nvSpPr>
      <xdr:spPr>
        <a:xfrm>
          <a:off x="15798800" y="7300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100076</xdr:rowOff>
    </xdr:from>
    <xdr:to>
      <xdr:col>22</xdr:col>
      <xdr:colOff>254000</xdr:colOff>
      <xdr:row>43</xdr:row>
      <xdr:rowOff>30226</xdr:rowOff>
    </xdr:to>
    <xdr:sp macro="" textlink="">
      <xdr:nvSpPr>
        <xdr:cNvPr id="406" name="円/楕円 405"/>
        <xdr:cNvSpPr/>
      </xdr:nvSpPr>
      <xdr:spPr>
        <a:xfrm>
          <a:off x="15240000" y="73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15003</xdr:rowOff>
    </xdr:from>
    <xdr:ext cx="762000" cy="259045"/>
    <xdr:sp macro="" textlink="">
      <xdr:nvSpPr>
        <xdr:cNvPr id="407" name="テキスト ボックス 406"/>
        <xdr:cNvSpPr txBox="1"/>
      </xdr:nvSpPr>
      <xdr:spPr>
        <a:xfrm>
          <a:off x="14909800" y="738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63754</xdr:rowOff>
    </xdr:from>
    <xdr:to>
      <xdr:col>21</xdr:col>
      <xdr:colOff>50800</xdr:colOff>
      <xdr:row>43</xdr:row>
      <xdr:rowOff>165354</xdr:rowOff>
    </xdr:to>
    <xdr:sp macro="" textlink="">
      <xdr:nvSpPr>
        <xdr:cNvPr id="408" name="円/楕円 407"/>
        <xdr:cNvSpPr/>
      </xdr:nvSpPr>
      <xdr:spPr>
        <a:xfrm>
          <a:off x="14351000" y="743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150131</xdr:rowOff>
    </xdr:from>
    <xdr:ext cx="762000" cy="259045"/>
    <xdr:sp macro="" textlink="">
      <xdr:nvSpPr>
        <xdr:cNvPr id="409" name="テキスト ボックス 408"/>
        <xdr:cNvSpPr txBox="1"/>
      </xdr:nvSpPr>
      <xdr:spPr>
        <a:xfrm>
          <a:off x="14020800" y="752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19</xdr:col>
      <xdr:colOff>431800</xdr:colOff>
      <xdr:row>44</xdr:row>
      <xdr:rowOff>75692</xdr:rowOff>
    </xdr:from>
    <xdr:to>
      <xdr:col>19</xdr:col>
      <xdr:colOff>533400</xdr:colOff>
      <xdr:row>45</xdr:row>
      <xdr:rowOff>5842</xdr:rowOff>
    </xdr:to>
    <xdr:sp macro="" textlink="">
      <xdr:nvSpPr>
        <xdr:cNvPr id="410" name="円/楕円 409"/>
        <xdr:cNvSpPr/>
      </xdr:nvSpPr>
      <xdr:spPr>
        <a:xfrm>
          <a:off x="13462000" y="761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162069</xdr:rowOff>
    </xdr:from>
    <xdr:ext cx="762000" cy="259045"/>
    <xdr:sp macro="" textlink="">
      <xdr:nvSpPr>
        <xdr:cNvPr id="411" name="テキスト ボックス 410"/>
        <xdr:cNvSpPr txBox="1"/>
      </xdr:nvSpPr>
      <xdr:spPr>
        <a:xfrm>
          <a:off x="13131800" y="7705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[37.4%]</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33.5</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類似団体平均よりやや高めで推移しているものの、改善傾向にある。これは公営企業債等償還に充てる繰入見込額の減、退職手当負担見込額の減、一般会計等地方債現在高の減による要因のほか、地方債償還に充当可能な財源として財政調整基金等の増</a:t>
          </a:r>
          <a:r>
            <a:rPr kumimoji="1" lang="ja-JP" altLang="en-US" sz="1100">
              <a:solidFill>
                <a:sysClr val="windowText" lastClr="000000"/>
              </a:solidFill>
              <a:effectLst/>
              <a:latin typeface="+mn-lt"/>
              <a:ea typeface="+mn-ea"/>
              <a:cs typeface="+mn-cs"/>
            </a:rPr>
            <a:t>に</a:t>
          </a:r>
          <a:r>
            <a:rPr kumimoji="1" lang="ja-JP" altLang="ja-JP" sz="1100">
              <a:solidFill>
                <a:sysClr val="windowText" lastClr="000000"/>
              </a:solidFill>
              <a:effectLst/>
              <a:latin typeface="+mn-lt"/>
              <a:ea typeface="+mn-ea"/>
              <a:cs typeface="+mn-cs"/>
            </a:rPr>
            <a:t>よるものである。しかし、</a:t>
          </a:r>
          <a:r>
            <a:rPr kumimoji="1" lang="ja-JP" altLang="en-US" sz="1100">
              <a:solidFill>
                <a:sysClr val="windowText" lastClr="000000"/>
              </a:solidFill>
              <a:effectLst/>
              <a:latin typeface="+mn-lt"/>
              <a:ea typeface="+mn-ea"/>
              <a:cs typeface="+mn-cs"/>
            </a:rPr>
            <a:t>今後</a:t>
          </a:r>
          <a:r>
            <a:rPr kumimoji="1" lang="ja-JP" altLang="ja-JP" sz="1100">
              <a:solidFill>
                <a:sysClr val="windowText" lastClr="000000"/>
              </a:solidFill>
              <a:effectLst/>
              <a:latin typeface="+mn-lt"/>
              <a:ea typeface="+mn-ea"/>
              <a:cs typeface="+mn-cs"/>
            </a:rPr>
            <a:t>は大規模事業にかかる借入の償還が本格化するため数値は上昇する見込みであるため、今後も事業の優先度を厳しく精査し、新たな地方債発行を抑制するよう努めていく。</a:t>
          </a:r>
          <a:endParaRPr lang="ja-JP" altLang="ja-JP" sz="1400">
            <a:solidFill>
              <a:sysClr val="windowText" lastClr="000000"/>
            </a:solidFill>
            <a:effectLst/>
          </a:endParaRPr>
        </a:p>
        <a:p>
          <a:endParaRPr kumimoji="1" lang="ja-JP" altLang="en-US" sz="1300">
            <a:solidFill>
              <a:sysClr val="windowText" lastClr="000000"/>
            </a:solidFill>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114258</xdr:rowOff>
    </xdr:to>
    <xdr:cxnSp macro="">
      <xdr:nvCxnSpPr>
        <xdr:cNvPr id="440" name="直線コネクタ 439"/>
        <xdr:cNvCxnSpPr/>
      </xdr:nvCxnSpPr>
      <xdr:spPr>
        <a:xfrm flipV="1">
          <a:off x="17018000" y="2370667"/>
          <a:ext cx="0" cy="13440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86335</xdr:rowOff>
    </xdr:from>
    <xdr:ext cx="762000" cy="259045"/>
    <xdr:sp macro="" textlink="">
      <xdr:nvSpPr>
        <xdr:cNvPr id="441" name="将来負担の状況最小値テキスト"/>
        <xdr:cNvSpPr txBox="1"/>
      </xdr:nvSpPr>
      <xdr:spPr>
        <a:xfrm>
          <a:off x="17106900" y="368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167.1</a:t>
          </a:r>
          <a:endParaRPr kumimoji="1" lang="ja-JP" altLang="en-US" sz="1000" b="1">
            <a:latin typeface="ＭＳ Ｐゴシック"/>
          </a:endParaRPr>
        </a:p>
      </xdr:txBody>
    </xdr:sp>
    <xdr:clientData/>
  </xdr:oneCellAnchor>
  <xdr:twoCellAnchor>
    <xdr:from>
      <xdr:col>24</xdr:col>
      <xdr:colOff>469900</xdr:colOff>
      <xdr:row>21</xdr:row>
      <xdr:rowOff>114258</xdr:rowOff>
    </xdr:from>
    <xdr:to>
      <xdr:col>24</xdr:col>
      <xdr:colOff>647700</xdr:colOff>
      <xdr:row>21</xdr:row>
      <xdr:rowOff>114258</xdr:rowOff>
    </xdr:to>
    <xdr:cxnSp macro="">
      <xdr:nvCxnSpPr>
        <xdr:cNvPr id="442" name="直線コネクタ 441"/>
        <xdr:cNvCxnSpPr/>
      </xdr:nvCxnSpPr>
      <xdr:spPr>
        <a:xfrm>
          <a:off x="16929100" y="3714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99737</xdr:rowOff>
    </xdr:from>
    <xdr:to>
      <xdr:col>24</xdr:col>
      <xdr:colOff>558800</xdr:colOff>
      <xdr:row>15</xdr:row>
      <xdr:rowOff>154432</xdr:rowOff>
    </xdr:to>
    <xdr:cxnSp macro="">
      <xdr:nvCxnSpPr>
        <xdr:cNvPr id="445" name="直線コネクタ 444"/>
        <xdr:cNvCxnSpPr/>
      </xdr:nvCxnSpPr>
      <xdr:spPr>
        <a:xfrm flipV="1">
          <a:off x="16179800" y="2671487"/>
          <a:ext cx="838200" cy="5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26052</xdr:rowOff>
    </xdr:from>
    <xdr:ext cx="762000" cy="259045"/>
    <xdr:sp macro="" textlink="">
      <xdr:nvSpPr>
        <xdr:cNvPr id="446" name="将来負担の状況平均値テキスト"/>
        <xdr:cNvSpPr txBox="1"/>
      </xdr:nvSpPr>
      <xdr:spPr>
        <a:xfrm>
          <a:off x="17106900" y="24263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32.5</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9525</xdr:rowOff>
    </xdr:from>
    <xdr:to>
      <xdr:col>24</xdr:col>
      <xdr:colOff>609600</xdr:colOff>
      <xdr:row>15</xdr:row>
      <xdr:rowOff>111125</xdr:rowOff>
    </xdr:to>
    <xdr:sp macro="" textlink="">
      <xdr:nvSpPr>
        <xdr:cNvPr id="447" name="フローチャート : 判断 446"/>
        <xdr:cNvSpPr/>
      </xdr:nvSpPr>
      <xdr:spPr>
        <a:xfrm>
          <a:off x="16967200" y="258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154432</xdr:rowOff>
    </xdr:from>
    <xdr:to>
      <xdr:col>23</xdr:col>
      <xdr:colOff>406400</xdr:colOff>
      <xdr:row>16</xdr:row>
      <xdr:rowOff>121327</xdr:rowOff>
    </xdr:to>
    <xdr:cxnSp macro="">
      <xdr:nvCxnSpPr>
        <xdr:cNvPr id="448" name="直線コネクタ 447"/>
        <xdr:cNvCxnSpPr/>
      </xdr:nvCxnSpPr>
      <xdr:spPr>
        <a:xfrm flipV="1">
          <a:off x="15290800" y="2726182"/>
          <a:ext cx="889000" cy="138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48133</xdr:rowOff>
    </xdr:from>
    <xdr:to>
      <xdr:col>23</xdr:col>
      <xdr:colOff>457200</xdr:colOff>
      <xdr:row>15</xdr:row>
      <xdr:rowOff>149733</xdr:rowOff>
    </xdr:to>
    <xdr:sp macro="" textlink="">
      <xdr:nvSpPr>
        <xdr:cNvPr id="449" name="フローチャート : 判断 448"/>
        <xdr:cNvSpPr/>
      </xdr:nvSpPr>
      <xdr:spPr>
        <a:xfrm>
          <a:off x="16129000" y="2619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159910</xdr:rowOff>
    </xdr:from>
    <xdr:ext cx="736600" cy="259045"/>
    <xdr:sp macro="" textlink="">
      <xdr:nvSpPr>
        <xdr:cNvPr id="450" name="テキスト ボックス 449"/>
        <xdr:cNvSpPr txBox="1"/>
      </xdr:nvSpPr>
      <xdr:spPr>
        <a:xfrm>
          <a:off x="15798800" y="2388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37.3</a:t>
          </a:r>
          <a:endParaRPr kumimoji="1" lang="ja-JP" altLang="en-US" sz="1000" b="1">
            <a:solidFill>
              <a:srgbClr val="000080"/>
            </a:solidFill>
            <a:latin typeface="ＭＳ Ｐゴシック"/>
          </a:endParaRPr>
        </a:p>
      </xdr:txBody>
    </xdr:sp>
    <xdr:clientData/>
  </xdr:oneCellAnchor>
  <xdr:twoCellAnchor>
    <xdr:from>
      <xdr:col>21</xdr:col>
      <xdr:colOff>0</xdr:colOff>
      <xdr:row>16</xdr:row>
      <xdr:rowOff>121327</xdr:rowOff>
    </xdr:from>
    <xdr:to>
      <xdr:col>22</xdr:col>
      <xdr:colOff>203200</xdr:colOff>
      <xdr:row>17</xdr:row>
      <xdr:rowOff>10202</xdr:rowOff>
    </xdr:to>
    <xdr:cxnSp macro="">
      <xdr:nvCxnSpPr>
        <xdr:cNvPr id="451" name="直線コネクタ 450"/>
        <xdr:cNvCxnSpPr/>
      </xdr:nvCxnSpPr>
      <xdr:spPr>
        <a:xfrm flipV="1">
          <a:off x="14401800" y="2864527"/>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117306</xdr:rowOff>
    </xdr:from>
    <xdr:to>
      <xdr:col>22</xdr:col>
      <xdr:colOff>254000</xdr:colOff>
      <xdr:row>16</xdr:row>
      <xdr:rowOff>47456</xdr:rowOff>
    </xdr:to>
    <xdr:sp macro="" textlink="">
      <xdr:nvSpPr>
        <xdr:cNvPr id="452" name="フローチャート : 判断 451"/>
        <xdr:cNvSpPr/>
      </xdr:nvSpPr>
      <xdr:spPr>
        <a:xfrm>
          <a:off x="15240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57633</xdr:rowOff>
    </xdr:from>
    <xdr:ext cx="762000" cy="259045"/>
    <xdr:sp macro="" textlink="">
      <xdr:nvSpPr>
        <xdr:cNvPr id="453" name="テキスト ボックス 452"/>
        <xdr:cNvSpPr txBox="1"/>
      </xdr:nvSpPr>
      <xdr:spPr>
        <a:xfrm>
          <a:off x="14909800" y="245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45.9</a:t>
          </a:r>
          <a:endParaRPr kumimoji="1" lang="ja-JP" altLang="en-US" sz="1000" b="1">
            <a:solidFill>
              <a:srgbClr val="000080"/>
            </a:solidFill>
            <a:latin typeface="ＭＳ Ｐゴシック"/>
          </a:endParaRPr>
        </a:p>
      </xdr:txBody>
    </xdr:sp>
    <xdr:clientData/>
  </xdr:oneCellAnchor>
  <xdr:twoCellAnchor>
    <xdr:from>
      <xdr:col>19</xdr:col>
      <xdr:colOff>482600</xdr:colOff>
      <xdr:row>17</xdr:row>
      <xdr:rowOff>10202</xdr:rowOff>
    </xdr:from>
    <xdr:to>
      <xdr:col>21</xdr:col>
      <xdr:colOff>0</xdr:colOff>
      <xdr:row>17</xdr:row>
      <xdr:rowOff>45593</xdr:rowOff>
    </xdr:to>
    <xdr:cxnSp macro="">
      <xdr:nvCxnSpPr>
        <xdr:cNvPr id="454" name="直線コネクタ 453"/>
        <xdr:cNvCxnSpPr/>
      </xdr:nvCxnSpPr>
      <xdr:spPr>
        <a:xfrm flipV="1">
          <a:off x="13512800" y="2924852"/>
          <a:ext cx="889000" cy="35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152696</xdr:rowOff>
    </xdr:from>
    <xdr:to>
      <xdr:col>21</xdr:col>
      <xdr:colOff>50800</xdr:colOff>
      <xdr:row>16</xdr:row>
      <xdr:rowOff>82846</xdr:rowOff>
    </xdr:to>
    <xdr:sp macro="" textlink="">
      <xdr:nvSpPr>
        <xdr:cNvPr id="455" name="フローチャート : 判断 454"/>
        <xdr:cNvSpPr/>
      </xdr:nvSpPr>
      <xdr:spPr>
        <a:xfrm>
          <a:off x="14351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93023</xdr:rowOff>
    </xdr:from>
    <xdr:ext cx="762000" cy="259045"/>
    <xdr:sp macro="" textlink="">
      <xdr:nvSpPr>
        <xdr:cNvPr id="456" name="テキスト ボックス 455"/>
        <xdr:cNvSpPr txBox="1"/>
      </xdr:nvSpPr>
      <xdr:spPr>
        <a:xfrm>
          <a:off x="14020800" y="2493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44789</xdr:rowOff>
    </xdr:from>
    <xdr:to>
      <xdr:col>19</xdr:col>
      <xdr:colOff>533400</xdr:colOff>
      <xdr:row>16</xdr:row>
      <xdr:rowOff>146389</xdr:rowOff>
    </xdr:to>
    <xdr:sp macro="" textlink="">
      <xdr:nvSpPr>
        <xdr:cNvPr id="457" name="フローチャート : 判断 456"/>
        <xdr:cNvSpPr/>
      </xdr:nvSpPr>
      <xdr:spPr>
        <a:xfrm>
          <a:off x="13462000" y="278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156566</xdr:rowOff>
    </xdr:from>
    <xdr:ext cx="762000" cy="259045"/>
    <xdr:sp macro="" textlink="">
      <xdr:nvSpPr>
        <xdr:cNvPr id="458" name="テキスト ボックス 457"/>
        <xdr:cNvSpPr txBox="1"/>
      </xdr:nvSpPr>
      <xdr:spPr>
        <a:xfrm>
          <a:off x="13131800" y="2556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15</xdr:row>
      <xdr:rowOff>48937</xdr:rowOff>
    </xdr:from>
    <xdr:to>
      <xdr:col>24</xdr:col>
      <xdr:colOff>609600</xdr:colOff>
      <xdr:row>15</xdr:row>
      <xdr:rowOff>150537</xdr:rowOff>
    </xdr:to>
    <xdr:sp macro="" textlink="">
      <xdr:nvSpPr>
        <xdr:cNvPr id="464" name="円/楕円 463"/>
        <xdr:cNvSpPr/>
      </xdr:nvSpPr>
      <xdr:spPr>
        <a:xfrm>
          <a:off x="16967200" y="262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15</xdr:row>
      <xdr:rowOff>21014</xdr:rowOff>
    </xdr:from>
    <xdr:ext cx="762000" cy="259045"/>
    <xdr:sp macro="" textlink="">
      <xdr:nvSpPr>
        <xdr:cNvPr id="465" name="将来負担の状況該当値テキスト"/>
        <xdr:cNvSpPr txBox="1"/>
      </xdr:nvSpPr>
      <xdr:spPr>
        <a:xfrm>
          <a:off x="17106900" y="2592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37.4</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103632</xdr:rowOff>
    </xdr:from>
    <xdr:to>
      <xdr:col>23</xdr:col>
      <xdr:colOff>457200</xdr:colOff>
      <xdr:row>16</xdr:row>
      <xdr:rowOff>33782</xdr:rowOff>
    </xdr:to>
    <xdr:sp macro="" textlink="">
      <xdr:nvSpPr>
        <xdr:cNvPr id="466" name="円/楕円 465"/>
        <xdr:cNvSpPr/>
      </xdr:nvSpPr>
      <xdr:spPr>
        <a:xfrm>
          <a:off x="16129000" y="267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18559</xdr:rowOff>
    </xdr:from>
    <xdr:ext cx="736600" cy="259045"/>
    <xdr:sp macro="" textlink="">
      <xdr:nvSpPr>
        <xdr:cNvPr id="467" name="テキスト ボックス 466"/>
        <xdr:cNvSpPr txBox="1"/>
      </xdr:nvSpPr>
      <xdr:spPr>
        <a:xfrm>
          <a:off x="15798800" y="27617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44.2</a:t>
          </a:r>
          <a:endParaRPr kumimoji="1" lang="ja-JP" altLang="en-US" sz="1000" b="1">
            <a:solidFill>
              <a:srgbClr val="FF0000"/>
            </a:solidFill>
            <a:latin typeface="ＭＳ Ｐゴシック"/>
          </a:endParaRPr>
        </a:p>
      </xdr:txBody>
    </xdr:sp>
    <xdr:clientData/>
  </xdr:oneCellAnchor>
  <xdr:twoCellAnchor>
    <xdr:from>
      <xdr:col>22</xdr:col>
      <xdr:colOff>152400</xdr:colOff>
      <xdr:row>16</xdr:row>
      <xdr:rowOff>70527</xdr:rowOff>
    </xdr:from>
    <xdr:to>
      <xdr:col>22</xdr:col>
      <xdr:colOff>254000</xdr:colOff>
      <xdr:row>17</xdr:row>
      <xdr:rowOff>677</xdr:rowOff>
    </xdr:to>
    <xdr:sp macro="" textlink="">
      <xdr:nvSpPr>
        <xdr:cNvPr id="468" name="円/楕円 467"/>
        <xdr:cNvSpPr/>
      </xdr:nvSpPr>
      <xdr:spPr>
        <a:xfrm>
          <a:off x="15240000" y="281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156904</xdr:rowOff>
    </xdr:from>
    <xdr:ext cx="762000" cy="259045"/>
    <xdr:sp macro="" textlink="">
      <xdr:nvSpPr>
        <xdr:cNvPr id="469" name="テキスト ボックス 468"/>
        <xdr:cNvSpPr txBox="1"/>
      </xdr:nvSpPr>
      <xdr:spPr>
        <a:xfrm>
          <a:off x="14909800" y="2900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61.4</a:t>
          </a:r>
          <a:endParaRPr kumimoji="1" lang="ja-JP" altLang="en-US" sz="1000" b="1">
            <a:solidFill>
              <a:srgbClr val="FF0000"/>
            </a:solidFill>
            <a:latin typeface="ＭＳ Ｐゴシック"/>
          </a:endParaRPr>
        </a:p>
      </xdr:txBody>
    </xdr:sp>
    <xdr:clientData/>
  </xdr:oneCellAnchor>
  <xdr:twoCellAnchor>
    <xdr:from>
      <xdr:col>20</xdr:col>
      <xdr:colOff>635000</xdr:colOff>
      <xdr:row>16</xdr:row>
      <xdr:rowOff>130852</xdr:rowOff>
    </xdr:from>
    <xdr:to>
      <xdr:col>21</xdr:col>
      <xdr:colOff>50800</xdr:colOff>
      <xdr:row>17</xdr:row>
      <xdr:rowOff>61002</xdr:rowOff>
    </xdr:to>
    <xdr:sp macro="" textlink="">
      <xdr:nvSpPr>
        <xdr:cNvPr id="470" name="円/楕円 469"/>
        <xdr:cNvSpPr/>
      </xdr:nvSpPr>
      <xdr:spPr>
        <a:xfrm>
          <a:off x="14351000" y="287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45779</xdr:rowOff>
    </xdr:from>
    <xdr:ext cx="762000" cy="259045"/>
    <xdr:sp macro="" textlink="">
      <xdr:nvSpPr>
        <xdr:cNvPr id="471" name="テキスト ボックス 470"/>
        <xdr:cNvSpPr txBox="1"/>
      </xdr:nvSpPr>
      <xdr:spPr>
        <a:xfrm>
          <a:off x="14020800" y="296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68.9</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166243</xdr:rowOff>
    </xdr:from>
    <xdr:to>
      <xdr:col>19</xdr:col>
      <xdr:colOff>533400</xdr:colOff>
      <xdr:row>17</xdr:row>
      <xdr:rowOff>96393</xdr:rowOff>
    </xdr:to>
    <xdr:sp macro="" textlink="">
      <xdr:nvSpPr>
        <xdr:cNvPr id="472" name="円/楕円 471"/>
        <xdr:cNvSpPr/>
      </xdr:nvSpPr>
      <xdr:spPr>
        <a:xfrm>
          <a:off x="13462000" y="290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81170</xdr:rowOff>
    </xdr:from>
    <xdr:ext cx="762000" cy="259045"/>
    <xdr:sp macro="" textlink="">
      <xdr:nvSpPr>
        <xdr:cNvPr id="473" name="テキスト ボックス 472"/>
        <xdr:cNvSpPr txBox="1"/>
      </xdr:nvSpPr>
      <xdr:spPr>
        <a:xfrm>
          <a:off x="13131800" y="299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73.3</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岡山県総社市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68,209
67,209
211.90
28,018,082
27,318,356
577,408
15,835,479
29,498,600</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9.8
37.4</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経常的な人件費はほぼ前年同額であるが、数値は</a:t>
          </a:r>
          <a:r>
            <a:rPr kumimoji="1" lang="ja-JP" altLang="ja-JP" sz="1100">
              <a:solidFill>
                <a:sysClr val="windowText" lastClr="000000"/>
              </a:solidFill>
              <a:effectLst/>
              <a:latin typeface="+mn-lt"/>
              <a:ea typeface="+mn-ea"/>
              <a:cs typeface="+mn-cs"/>
            </a:rPr>
            <a:t>前年度から</a:t>
          </a:r>
          <a:r>
            <a:rPr kumimoji="1" lang="en-US" altLang="ja-JP" sz="1100">
              <a:solidFill>
                <a:sysClr val="windowText" lastClr="000000"/>
              </a:solidFill>
              <a:effectLst/>
              <a:latin typeface="+mn-lt"/>
              <a:ea typeface="+mn-ea"/>
              <a:cs typeface="+mn-cs"/>
            </a:rPr>
            <a:t>0.5</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している</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こ</a:t>
          </a:r>
          <a:r>
            <a:rPr kumimoji="1" lang="ja-JP" altLang="en-US" sz="1100">
              <a:solidFill>
                <a:sysClr val="windowText" lastClr="000000"/>
              </a:solidFill>
              <a:effectLst/>
              <a:latin typeface="+mn-lt"/>
              <a:ea typeface="+mn-ea"/>
              <a:cs typeface="+mn-cs"/>
            </a:rPr>
            <a:t>れは地方消費税交付金や普通交付税等の経常一般財源の減少が要因となっている。</a:t>
          </a:r>
          <a:r>
            <a:rPr kumimoji="1" lang="ja-JP" altLang="ja-JP" sz="1100">
              <a:solidFill>
                <a:sysClr val="windowText" lastClr="000000"/>
              </a:solidFill>
              <a:effectLst/>
              <a:latin typeface="+mn-lt"/>
              <a:ea typeface="+mn-ea"/>
              <a:cs typeface="+mn-cs"/>
            </a:rPr>
            <a:t>今後も定員適正化計画に基づき、適正な定員管理に努め、人件費の抑制を図る。</a:t>
          </a:r>
          <a:endParaRPr lang="ja-JP" altLang="ja-JP" sz="1400">
            <a:solidFill>
              <a:sysClr val="windowText" lastClr="000000"/>
            </a:solidFill>
            <a:effectLst/>
          </a:endParaRPr>
        </a:p>
        <a:p>
          <a:endParaRPr kumimoji="1" lang="ja-JP" altLang="en-US" sz="1300">
            <a:solidFill>
              <a:srgbClr val="FF0000"/>
            </a:solidFill>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115570</xdr:rowOff>
    </xdr:from>
    <xdr:to>
      <xdr:col>7</xdr:col>
      <xdr:colOff>15875</xdr:colOff>
      <xdr:row>41</xdr:row>
      <xdr:rowOff>39370</xdr:rowOff>
    </xdr:to>
    <xdr:cxnSp macro="">
      <xdr:nvCxnSpPr>
        <xdr:cNvPr id="61" name="直線コネクタ 60"/>
        <xdr:cNvCxnSpPr/>
      </xdr:nvCxnSpPr>
      <xdr:spPr>
        <a:xfrm flipV="1">
          <a:off x="4826000" y="577342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11447</xdr:rowOff>
    </xdr:from>
    <xdr:ext cx="762000" cy="259045"/>
    <xdr:sp macro="" textlink="">
      <xdr:nvSpPr>
        <xdr:cNvPr id="62" name="人件費最小値テキスト"/>
        <xdr:cNvSpPr txBox="1"/>
      </xdr:nvSpPr>
      <xdr:spPr>
        <a:xfrm>
          <a:off x="4914900" y="704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33.6</a:t>
          </a:r>
          <a:endParaRPr kumimoji="1" lang="ja-JP" altLang="en-US" sz="1000" b="1">
            <a:latin typeface="ＭＳ Ｐゴシック"/>
          </a:endParaRPr>
        </a:p>
      </xdr:txBody>
    </xdr:sp>
    <xdr:clientData/>
  </xdr:oneCellAnchor>
  <xdr:twoCellAnchor>
    <xdr:from>
      <xdr:col>6</xdr:col>
      <xdr:colOff>612775</xdr:colOff>
      <xdr:row>41</xdr:row>
      <xdr:rowOff>39370</xdr:rowOff>
    </xdr:from>
    <xdr:to>
      <xdr:col>7</xdr:col>
      <xdr:colOff>104775</xdr:colOff>
      <xdr:row>41</xdr:row>
      <xdr:rowOff>39370</xdr:rowOff>
    </xdr:to>
    <xdr:cxnSp macro="">
      <xdr:nvCxnSpPr>
        <xdr:cNvPr id="63" name="直線コネクタ 62"/>
        <xdr:cNvCxnSpPr/>
      </xdr:nvCxnSpPr>
      <xdr:spPr>
        <a:xfrm>
          <a:off x="4737100" y="706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30497</xdr:rowOff>
    </xdr:from>
    <xdr:ext cx="762000" cy="259045"/>
    <xdr:sp macro="" textlink="">
      <xdr:nvSpPr>
        <xdr:cNvPr id="64" name="人件費最大値テキスト"/>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16.6</a:t>
          </a:r>
          <a:endParaRPr kumimoji="1" lang="ja-JP" altLang="en-US" sz="1000" b="1">
            <a:latin typeface="ＭＳ Ｐゴシック"/>
          </a:endParaRPr>
        </a:p>
      </xdr:txBody>
    </xdr:sp>
    <xdr:clientData/>
  </xdr:oneCellAnchor>
  <xdr:twoCellAnchor>
    <xdr:from>
      <xdr:col>6</xdr:col>
      <xdr:colOff>612775</xdr:colOff>
      <xdr:row>33</xdr:row>
      <xdr:rowOff>115570</xdr:rowOff>
    </xdr:from>
    <xdr:to>
      <xdr:col>7</xdr:col>
      <xdr:colOff>104775</xdr:colOff>
      <xdr:row>33</xdr:row>
      <xdr:rowOff>115570</xdr:rowOff>
    </xdr:to>
    <xdr:cxnSp macro="">
      <xdr:nvCxnSpPr>
        <xdr:cNvPr id="65" name="直線コネクタ 64"/>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165100</xdr:rowOff>
    </xdr:from>
    <xdr:to>
      <xdr:col>7</xdr:col>
      <xdr:colOff>15875</xdr:colOff>
      <xdr:row>37</xdr:row>
      <xdr:rowOff>31750</xdr:rowOff>
    </xdr:to>
    <xdr:cxnSp macro="">
      <xdr:nvCxnSpPr>
        <xdr:cNvPr id="66" name="直線コネクタ 65"/>
        <xdr:cNvCxnSpPr/>
      </xdr:nvCxnSpPr>
      <xdr:spPr>
        <a:xfrm>
          <a:off x="3987800" y="63373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77487</xdr:rowOff>
    </xdr:from>
    <xdr:ext cx="762000" cy="259045"/>
    <xdr:sp macro="" textlink="">
      <xdr:nvSpPr>
        <xdr:cNvPr id="67" name="人件費平均値テキスト"/>
        <xdr:cNvSpPr txBox="1"/>
      </xdr:nvSpPr>
      <xdr:spPr>
        <a:xfrm>
          <a:off x="4914900" y="6078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60960</xdr:rowOff>
    </xdr:from>
    <xdr:to>
      <xdr:col>7</xdr:col>
      <xdr:colOff>66675</xdr:colOff>
      <xdr:row>36</xdr:row>
      <xdr:rowOff>162560</xdr:rowOff>
    </xdr:to>
    <xdr:sp macro="" textlink="">
      <xdr:nvSpPr>
        <xdr:cNvPr id="68" name="フローチャート : 判断 67"/>
        <xdr:cNvSpPr/>
      </xdr:nvSpPr>
      <xdr:spPr>
        <a:xfrm>
          <a:off x="47752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165100</xdr:rowOff>
    </xdr:from>
    <xdr:to>
      <xdr:col>5</xdr:col>
      <xdr:colOff>549275</xdr:colOff>
      <xdr:row>37</xdr:row>
      <xdr:rowOff>85090</xdr:rowOff>
    </xdr:to>
    <xdr:cxnSp macro="">
      <xdr:nvCxnSpPr>
        <xdr:cNvPr id="69" name="直線コネクタ 68"/>
        <xdr:cNvCxnSpPr/>
      </xdr:nvCxnSpPr>
      <xdr:spPr>
        <a:xfrm flipV="1">
          <a:off x="3098800" y="63373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15240</xdr:rowOff>
    </xdr:from>
    <xdr:to>
      <xdr:col>5</xdr:col>
      <xdr:colOff>600075</xdr:colOff>
      <xdr:row>36</xdr:row>
      <xdr:rowOff>116840</xdr:rowOff>
    </xdr:to>
    <xdr:sp macro="" textlink="">
      <xdr:nvSpPr>
        <xdr:cNvPr id="70" name="フローチャート : 判断 69"/>
        <xdr:cNvSpPr/>
      </xdr:nvSpPr>
      <xdr:spPr>
        <a:xfrm>
          <a:off x="3937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127017</xdr:rowOff>
    </xdr:from>
    <xdr:ext cx="736600" cy="259045"/>
    <xdr:sp macro="" textlink="">
      <xdr:nvSpPr>
        <xdr:cNvPr id="71" name="テキスト ボックス 70"/>
        <xdr:cNvSpPr txBox="1"/>
      </xdr:nvSpPr>
      <xdr:spPr>
        <a:xfrm>
          <a:off x="3606800" y="5956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22.7</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62230</xdr:rowOff>
    </xdr:from>
    <xdr:to>
      <xdr:col>4</xdr:col>
      <xdr:colOff>346075</xdr:colOff>
      <xdr:row>37</xdr:row>
      <xdr:rowOff>85090</xdr:rowOff>
    </xdr:to>
    <xdr:cxnSp macro="">
      <xdr:nvCxnSpPr>
        <xdr:cNvPr id="72" name="直線コネクタ 71"/>
        <xdr:cNvCxnSpPr/>
      </xdr:nvCxnSpPr>
      <xdr:spPr>
        <a:xfrm>
          <a:off x="2209800" y="64058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129540</xdr:rowOff>
    </xdr:from>
    <xdr:to>
      <xdr:col>4</xdr:col>
      <xdr:colOff>396875</xdr:colOff>
      <xdr:row>37</xdr:row>
      <xdr:rowOff>59690</xdr:rowOff>
    </xdr:to>
    <xdr:sp macro="" textlink="">
      <xdr:nvSpPr>
        <xdr:cNvPr id="73" name="フローチャート : 判断 72"/>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69867</xdr:rowOff>
    </xdr:from>
    <xdr:ext cx="762000" cy="259045"/>
    <xdr:sp macro="" textlink="">
      <xdr:nvSpPr>
        <xdr:cNvPr id="74" name="テキスト ボックス 73"/>
        <xdr:cNvSpPr txBox="1"/>
      </xdr:nvSpPr>
      <xdr:spPr>
        <a:xfrm>
          <a:off x="2717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62230</xdr:rowOff>
    </xdr:from>
    <xdr:to>
      <xdr:col>3</xdr:col>
      <xdr:colOff>142875</xdr:colOff>
      <xdr:row>37</xdr:row>
      <xdr:rowOff>85090</xdr:rowOff>
    </xdr:to>
    <xdr:cxnSp macro="">
      <xdr:nvCxnSpPr>
        <xdr:cNvPr id="75" name="直線コネクタ 74"/>
        <xdr:cNvCxnSpPr/>
      </xdr:nvCxnSpPr>
      <xdr:spPr>
        <a:xfrm flipV="1">
          <a:off x="1320800" y="64058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121920</xdr:rowOff>
    </xdr:from>
    <xdr:to>
      <xdr:col>3</xdr:col>
      <xdr:colOff>193675</xdr:colOff>
      <xdr:row>37</xdr:row>
      <xdr:rowOff>52070</xdr:rowOff>
    </xdr:to>
    <xdr:sp macro="" textlink="">
      <xdr:nvSpPr>
        <xdr:cNvPr id="76" name="フローチャート : 判断 75"/>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62247</xdr:rowOff>
    </xdr:from>
    <xdr:ext cx="762000" cy="259045"/>
    <xdr:sp macro="" textlink="">
      <xdr:nvSpPr>
        <xdr:cNvPr id="77" name="テキスト ボックス 76"/>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19050</xdr:rowOff>
    </xdr:from>
    <xdr:to>
      <xdr:col>1</xdr:col>
      <xdr:colOff>676275</xdr:colOff>
      <xdr:row>37</xdr:row>
      <xdr:rowOff>120650</xdr:rowOff>
    </xdr:to>
    <xdr:sp macro="" textlink="">
      <xdr:nvSpPr>
        <xdr:cNvPr id="78" name="フローチャート : 判断 77"/>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130827</xdr:rowOff>
    </xdr:from>
    <xdr:ext cx="762000" cy="259045"/>
    <xdr:sp macro="" textlink="">
      <xdr:nvSpPr>
        <xdr:cNvPr id="79" name="テキスト ボックス 78"/>
        <xdr:cNvSpPr txBox="1"/>
      </xdr:nvSpPr>
      <xdr:spPr>
        <a:xfrm>
          <a:off x="939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36</xdr:row>
      <xdr:rowOff>152400</xdr:rowOff>
    </xdr:from>
    <xdr:to>
      <xdr:col>7</xdr:col>
      <xdr:colOff>66675</xdr:colOff>
      <xdr:row>37</xdr:row>
      <xdr:rowOff>82550</xdr:rowOff>
    </xdr:to>
    <xdr:sp macro="" textlink="">
      <xdr:nvSpPr>
        <xdr:cNvPr id="85" name="円/楕円 84"/>
        <xdr:cNvSpPr/>
      </xdr:nvSpPr>
      <xdr:spPr>
        <a:xfrm>
          <a:off x="47752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124477</xdr:rowOff>
    </xdr:from>
    <xdr:ext cx="762000" cy="259045"/>
    <xdr:sp macro="" textlink="">
      <xdr:nvSpPr>
        <xdr:cNvPr id="86" name="人件費該当値テキスト"/>
        <xdr:cNvSpPr txBox="1"/>
      </xdr:nvSpPr>
      <xdr:spPr>
        <a:xfrm>
          <a:off x="49149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24.5</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114300</xdr:rowOff>
    </xdr:from>
    <xdr:to>
      <xdr:col>5</xdr:col>
      <xdr:colOff>600075</xdr:colOff>
      <xdr:row>37</xdr:row>
      <xdr:rowOff>44450</xdr:rowOff>
    </xdr:to>
    <xdr:sp macro="" textlink="">
      <xdr:nvSpPr>
        <xdr:cNvPr id="87" name="円/楕円 86"/>
        <xdr:cNvSpPr/>
      </xdr:nvSpPr>
      <xdr:spPr>
        <a:xfrm>
          <a:off x="3937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29227</xdr:rowOff>
    </xdr:from>
    <xdr:ext cx="736600" cy="259045"/>
    <xdr:sp macro="" textlink="">
      <xdr:nvSpPr>
        <xdr:cNvPr id="88" name="テキスト ボックス 87"/>
        <xdr:cNvSpPr txBox="1"/>
      </xdr:nvSpPr>
      <xdr:spPr>
        <a:xfrm>
          <a:off x="3606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24.0</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34290</xdr:rowOff>
    </xdr:from>
    <xdr:to>
      <xdr:col>4</xdr:col>
      <xdr:colOff>396875</xdr:colOff>
      <xdr:row>37</xdr:row>
      <xdr:rowOff>135890</xdr:rowOff>
    </xdr:to>
    <xdr:sp macro="" textlink="">
      <xdr:nvSpPr>
        <xdr:cNvPr id="89" name="円/楕円 88"/>
        <xdr:cNvSpPr/>
      </xdr:nvSpPr>
      <xdr:spPr>
        <a:xfrm>
          <a:off x="3048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120667</xdr:rowOff>
    </xdr:from>
    <xdr:ext cx="762000" cy="259045"/>
    <xdr:sp macro="" textlink="">
      <xdr:nvSpPr>
        <xdr:cNvPr id="90" name="テキスト ボックス 89"/>
        <xdr:cNvSpPr txBox="1"/>
      </xdr:nvSpPr>
      <xdr:spPr>
        <a:xfrm>
          <a:off x="27178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25.2</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11430</xdr:rowOff>
    </xdr:from>
    <xdr:to>
      <xdr:col>3</xdr:col>
      <xdr:colOff>193675</xdr:colOff>
      <xdr:row>37</xdr:row>
      <xdr:rowOff>113030</xdr:rowOff>
    </xdr:to>
    <xdr:sp macro="" textlink="">
      <xdr:nvSpPr>
        <xdr:cNvPr id="91" name="円/楕円 90"/>
        <xdr:cNvSpPr/>
      </xdr:nvSpPr>
      <xdr:spPr>
        <a:xfrm>
          <a:off x="2159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97807</xdr:rowOff>
    </xdr:from>
    <xdr:ext cx="762000" cy="259045"/>
    <xdr:sp macro="" textlink="">
      <xdr:nvSpPr>
        <xdr:cNvPr id="92" name="テキスト ボックス 91"/>
        <xdr:cNvSpPr txBox="1"/>
      </xdr:nvSpPr>
      <xdr:spPr>
        <a:xfrm>
          <a:off x="1828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24.9</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34290</xdr:rowOff>
    </xdr:from>
    <xdr:to>
      <xdr:col>1</xdr:col>
      <xdr:colOff>676275</xdr:colOff>
      <xdr:row>37</xdr:row>
      <xdr:rowOff>135890</xdr:rowOff>
    </xdr:to>
    <xdr:sp macro="" textlink="">
      <xdr:nvSpPr>
        <xdr:cNvPr id="93" name="円/楕円 92"/>
        <xdr:cNvSpPr/>
      </xdr:nvSpPr>
      <xdr:spPr>
        <a:xfrm>
          <a:off x="1270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120667</xdr:rowOff>
    </xdr:from>
    <xdr:ext cx="762000" cy="259045"/>
    <xdr:sp macro="" textlink="">
      <xdr:nvSpPr>
        <xdr:cNvPr id="94" name="テキスト ボックス 93"/>
        <xdr:cNvSpPr txBox="1"/>
      </xdr:nvSpPr>
      <xdr:spPr>
        <a:xfrm>
          <a:off x="9398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25.2</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前年度からほぼ同水準だが、</a:t>
          </a:r>
          <a:r>
            <a:rPr kumimoji="1" lang="en-US" altLang="ja-JP" sz="1100">
              <a:solidFill>
                <a:sysClr val="windowText" lastClr="000000"/>
              </a:solidFill>
              <a:effectLst/>
              <a:latin typeface="+mn-lt"/>
              <a:ea typeface="+mn-ea"/>
              <a:cs typeface="+mn-cs"/>
            </a:rPr>
            <a:t>0.1</a:t>
          </a:r>
          <a:r>
            <a:rPr kumimoji="1" lang="ja-JP" altLang="ja-JP" sz="1100">
              <a:solidFill>
                <a:sysClr val="windowText" lastClr="000000"/>
              </a:solidFill>
              <a:effectLst/>
              <a:latin typeface="+mn-lt"/>
              <a:ea typeface="+mn-ea"/>
              <a:cs typeface="+mn-cs"/>
            </a:rPr>
            <a:t>ポイントだけ上昇している。</a:t>
          </a:r>
          <a:r>
            <a:rPr kumimoji="1" lang="ja-JP" altLang="en-US" sz="1100">
              <a:solidFill>
                <a:sysClr val="windowText" lastClr="000000"/>
              </a:solidFill>
              <a:effectLst/>
              <a:latin typeface="+mn-lt"/>
              <a:ea typeface="+mn-ea"/>
              <a:cs typeface="+mn-cs"/>
            </a:rPr>
            <a:t>しかし、経常経費の額は減少しており、</a:t>
          </a:r>
          <a:r>
            <a:rPr kumimoji="1" lang="ja-JP" altLang="ja-JP" sz="1100">
              <a:solidFill>
                <a:sysClr val="windowText" lastClr="000000"/>
              </a:solidFill>
              <a:effectLst/>
              <a:latin typeface="+mn-lt"/>
              <a:ea typeface="+mn-ea"/>
              <a:cs typeface="+mn-cs"/>
            </a:rPr>
            <a:t>この</a:t>
          </a:r>
          <a:r>
            <a:rPr kumimoji="1" lang="ja-JP" altLang="en-US" sz="1100">
              <a:solidFill>
                <a:sysClr val="windowText" lastClr="000000"/>
              </a:solidFill>
              <a:effectLst/>
              <a:latin typeface="+mn-lt"/>
              <a:ea typeface="+mn-ea"/>
              <a:cs typeface="+mn-cs"/>
            </a:rPr>
            <a:t>ポイント上昇の</a:t>
          </a:r>
          <a:r>
            <a:rPr kumimoji="1" lang="ja-JP" altLang="ja-JP" sz="1100">
              <a:solidFill>
                <a:sysClr val="windowText" lastClr="000000"/>
              </a:solidFill>
              <a:effectLst/>
              <a:latin typeface="+mn-lt"/>
              <a:ea typeface="+mn-ea"/>
              <a:cs typeface="+mn-cs"/>
            </a:rPr>
            <a:t>要因は</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地方消費税交付金や普通交付税等の経常一般財源の減少が</a:t>
          </a:r>
          <a:r>
            <a:rPr kumimoji="1" lang="ja-JP" altLang="en-US" sz="1100">
              <a:solidFill>
                <a:sysClr val="windowText" lastClr="000000"/>
              </a:solidFill>
              <a:effectLst/>
              <a:latin typeface="+mn-lt"/>
              <a:ea typeface="+mn-ea"/>
              <a:cs typeface="+mn-cs"/>
            </a:rPr>
            <a:t>考えられる</a:t>
          </a:r>
          <a:r>
            <a:rPr kumimoji="1" lang="ja-JP" altLang="ja-JP" sz="1100">
              <a:solidFill>
                <a:sysClr val="windowText" lastClr="000000"/>
              </a:solidFill>
              <a:effectLst/>
              <a:latin typeface="+mn-lt"/>
              <a:ea typeface="+mn-ea"/>
              <a:cs typeface="+mn-cs"/>
            </a:rPr>
            <a:t>。類似団体平均より</a:t>
          </a:r>
          <a:r>
            <a:rPr kumimoji="1" lang="ja-JP" altLang="en-US" sz="1100">
              <a:solidFill>
                <a:sysClr val="windowText" lastClr="000000"/>
              </a:solidFill>
              <a:effectLst/>
              <a:latin typeface="+mn-lt"/>
              <a:ea typeface="+mn-ea"/>
              <a:cs typeface="+mn-cs"/>
            </a:rPr>
            <a:t>は若干</a:t>
          </a:r>
          <a:r>
            <a:rPr kumimoji="1" lang="ja-JP" altLang="ja-JP" sz="1100">
              <a:solidFill>
                <a:sysClr val="windowText" lastClr="000000"/>
              </a:solidFill>
              <a:effectLst/>
              <a:latin typeface="+mn-lt"/>
              <a:ea typeface="+mn-ea"/>
              <a:cs typeface="+mn-cs"/>
            </a:rPr>
            <a:t>低い水準であるが、上昇傾向を回避するため引き続き経費全般にわたり低コスト化に努める。</a:t>
          </a:r>
          <a:endParaRPr lang="ja-JP" altLang="ja-JP" sz="1400">
            <a:solidFill>
              <a:sysClr val="windowText" lastClr="000000"/>
            </a:solidFill>
            <a:effectLst/>
          </a:endParaRPr>
        </a:p>
        <a:p>
          <a:endParaRPr kumimoji="1" lang="ja-JP" altLang="en-US" sz="1300">
            <a:solidFill>
              <a:sysClr val="windowText" lastClr="000000"/>
            </a:solidFill>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161290</xdr:rowOff>
    </xdr:from>
    <xdr:to>
      <xdr:col>24</xdr:col>
      <xdr:colOff>31750</xdr:colOff>
      <xdr:row>20</xdr:row>
      <xdr:rowOff>143328</xdr:rowOff>
    </xdr:to>
    <xdr:cxnSp macro="">
      <xdr:nvCxnSpPr>
        <xdr:cNvPr id="124" name="直線コネクタ 123"/>
        <xdr:cNvCxnSpPr/>
      </xdr:nvCxnSpPr>
      <xdr:spPr>
        <a:xfrm flipV="1">
          <a:off x="16510000" y="2390140"/>
          <a:ext cx="0" cy="1182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115405</xdr:rowOff>
    </xdr:from>
    <xdr:ext cx="762000" cy="259045"/>
    <xdr:sp macro="" textlink="">
      <xdr:nvSpPr>
        <xdr:cNvPr id="125" name="物件費最小値テキスト"/>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26.5</a:t>
          </a:r>
          <a:endParaRPr kumimoji="1" lang="ja-JP" altLang="en-US" sz="1000" b="1">
            <a:latin typeface="ＭＳ Ｐゴシック"/>
          </a:endParaRPr>
        </a:p>
      </xdr:txBody>
    </xdr:sp>
    <xdr:clientData/>
  </xdr:oneCellAnchor>
  <xdr:twoCellAnchor>
    <xdr:from>
      <xdr:col>23</xdr:col>
      <xdr:colOff>628650</xdr:colOff>
      <xdr:row>20</xdr:row>
      <xdr:rowOff>143328</xdr:rowOff>
    </xdr:from>
    <xdr:to>
      <xdr:col>24</xdr:col>
      <xdr:colOff>120650</xdr:colOff>
      <xdr:row>20</xdr:row>
      <xdr:rowOff>143328</xdr:rowOff>
    </xdr:to>
    <xdr:cxnSp macro="">
      <xdr:nvCxnSpPr>
        <xdr:cNvPr id="126" name="直線コネクタ 125"/>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76217</xdr:rowOff>
    </xdr:from>
    <xdr:ext cx="762000" cy="259045"/>
    <xdr:sp macro="" textlink="">
      <xdr:nvSpPr>
        <xdr:cNvPr id="127" name="物件費最大値テキスト"/>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a:t>
          </a:r>
          <a:endParaRPr kumimoji="1" lang="ja-JP" altLang="en-US" sz="1000" b="1">
            <a:latin typeface="ＭＳ Ｐゴシック"/>
          </a:endParaRPr>
        </a:p>
      </xdr:txBody>
    </xdr:sp>
    <xdr:clientData/>
  </xdr:oneCellAnchor>
  <xdr:twoCellAnchor>
    <xdr:from>
      <xdr:col>23</xdr:col>
      <xdr:colOff>628650</xdr:colOff>
      <xdr:row>13</xdr:row>
      <xdr:rowOff>161290</xdr:rowOff>
    </xdr:from>
    <xdr:to>
      <xdr:col>24</xdr:col>
      <xdr:colOff>120650</xdr:colOff>
      <xdr:row>13</xdr:row>
      <xdr:rowOff>161290</xdr:rowOff>
    </xdr:to>
    <xdr:cxnSp macro="">
      <xdr:nvCxnSpPr>
        <xdr:cNvPr id="128" name="直線コネクタ 127"/>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46990</xdr:rowOff>
    </xdr:from>
    <xdr:to>
      <xdr:col>24</xdr:col>
      <xdr:colOff>31750</xdr:colOff>
      <xdr:row>15</xdr:row>
      <xdr:rowOff>53521</xdr:rowOff>
    </xdr:to>
    <xdr:cxnSp macro="">
      <xdr:nvCxnSpPr>
        <xdr:cNvPr id="129" name="直線コネクタ 128"/>
        <xdr:cNvCxnSpPr/>
      </xdr:nvCxnSpPr>
      <xdr:spPr>
        <a:xfrm>
          <a:off x="15671800" y="2618740"/>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98896</xdr:rowOff>
    </xdr:from>
    <xdr:ext cx="762000" cy="259045"/>
    <xdr:sp macro="" textlink="">
      <xdr:nvSpPr>
        <xdr:cNvPr id="130" name="物件費平均値テキスト"/>
        <xdr:cNvSpPr txBox="1"/>
      </xdr:nvSpPr>
      <xdr:spPr>
        <a:xfrm>
          <a:off x="16598900" y="2670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126819</xdr:rowOff>
    </xdr:from>
    <xdr:to>
      <xdr:col>24</xdr:col>
      <xdr:colOff>82550</xdr:colOff>
      <xdr:row>16</xdr:row>
      <xdr:rowOff>56969</xdr:rowOff>
    </xdr:to>
    <xdr:sp macro="" textlink="">
      <xdr:nvSpPr>
        <xdr:cNvPr id="131" name="フローチャート : 判断 130"/>
        <xdr:cNvSpPr/>
      </xdr:nvSpPr>
      <xdr:spPr>
        <a:xfrm>
          <a:off x="164592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27396</xdr:rowOff>
    </xdr:from>
    <xdr:to>
      <xdr:col>22</xdr:col>
      <xdr:colOff>565150</xdr:colOff>
      <xdr:row>15</xdr:row>
      <xdr:rowOff>46990</xdr:rowOff>
    </xdr:to>
    <xdr:cxnSp macro="">
      <xdr:nvCxnSpPr>
        <xdr:cNvPr id="132" name="直線コネクタ 131"/>
        <xdr:cNvCxnSpPr/>
      </xdr:nvCxnSpPr>
      <xdr:spPr>
        <a:xfrm>
          <a:off x="14782800" y="259914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53340</xdr:rowOff>
    </xdr:from>
    <xdr:to>
      <xdr:col>22</xdr:col>
      <xdr:colOff>615950</xdr:colOff>
      <xdr:row>16</xdr:row>
      <xdr:rowOff>154940</xdr:rowOff>
    </xdr:to>
    <xdr:sp macro="" textlink="">
      <xdr:nvSpPr>
        <xdr:cNvPr id="133" name="フローチャート : 判断 132"/>
        <xdr:cNvSpPr/>
      </xdr:nvSpPr>
      <xdr:spPr>
        <a:xfrm>
          <a:off x="15621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139717</xdr:rowOff>
    </xdr:from>
    <xdr:ext cx="736600" cy="259045"/>
    <xdr:sp macro="" textlink="">
      <xdr:nvSpPr>
        <xdr:cNvPr id="134" name="テキスト ボックス 133"/>
        <xdr:cNvSpPr txBox="1"/>
      </xdr:nvSpPr>
      <xdr:spPr>
        <a:xfrm>
          <a:off x="15290800" y="2882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27396</xdr:rowOff>
    </xdr:from>
    <xdr:to>
      <xdr:col>21</xdr:col>
      <xdr:colOff>361950</xdr:colOff>
      <xdr:row>15</xdr:row>
      <xdr:rowOff>46990</xdr:rowOff>
    </xdr:to>
    <xdr:cxnSp macro="">
      <xdr:nvCxnSpPr>
        <xdr:cNvPr id="135" name="直線コネクタ 134"/>
        <xdr:cNvCxnSpPr/>
      </xdr:nvCxnSpPr>
      <xdr:spPr>
        <a:xfrm flipV="1">
          <a:off x="13893800" y="259914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1088</xdr:rowOff>
    </xdr:from>
    <xdr:to>
      <xdr:col>21</xdr:col>
      <xdr:colOff>412750</xdr:colOff>
      <xdr:row>16</xdr:row>
      <xdr:rowOff>102688</xdr:rowOff>
    </xdr:to>
    <xdr:sp macro="" textlink="">
      <xdr:nvSpPr>
        <xdr:cNvPr id="136" name="フローチャート : 判断 135"/>
        <xdr:cNvSpPr/>
      </xdr:nvSpPr>
      <xdr:spPr>
        <a:xfrm>
          <a:off x="14732000" y="2744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87465</xdr:rowOff>
    </xdr:from>
    <xdr:ext cx="762000" cy="259045"/>
    <xdr:sp macro="" textlink="">
      <xdr:nvSpPr>
        <xdr:cNvPr id="137" name="テキスト ボックス 136"/>
        <xdr:cNvSpPr txBox="1"/>
      </xdr:nvSpPr>
      <xdr:spPr>
        <a:xfrm>
          <a:off x="14401800" y="283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166188</xdr:rowOff>
    </xdr:from>
    <xdr:to>
      <xdr:col>20</xdr:col>
      <xdr:colOff>158750</xdr:colOff>
      <xdr:row>15</xdr:row>
      <xdr:rowOff>46990</xdr:rowOff>
    </xdr:to>
    <xdr:cxnSp macro="">
      <xdr:nvCxnSpPr>
        <xdr:cNvPr id="138" name="直線コネクタ 137"/>
        <xdr:cNvCxnSpPr/>
      </xdr:nvCxnSpPr>
      <xdr:spPr>
        <a:xfrm>
          <a:off x="13004800" y="2566488"/>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126819</xdr:rowOff>
    </xdr:from>
    <xdr:to>
      <xdr:col>20</xdr:col>
      <xdr:colOff>209550</xdr:colOff>
      <xdr:row>16</xdr:row>
      <xdr:rowOff>56969</xdr:rowOff>
    </xdr:to>
    <xdr:sp macro="" textlink="">
      <xdr:nvSpPr>
        <xdr:cNvPr id="139" name="フローチャート : 判断 138"/>
        <xdr:cNvSpPr/>
      </xdr:nvSpPr>
      <xdr:spPr>
        <a:xfrm>
          <a:off x="138430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41746</xdr:rowOff>
    </xdr:from>
    <xdr:ext cx="762000" cy="259045"/>
    <xdr:sp macro="" textlink="">
      <xdr:nvSpPr>
        <xdr:cNvPr id="140" name="テキスト ボックス 139"/>
        <xdr:cNvSpPr txBox="1"/>
      </xdr:nvSpPr>
      <xdr:spPr>
        <a:xfrm>
          <a:off x="13512800" y="278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100693</xdr:rowOff>
    </xdr:from>
    <xdr:to>
      <xdr:col>19</xdr:col>
      <xdr:colOff>6350</xdr:colOff>
      <xdr:row>16</xdr:row>
      <xdr:rowOff>30843</xdr:rowOff>
    </xdr:to>
    <xdr:sp macro="" textlink="">
      <xdr:nvSpPr>
        <xdr:cNvPr id="141" name="フローチャート : 判断 140"/>
        <xdr:cNvSpPr/>
      </xdr:nvSpPr>
      <xdr:spPr>
        <a:xfrm>
          <a:off x="129540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15620</xdr:rowOff>
    </xdr:from>
    <xdr:ext cx="762000" cy="259045"/>
    <xdr:sp macro="" textlink="">
      <xdr:nvSpPr>
        <xdr:cNvPr id="142" name="テキスト ボックス 141"/>
        <xdr:cNvSpPr txBox="1"/>
      </xdr:nvSpPr>
      <xdr:spPr>
        <a:xfrm>
          <a:off x="12623800" y="275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15</xdr:row>
      <xdr:rowOff>2721</xdr:rowOff>
    </xdr:from>
    <xdr:to>
      <xdr:col>24</xdr:col>
      <xdr:colOff>82550</xdr:colOff>
      <xdr:row>15</xdr:row>
      <xdr:rowOff>104321</xdr:rowOff>
    </xdr:to>
    <xdr:sp macro="" textlink="">
      <xdr:nvSpPr>
        <xdr:cNvPr id="148" name="円/楕円 147"/>
        <xdr:cNvSpPr/>
      </xdr:nvSpPr>
      <xdr:spPr>
        <a:xfrm>
          <a:off x="164592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19248</xdr:rowOff>
    </xdr:from>
    <xdr:ext cx="762000" cy="259045"/>
    <xdr:sp macro="" textlink="">
      <xdr:nvSpPr>
        <xdr:cNvPr id="149" name="物件費該当値テキスト"/>
        <xdr:cNvSpPr txBox="1"/>
      </xdr:nvSpPr>
      <xdr:spPr>
        <a:xfrm>
          <a:off x="16598900" y="2419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22</xdr:col>
      <xdr:colOff>514350</xdr:colOff>
      <xdr:row>14</xdr:row>
      <xdr:rowOff>167640</xdr:rowOff>
    </xdr:from>
    <xdr:to>
      <xdr:col>22</xdr:col>
      <xdr:colOff>615950</xdr:colOff>
      <xdr:row>15</xdr:row>
      <xdr:rowOff>97790</xdr:rowOff>
    </xdr:to>
    <xdr:sp macro="" textlink="">
      <xdr:nvSpPr>
        <xdr:cNvPr id="150" name="円/楕円 149"/>
        <xdr:cNvSpPr/>
      </xdr:nvSpPr>
      <xdr:spPr>
        <a:xfrm>
          <a:off x="15621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107967</xdr:rowOff>
    </xdr:from>
    <xdr:ext cx="736600" cy="259045"/>
    <xdr:sp macro="" textlink="">
      <xdr:nvSpPr>
        <xdr:cNvPr id="151" name="テキスト ボックス 150"/>
        <xdr:cNvSpPr txBox="1"/>
      </xdr:nvSpPr>
      <xdr:spPr>
        <a:xfrm>
          <a:off x="15290800" y="2336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148046</xdr:rowOff>
    </xdr:from>
    <xdr:to>
      <xdr:col>21</xdr:col>
      <xdr:colOff>412750</xdr:colOff>
      <xdr:row>15</xdr:row>
      <xdr:rowOff>78196</xdr:rowOff>
    </xdr:to>
    <xdr:sp macro="" textlink="">
      <xdr:nvSpPr>
        <xdr:cNvPr id="152" name="円/楕円 151"/>
        <xdr:cNvSpPr/>
      </xdr:nvSpPr>
      <xdr:spPr>
        <a:xfrm>
          <a:off x="14732000" y="2548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88373</xdr:rowOff>
    </xdr:from>
    <xdr:ext cx="762000" cy="259045"/>
    <xdr:sp macro="" textlink="">
      <xdr:nvSpPr>
        <xdr:cNvPr id="153" name="テキスト ボックス 152"/>
        <xdr:cNvSpPr txBox="1"/>
      </xdr:nvSpPr>
      <xdr:spPr>
        <a:xfrm>
          <a:off x="14401800" y="23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167640</xdr:rowOff>
    </xdr:from>
    <xdr:to>
      <xdr:col>20</xdr:col>
      <xdr:colOff>209550</xdr:colOff>
      <xdr:row>15</xdr:row>
      <xdr:rowOff>97790</xdr:rowOff>
    </xdr:to>
    <xdr:sp macro="" textlink="">
      <xdr:nvSpPr>
        <xdr:cNvPr id="154" name="円/楕円 153"/>
        <xdr:cNvSpPr/>
      </xdr:nvSpPr>
      <xdr:spPr>
        <a:xfrm>
          <a:off x="13843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107967</xdr:rowOff>
    </xdr:from>
    <xdr:ext cx="762000" cy="259045"/>
    <xdr:sp macro="" textlink="">
      <xdr:nvSpPr>
        <xdr:cNvPr id="155" name="テキスト ボックス 154"/>
        <xdr:cNvSpPr txBox="1"/>
      </xdr:nvSpPr>
      <xdr:spPr>
        <a:xfrm>
          <a:off x="13512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115388</xdr:rowOff>
    </xdr:from>
    <xdr:to>
      <xdr:col>19</xdr:col>
      <xdr:colOff>6350</xdr:colOff>
      <xdr:row>15</xdr:row>
      <xdr:rowOff>45538</xdr:rowOff>
    </xdr:to>
    <xdr:sp macro="" textlink="">
      <xdr:nvSpPr>
        <xdr:cNvPr id="156" name="円/楕円 155"/>
        <xdr:cNvSpPr/>
      </xdr:nvSpPr>
      <xdr:spPr>
        <a:xfrm>
          <a:off x="12954000" y="251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55715</xdr:rowOff>
    </xdr:from>
    <xdr:ext cx="762000" cy="259045"/>
    <xdr:sp macro="" textlink="">
      <xdr:nvSpPr>
        <xdr:cNvPr id="157" name="テキスト ボックス 156"/>
        <xdr:cNvSpPr txBox="1"/>
      </xdr:nvSpPr>
      <xdr:spPr>
        <a:xfrm>
          <a:off x="12623800" y="2284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前年度から</a:t>
          </a:r>
          <a:r>
            <a:rPr kumimoji="1" lang="en-US" altLang="ja-JP" sz="1100">
              <a:solidFill>
                <a:sysClr val="windowText" lastClr="000000"/>
              </a:solidFill>
              <a:effectLst/>
              <a:latin typeface="+mn-lt"/>
              <a:ea typeface="+mn-ea"/>
              <a:cs typeface="+mn-cs"/>
            </a:rPr>
            <a:t>1.4</a:t>
          </a:r>
          <a:r>
            <a:rPr kumimoji="1" lang="ja-JP" altLang="ja-JP" sz="1100">
              <a:solidFill>
                <a:sysClr val="windowText" lastClr="000000"/>
              </a:solidFill>
              <a:effectLst/>
              <a:latin typeface="+mn-lt"/>
              <a:ea typeface="+mn-ea"/>
              <a:cs typeface="+mn-cs"/>
            </a:rPr>
            <a:t>ポイント上昇しているが、この要因としては障がい福祉サービス給付費など障がい児・者をはじめ</a:t>
          </a:r>
          <a:r>
            <a:rPr kumimoji="1" lang="ja-JP" altLang="en-US" sz="1100">
              <a:solidFill>
                <a:sysClr val="windowText" lastClr="000000"/>
              </a:solidFill>
              <a:effectLst/>
              <a:latin typeface="+mn-lt"/>
              <a:ea typeface="+mn-ea"/>
              <a:cs typeface="+mn-cs"/>
            </a:rPr>
            <a:t>、子どもから</a:t>
          </a:r>
          <a:r>
            <a:rPr kumimoji="1" lang="ja-JP" altLang="ja-JP" sz="1100">
              <a:solidFill>
                <a:sysClr val="windowText" lastClr="000000"/>
              </a:solidFill>
              <a:effectLst/>
              <a:latin typeface="+mn-lt"/>
              <a:ea typeface="+mn-ea"/>
              <a:cs typeface="+mn-cs"/>
            </a:rPr>
            <a:t>高齢者に至るまで様々な福祉施策の推進によるもの</a:t>
          </a:r>
          <a:r>
            <a:rPr kumimoji="1" lang="ja-JP" altLang="en-US" sz="1100">
              <a:solidFill>
                <a:sysClr val="windowText" lastClr="000000"/>
              </a:solidFill>
              <a:effectLst/>
              <a:latin typeface="+mn-lt"/>
              <a:ea typeface="+mn-ea"/>
              <a:cs typeface="+mn-cs"/>
            </a:rPr>
            <a:t>と考えられる</a:t>
          </a:r>
          <a:r>
            <a:rPr kumimoji="1" lang="ja-JP" altLang="ja-JP" sz="1100">
              <a:solidFill>
                <a:sysClr val="windowText" lastClr="000000"/>
              </a:solidFill>
              <a:effectLst/>
              <a:latin typeface="+mn-lt"/>
              <a:ea typeface="+mn-ea"/>
              <a:cs typeface="+mn-cs"/>
            </a:rPr>
            <a:t>。扶助費は今後も増幅する見込みであるため、資格審査等の適正化や施設利用のルールづくりなど、過度な財政圧迫に歯止めをかけるよう努める。</a:t>
          </a:r>
          <a:endParaRPr lang="ja-JP" altLang="ja-JP" sz="1400">
            <a:solidFill>
              <a:sysClr val="windowText" lastClr="000000"/>
            </a:solidFill>
            <a:effectLst/>
          </a:endParaRPr>
        </a:p>
        <a:p>
          <a:endParaRPr kumimoji="1" lang="ja-JP" altLang="en-US" sz="1300">
            <a:solidFill>
              <a:srgbClr val="FF0000"/>
            </a:solidFill>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77470</xdr:rowOff>
    </xdr:from>
    <xdr:to>
      <xdr:col>7</xdr:col>
      <xdr:colOff>15875</xdr:colOff>
      <xdr:row>61</xdr:row>
      <xdr:rowOff>8890</xdr:rowOff>
    </xdr:to>
    <xdr:cxnSp macro="">
      <xdr:nvCxnSpPr>
        <xdr:cNvPr id="185" name="直線コネクタ 184"/>
        <xdr:cNvCxnSpPr/>
      </xdr:nvCxnSpPr>
      <xdr:spPr>
        <a:xfrm flipV="1">
          <a:off x="4826000" y="916432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152417</xdr:rowOff>
    </xdr:from>
    <xdr:ext cx="762000" cy="259045"/>
    <xdr:sp macro="" textlink="">
      <xdr:nvSpPr>
        <xdr:cNvPr id="186" name="扶助費最小値テキスト"/>
        <xdr:cNvSpPr txBox="1"/>
      </xdr:nvSpPr>
      <xdr:spPr>
        <a:xfrm>
          <a:off x="4914900" y="1043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23.2</a:t>
          </a:r>
          <a:endParaRPr kumimoji="1" lang="ja-JP" altLang="en-US" sz="1000" b="1">
            <a:latin typeface="ＭＳ Ｐゴシック"/>
          </a:endParaRPr>
        </a:p>
      </xdr:txBody>
    </xdr:sp>
    <xdr:clientData/>
  </xdr:oneCellAnchor>
  <xdr:twoCellAnchor>
    <xdr:from>
      <xdr:col>6</xdr:col>
      <xdr:colOff>612775</xdr:colOff>
      <xdr:row>61</xdr:row>
      <xdr:rowOff>8890</xdr:rowOff>
    </xdr:from>
    <xdr:to>
      <xdr:col>7</xdr:col>
      <xdr:colOff>104775</xdr:colOff>
      <xdr:row>61</xdr:row>
      <xdr:rowOff>8890</xdr:rowOff>
    </xdr:to>
    <xdr:cxnSp macro="">
      <xdr:nvCxnSpPr>
        <xdr:cNvPr id="187" name="直線コネクタ 186"/>
        <xdr:cNvCxnSpPr/>
      </xdr:nvCxnSpPr>
      <xdr:spPr>
        <a:xfrm>
          <a:off x="4737100" y="1046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163847</xdr:rowOff>
    </xdr:from>
    <xdr:ext cx="762000" cy="259045"/>
    <xdr:sp macro="" textlink="">
      <xdr:nvSpPr>
        <xdr:cNvPr id="188" name="扶助費最大値テキスト"/>
        <xdr:cNvSpPr txBox="1"/>
      </xdr:nvSpPr>
      <xdr:spPr>
        <a:xfrm>
          <a:off x="4914900" y="890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6.1</a:t>
          </a:r>
          <a:endParaRPr kumimoji="1" lang="ja-JP" altLang="en-US" sz="1000" b="1">
            <a:latin typeface="ＭＳ Ｐゴシック"/>
          </a:endParaRPr>
        </a:p>
      </xdr:txBody>
    </xdr:sp>
    <xdr:clientData/>
  </xdr:oneCellAnchor>
  <xdr:twoCellAnchor>
    <xdr:from>
      <xdr:col>6</xdr:col>
      <xdr:colOff>612775</xdr:colOff>
      <xdr:row>53</xdr:row>
      <xdr:rowOff>77470</xdr:rowOff>
    </xdr:from>
    <xdr:to>
      <xdr:col>7</xdr:col>
      <xdr:colOff>104775</xdr:colOff>
      <xdr:row>53</xdr:row>
      <xdr:rowOff>77470</xdr:rowOff>
    </xdr:to>
    <xdr:cxnSp macro="">
      <xdr:nvCxnSpPr>
        <xdr:cNvPr id="189" name="直線コネクタ 188"/>
        <xdr:cNvCxnSpPr/>
      </xdr:nvCxnSpPr>
      <xdr:spPr>
        <a:xfrm>
          <a:off x="4737100" y="9164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157480</xdr:rowOff>
    </xdr:from>
    <xdr:to>
      <xdr:col>7</xdr:col>
      <xdr:colOff>15875</xdr:colOff>
      <xdr:row>55</xdr:row>
      <xdr:rowOff>92710</xdr:rowOff>
    </xdr:to>
    <xdr:cxnSp macro="">
      <xdr:nvCxnSpPr>
        <xdr:cNvPr id="190" name="直線コネクタ 189"/>
        <xdr:cNvCxnSpPr/>
      </xdr:nvCxnSpPr>
      <xdr:spPr>
        <a:xfrm>
          <a:off x="3987800" y="941578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5097</xdr:rowOff>
    </xdr:from>
    <xdr:ext cx="762000" cy="259045"/>
    <xdr:sp macro="" textlink="">
      <xdr:nvSpPr>
        <xdr:cNvPr id="191" name="扶助費平均値テキスト"/>
        <xdr:cNvSpPr txBox="1"/>
      </xdr:nvSpPr>
      <xdr:spPr>
        <a:xfrm>
          <a:off x="4914900" y="9263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6</xdr:col>
      <xdr:colOff>650875</xdr:colOff>
      <xdr:row>54</xdr:row>
      <xdr:rowOff>160020</xdr:rowOff>
    </xdr:from>
    <xdr:to>
      <xdr:col>7</xdr:col>
      <xdr:colOff>66675</xdr:colOff>
      <xdr:row>55</xdr:row>
      <xdr:rowOff>90170</xdr:rowOff>
    </xdr:to>
    <xdr:sp macro="" textlink="">
      <xdr:nvSpPr>
        <xdr:cNvPr id="192" name="フローチャート : 判断 191"/>
        <xdr:cNvSpPr/>
      </xdr:nvSpPr>
      <xdr:spPr>
        <a:xfrm>
          <a:off x="47752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111760</xdr:rowOff>
    </xdr:from>
    <xdr:to>
      <xdr:col>5</xdr:col>
      <xdr:colOff>549275</xdr:colOff>
      <xdr:row>54</xdr:row>
      <xdr:rowOff>157480</xdr:rowOff>
    </xdr:to>
    <xdr:cxnSp macro="">
      <xdr:nvCxnSpPr>
        <xdr:cNvPr id="193" name="直線コネクタ 192"/>
        <xdr:cNvCxnSpPr/>
      </xdr:nvCxnSpPr>
      <xdr:spPr>
        <a:xfrm>
          <a:off x="3098800" y="93700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144780</xdr:rowOff>
    </xdr:from>
    <xdr:to>
      <xdr:col>5</xdr:col>
      <xdr:colOff>600075</xdr:colOff>
      <xdr:row>55</xdr:row>
      <xdr:rowOff>74930</xdr:rowOff>
    </xdr:to>
    <xdr:sp macro="" textlink="">
      <xdr:nvSpPr>
        <xdr:cNvPr id="194" name="フローチャート : 判断 193"/>
        <xdr:cNvSpPr/>
      </xdr:nvSpPr>
      <xdr:spPr>
        <a:xfrm>
          <a:off x="3937000" y="940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59707</xdr:rowOff>
    </xdr:from>
    <xdr:ext cx="736600" cy="259045"/>
    <xdr:sp macro="" textlink="">
      <xdr:nvSpPr>
        <xdr:cNvPr id="195" name="テキスト ボックス 194"/>
        <xdr:cNvSpPr txBox="1"/>
      </xdr:nvSpPr>
      <xdr:spPr>
        <a:xfrm>
          <a:off x="3606800" y="9489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66040</xdr:rowOff>
    </xdr:from>
    <xdr:to>
      <xdr:col>4</xdr:col>
      <xdr:colOff>346075</xdr:colOff>
      <xdr:row>54</xdr:row>
      <xdr:rowOff>111760</xdr:rowOff>
    </xdr:to>
    <xdr:cxnSp macro="">
      <xdr:nvCxnSpPr>
        <xdr:cNvPr id="196" name="直線コネクタ 195"/>
        <xdr:cNvCxnSpPr/>
      </xdr:nvCxnSpPr>
      <xdr:spPr>
        <a:xfrm>
          <a:off x="2209800" y="93243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160020</xdr:rowOff>
    </xdr:from>
    <xdr:to>
      <xdr:col>4</xdr:col>
      <xdr:colOff>396875</xdr:colOff>
      <xdr:row>55</xdr:row>
      <xdr:rowOff>90170</xdr:rowOff>
    </xdr:to>
    <xdr:sp macro="" textlink="">
      <xdr:nvSpPr>
        <xdr:cNvPr id="197" name="フローチャート : 判断 196"/>
        <xdr:cNvSpPr/>
      </xdr:nvSpPr>
      <xdr:spPr>
        <a:xfrm>
          <a:off x="3048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74947</xdr:rowOff>
    </xdr:from>
    <xdr:ext cx="762000" cy="259045"/>
    <xdr:sp macro="" textlink="">
      <xdr:nvSpPr>
        <xdr:cNvPr id="198" name="テキスト ボックス 197"/>
        <xdr:cNvSpPr txBox="1"/>
      </xdr:nvSpPr>
      <xdr:spPr>
        <a:xfrm>
          <a:off x="2717800" y="950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66040</xdr:rowOff>
    </xdr:from>
    <xdr:to>
      <xdr:col>3</xdr:col>
      <xdr:colOff>142875</xdr:colOff>
      <xdr:row>54</xdr:row>
      <xdr:rowOff>111760</xdr:rowOff>
    </xdr:to>
    <xdr:cxnSp macro="">
      <xdr:nvCxnSpPr>
        <xdr:cNvPr id="199" name="直線コネクタ 198"/>
        <xdr:cNvCxnSpPr/>
      </xdr:nvCxnSpPr>
      <xdr:spPr>
        <a:xfrm flipV="1">
          <a:off x="1320800" y="93243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129540</xdr:rowOff>
    </xdr:from>
    <xdr:to>
      <xdr:col>3</xdr:col>
      <xdr:colOff>193675</xdr:colOff>
      <xdr:row>55</xdr:row>
      <xdr:rowOff>59690</xdr:rowOff>
    </xdr:to>
    <xdr:sp macro="" textlink="">
      <xdr:nvSpPr>
        <xdr:cNvPr id="200" name="フローチャート : 判断 199"/>
        <xdr:cNvSpPr/>
      </xdr:nvSpPr>
      <xdr:spPr>
        <a:xfrm>
          <a:off x="2159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44467</xdr:rowOff>
    </xdr:from>
    <xdr:ext cx="762000" cy="259045"/>
    <xdr:sp macro="" textlink="">
      <xdr:nvSpPr>
        <xdr:cNvPr id="201" name="テキスト ボックス 200"/>
        <xdr:cNvSpPr txBox="1"/>
      </xdr:nvSpPr>
      <xdr:spPr>
        <a:xfrm>
          <a:off x="1828800" y="94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114300</xdr:rowOff>
    </xdr:from>
    <xdr:to>
      <xdr:col>1</xdr:col>
      <xdr:colOff>676275</xdr:colOff>
      <xdr:row>55</xdr:row>
      <xdr:rowOff>44450</xdr:rowOff>
    </xdr:to>
    <xdr:sp macro="" textlink="">
      <xdr:nvSpPr>
        <xdr:cNvPr id="202" name="フローチャート : 判断 201"/>
        <xdr:cNvSpPr/>
      </xdr:nvSpPr>
      <xdr:spPr>
        <a:xfrm>
          <a:off x="1270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29227</xdr:rowOff>
    </xdr:from>
    <xdr:ext cx="762000" cy="259045"/>
    <xdr:sp macro="" textlink="">
      <xdr:nvSpPr>
        <xdr:cNvPr id="203" name="テキスト ボックス 202"/>
        <xdr:cNvSpPr txBox="1"/>
      </xdr:nvSpPr>
      <xdr:spPr>
        <a:xfrm>
          <a:off x="939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55</xdr:row>
      <xdr:rowOff>41910</xdr:rowOff>
    </xdr:from>
    <xdr:to>
      <xdr:col>7</xdr:col>
      <xdr:colOff>66675</xdr:colOff>
      <xdr:row>55</xdr:row>
      <xdr:rowOff>143510</xdr:rowOff>
    </xdr:to>
    <xdr:sp macro="" textlink="">
      <xdr:nvSpPr>
        <xdr:cNvPr id="209" name="円/楕円 208"/>
        <xdr:cNvSpPr/>
      </xdr:nvSpPr>
      <xdr:spPr>
        <a:xfrm>
          <a:off x="47752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55</xdr:row>
      <xdr:rowOff>13987</xdr:rowOff>
    </xdr:from>
    <xdr:ext cx="762000" cy="259045"/>
    <xdr:sp macro="" textlink="">
      <xdr:nvSpPr>
        <xdr:cNvPr id="210" name="扶助費該当値テキスト"/>
        <xdr:cNvSpPr txBox="1"/>
      </xdr:nvSpPr>
      <xdr:spPr>
        <a:xfrm>
          <a:off x="4914900" y="944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106680</xdr:rowOff>
    </xdr:from>
    <xdr:to>
      <xdr:col>5</xdr:col>
      <xdr:colOff>600075</xdr:colOff>
      <xdr:row>55</xdr:row>
      <xdr:rowOff>36830</xdr:rowOff>
    </xdr:to>
    <xdr:sp macro="" textlink="">
      <xdr:nvSpPr>
        <xdr:cNvPr id="211" name="円/楕円 210"/>
        <xdr:cNvSpPr/>
      </xdr:nvSpPr>
      <xdr:spPr>
        <a:xfrm>
          <a:off x="3937000" y="936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47007</xdr:rowOff>
    </xdr:from>
    <xdr:ext cx="736600" cy="259045"/>
    <xdr:sp macro="" textlink="">
      <xdr:nvSpPr>
        <xdr:cNvPr id="212" name="テキスト ボックス 211"/>
        <xdr:cNvSpPr txBox="1"/>
      </xdr:nvSpPr>
      <xdr:spPr>
        <a:xfrm>
          <a:off x="3606800" y="913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60960</xdr:rowOff>
    </xdr:from>
    <xdr:to>
      <xdr:col>4</xdr:col>
      <xdr:colOff>396875</xdr:colOff>
      <xdr:row>54</xdr:row>
      <xdr:rowOff>162560</xdr:rowOff>
    </xdr:to>
    <xdr:sp macro="" textlink="">
      <xdr:nvSpPr>
        <xdr:cNvPr id="213" name="円/楕円 212"/>
        <xdr:cNvSpPr/>
      </xdr:nvSpPr>
      <xdr:spPr>
        <a:xfrm>
          <a:off x="3048000" y="931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1287</xdr:rowOff>
    </xdr:from>
    <xdr:ext cx="762000" cy="259045"/>
    <xdr:sp macro="" textlink="">
      <xdr:nvSpPr>
        <xdr:cNvPr id="214" name="テキスト ボックス 213"/>
        <xdr:cNvSpPr txBox="1"/>
      </xdr:nvSpPr>
      <xdr:spPr>
        <a:xfrm>
          <a:off x="2717800" y="908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15240</xdr:rowOff>
    </xdr:from>
    <xdr:to>
      <xdr:col>3</xdr:col>
      <xdr:colOff>193675</xdr:colOff>
      <xdr:row>54</xdr:row>
      <xdr:rowOff>116840</xdr:rowOff>
    </xdr:to>
    <xdr:sp macro="" textlink="">
      <xdr:nvSpPr>
        <xdr:cNvPr id="215" name="円/楕円 214"/>
        <xdr:cNvSpPr/>
      </xdr:nvSpPr>
      <xdr:spPr>
        <a:xfrm>
          <a:off x="2159000" y="927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127017</xdr:rowOff>
    </xdr:from>
    <xdr:ext cx="762000" cy="259045"/>
    <xdr:sp macro="" textlink="">
      <xdr:nvSpPr>
        <xdr:cNvPr id="216" name="テキスト ボックス 215"/>
        <xdr:cNvSpPr txBox="1"/>
      </xdr:nvSpPr>
      <xdr:spPr>
        <a:xfrm>
          <a:off x="1828800" y="904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60960</xdr:rowOff>
    </xdr:from>
    <xdr:to>
      <xdr:col>1</xdr:col>
      <xdr:colOff>676275</xdr:colOff>
      <xdr:row>54</xdr:row>
      <xdr:rowOff>162560</xdr:rowOff>
    </xdr:to>
    <xdr:sp macro="" textlink="">
      <xdr:nvSpPr>
        <xdr:cNvPr id="217" name="円/楕円 216"/>
        <xdr:cNvSpPr/>
      </xdr:nvSpPr>
      <xdr:spPr>
        <a:xfrm>
          <a:off x="1270000" y="931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1287</xdr:rowOff>
    </xdr:from>
    <xdr:ext cx="762000" cy="259045"/>
    <xdr:sp macro="" textlink="">
      <xdr:nvSpPr>
        <xdr:cNvPr id="218" name="テキスト ボックス 217"/>
        <xdr:cNvSpPr txBox="1"/>
      </xdr:nvSpPr>
      <xdr:spPr>
        <a:xfrm>
          <a:off x="939800" y="908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51/69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baseline="0">
              <a:solidFill>
                <a:sysClr val="windowText" lastClr="000000"/>
              </a:solidFill>
              <a:effectLst/>
              <a:latin typeface="+mn-lt"/>
              <a:ea typeface="+mn-ea"/>
              <a:cs typeface="+mn-cs"/>
            </a:rPr>
            <a:t>前年度から</a:t>
          </a:r>
          <a:r>
            <a:rPr kumimoji="1" lang="en-US" altLang="ja-JP" sz="1100" baseline="0">
              <a:solidFill>
                <a:sysClr val="windowText" lastClr="000000"/>
              </a:solidFill>
              <a:effectLst/>
              <a:latin typeface="+mn-lt"/>
              <a:ea typeface="+mn-ea"/>
              <a:cs typeface="+mn-cs"/>
            </a:rPr>
            <a:t>0.4</a:t>
          </a:r>
          <a:r>
            <a:rPr kumimoji="1" lang="ja-JP" altLang="ja-JP" sz="1100" baseline="0">
              <a:solidFill>
                <a:sysClr val="windowText" lastClr="000000"/>
              </a:solidFill>
              <a:effectLst/>
              <a:latin typeface="+mn-lt"/>
              <a:ea typeface="+mn-ea"/>
              <a:cs typeface="+mn-cs"/>
            </a:rPr>
            <a:t>ポイント</a:t>
          </a:r>
          <a:r>
            <a:rPr kumimoji="1" lang="ja-JP" altLang="en-US" sz="1100" baseline="0">
              <a:solidFill>
                <a:sysClr val="windowText" lastClr="000000"/>
              </a:solidFill>
              <a:effectLst/>
              <a:latin typeface="+mn-lt"/>
              <a:ea typeface="+mn-ea"/>
              <a:cs typeface="+mn-cs"/>
            </a:rPr>
            <a:t>減少</a:t>
          </a:r>
          <a:r>
            <a:rPr kumimoji="1" lang="ja-JP" altLang="ja-JP" sz="1100" baseline="0">
              <a:solidFill>
                <a:sysClr val="windowText" lastClr="000000"/>
              </a:solidFill>
              <a:effectLst/>
              <a:latin typeface="+mn-lt"/>
              <a:ea typeface="+mn-ea"/>
              <a:cs typeface="+mn-cs"/>
            </a:rPr>
            <a:t>しているが、この要因としては、</a:t>
          </a:r>
          <a:r>
            <a:rPr kumimoji="1" lang="ja-JP" altLang="en-US" sz="1100" baseline="0">
              <a:solidFill>
                <a:sysClr val="windowText" lastClr="000000"/>
              </a:solidFill>
              <a:effectLst/>
              <a:latin typeface="+mn-lt"/>
              <a:ea typeface="+mn-ea"/>
              <a:cs typeface="+mn-cs"/>
            </a:rPr>
            <a:t>公共下水道費特別会計や</a:t>
          </a:r>
          <a:r>
            <a:rPr kumimoji="1" lang="ja-JP" altLang="ja-JP" sz="1100" baseline="0">
              <a:solidFill>
                <a:sysClr val="windowText" lastClr="000000"/>
              </a:solidFill>
              <a:effectLst/>
              <a:latin typeface="+mn-lt"/>
              <a:ea typeface="+mn-ea"/>
              <a:cs typeface="+mn-cs"/>
            </a:rPr>
            <a:t>国民健康保険特別会計</a:t>
          </a:r>
          <a:r>
            <a:rPr kumimoji="1" lang="ja-JP" altLang="en-US" sz="1100" baseline="0">
              <a:solidFill>
                <a:sysClr val="windowText" lastClr="000000"/>
              </a:solidFill>
              <a:effectLst/>
              <a:latin typeface="+mn-lt"/>
              <a:ea typeface="+mn-ea"/>
              <a:cs typeface="+mn-cs"/>
            </a:rPr>
            <a:t>、介護保険</a:t>
          </a:r>
          <a:r>
            <a:rPr kumimoji="1" lang="ja-JP" altLang="ja-JP" sz="1100" baseline="0">
              <a:solidFill>
                <a:sysClr val="windowText" lastClr="000000"/>
              </a:solidFill>
              <a:effectLst/>
              <a:latin typeface="+mn-lt"/>
              <a:ea typeface="+mn-ea"/>
              <a:cs typeface="+mn-cs"/>
            </a:rPr>
            <a:t>特別会計など他会計への繰出金の</a:t>
          </a:r>
          <a:r>
            <a:rPr kumimoji="1" lang="ja-JP" altLang="en-US" sz="1100" baseline="0">
              <a:solidFill>
                <a:sysClr val="windowText" lastClr="000000"/>
              </a:solidFill>
              <a:effectLst/>
              <a:latin typeface="+mn-lt"/>
              <a:ea typeface="+mn-ea"/>
              <a:cs typeface="+mn-cs"/>
            </a:rPr>
            <a:t>減</a:t>
          </a:r>
          <a:r>
            <a:rPr kumimoji="1" lang="ja-JP" altLang="ja-JP" sz="1100" baseline="0">
              <a:solidFill>
                <a:sysClr val="windowText" lastClr="000000"/>
              </a:solidFill>
              <a:effectLst/>
              <a:latin typeface="+mn-lt"/>
              <a:ea typeface="+mn-ea"/>
              <a:cs typeface="+mn-cs"/>
            </a:rPr>
            <a:t>が主なものである。引き続き、経費の増加抑制に取り組むとともに、制度運営の適正化を図るなど、普通会計の負担を減少させるよう努める。</a:t>
          </a:r>
          <a:endParaRPr lang="ja-JP" altLang="ja-JP" sz="1400">
            <a:solidFill>
              <a:sysClr val="windowText" lastClr="000000"/>
            </a:solidFill>
            <a:effectLst/>
          </a:endParaRPr>
        </a:p>
        <a:p>
          <a:endParaRPr kumimoji="1" lang="ja-JP" altLang="en-US" sz="1300">
            <a:solidFill>
              <a:sysClr val="windowText" lastClr="000000"/>
            </a:solidFill>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153670</xdr:rowOff>
    </xdr:from>
    <xdr:to>
      <xdr:col>24</xdr:col>
      <xdr:colOff>31750</xdr:colOff>
      <xdr:row>61</xdr:row>
      <xdr:rowOff>92710</xdr:rowOff>
    </xdr:to>
    <xdr:cxnSp macro="">
      <xdr:nvCxnSpPr>
        <xdr:cNvPr id="246" name="直線コネクタ 245"/>
        <xdr:cNvCxnSpPr/>
      </xdr:nvCxnSpPr>
      <xdr:spPr>
        <a:xfrm flipV="1">
          <a:off x="16510000" y="924052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64787</xdr:rowOff>
    </xdr:from>
    <xdr:ext cx="762000" cy="259045"/>
    <xdr:sp macro="" textlink="">
      <xdr:nvSpPr>
        <xdr:cNvPr id="247" name="その他最小値テキスト"/>
        <xdr:cNvSpPr txBox="1"/>
      </xdr:nvSpPr>
      <xdr:spPr>
        <a:xfrm>
          <a:off x="16598900" y="10523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24.3</a:t>
          </a:r>
          <a:endParaRPr kumimoji="1" lang="ja-JP" altLang="en-US" sz="1000" b="1">
            <a:latin typeface="ＭＳ Ｐゴシック"/>
          </a:endParaRPr>
        </a:p>
      </xdr:txBody>
    </xdr:sp>
    <xdr:clientData/>
  </xdr:oneCellAnchor>
  <xdr:twoCellAnchor>
    <xdr:from>
      <xdr:col>23</xdr:col>
      <xdr:colOff>628650</xdr:colOff>
      <xdr:row>61</xdr:row>
      <xdr:rowOff>92710</xdr:rowOff>
    </xdr:from>
    <xdr:to>
      <xdr:col>24</xdr:col>
      <xdr:colOff>120650</xdr:colOff>
      <xdr:row>61</xdr:row>
      <xdr:rowOff>92710</xdr:rowOff>
    </xdr:to>
    <xdr:cxnSp macro="">
      <xdr:nvCxnSpPr>
        <xdr:cNvPr id="248" name="直線コネクタ 247"/>
        <xdr:cNvCxnSpPr/>
      </xdr:nvCxnSpPr>
      <xdr:spPr>
        <a:xfrm>
          <a:off x="16421100" y="1055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68597</xdr:rowOff>
    </xdr:from>
    <xdr:ext cx="762000" cy="259045"/>
    <xdr:sp macro="" textlink="">
      <xdr:nvSpPr>
        <xdr:cNvPr id="249" name="その他最大値テキスト"/>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a:t>
          </a:r>
          <a:endParaRPr kumimoji="1" lang="ja-JP" altLang="en-US" sz="1000" b="1">
            <a:latin typeface="ＭＳ Ｐゴシック"/>
          </a:endParaRPr>
        </a:p>
      </xdr:txBody>
    </xdr:sp>
    <xdr:clientData/>
  </xdr:oneCellAnchor>
  <xdr:twoCellAnchor>
    <xdr:from>
      <xdr:col>23</xdr:col>
      <xdr:colOff>628650</xdr:colOff>
      <xdr:row>53</xdr:row>
      <xdr:rowOff>153670</xdr:rowOff>
    </xdr:from>
    <xdr:to>
      <xdr:col>24</xdr:col>
      <xdr:colOff>120650</xdr:colOff>
      <xdr:row>53</xdr:row>
      <xdr:rowOff>153670</xdr:rowOff>
    </xdr:to>
    <xdr:cxnSp macro="">
      <xdr:nvCxnSpPr>
        <xdr:cNvPr id="250" name="直線コネクタ 249"/>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58</xdr:row>
      <xdr:rowOff>27940</xdr:rowOff>
    </xdr:from>
    <xdr:to>
      <xdr:col>24</xdr:col>
      <xdr:colOff>31750</xdr:colOff>
      <xdr:row>58</xdr:row>
      <xdr:rowOff>58420</xdr:rowOff>
    </xdr:to>
    <xdr:cxnSp macro="">
      <xdr:nvCxnSpPr>
        <xdr:cNvPr id="251" name="直線コネクタ 250"/>
        <xdr:cNvCxnSpPr/>
      </xdr:nvCxnSpPr>
      <xdr:spPr>
        <a:xfrm flipV="1">
          <a:off x="15671800" y="99720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43197</xdr:rowOff>
    </xdr:from>
    <xdr:ext cx="762000" cy="259045"/>
    <xdr:sp macro="" textlink="">
      <xdr:nvSpPr>
        <xdr:cNvPr id="252" name="その他平均値テキスト"/>
        <xdr:cNvSpPr txBox="1"/>
      </xdr:nvSpPr>
      <xdr:spPr>
        <a:xfrm>
          <a:off x="16598900" y="9644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26670</xdr:rowOff>
    </xdr:from>
    <xdr:to>
      <xdr:col>24</xdr:col>
      <xdr:colOff>82550</xdr:colOff>
      <xdr:row>57</xdr:row>
      <xdr:rowOff>128270</xdr:rowOff>
    </xdr:to>
    <xdr:sp macro="" textlink="">
      <xdr:nvSpPr>
        <xdr:cNvPr id="253" name="フローチャート : 判断 252"/>
        <xdr:cNvSpPr/>
      </xdr:nvSpPr>
      <xdr:spPr>
        <a:xfrm>
          <a:off x="164592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12700</xdr:rowOff>
    </xdr:from>
    <xdr:to>
      <xdr:col>22</xdr:col>
      <xdr:colOff>565150</xdr:colOff>
      <xdr:row>58</xdr:row>
      <xdr:rowOff>58420</xdr:rowOff>
    </xdr:to>
    <xdr:cxnSp macro="">
      <xdr:nvCxnSpPr>
        <xdr:cNvPr id="254" name="直線コネクタ 253"/>
        <xdr:cNvCxnSpPr/>
      </xdr:nvCxnSpPr>
      <xdr:spPr>
        <a:xfrm>
          <a:off x="14782800" y="99568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99060</xdr:rowOff>
    </xdr:from>
    <xdr:to>
      <xdr:col>22</xdr:col>
      <xdr:colOff>615950</xdr:colOff>
      <xdr:row>57</xdr:row>
      <xdr:rowOff>29210</xdr:rowOff>
    </xdr:to>
    <xdr:sp macro="" textlink="">
      <xdr:nvSpPr>
        <xdr:cNvPr id="255" name="フローチャート : 判断 254"/>
        <xdr:cNvSpPr/>
      </xdr:nvSpPr>
      <xdr:spPr>
        <a:xfrm>
          <a:off x="15621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39387</xdr:rowOff>
    </xdr:from>
    <xdr:ext cx="736600" cy="259045"/>
    <xdr:sp macro="" textlink="">
      <xdr:nvSpPr>
        <xdr:cNvPr id="256" name="テキスト ボックス 255"/>
        <xdr:cNvSpPr txBox="1"/>
      </xdr:nvSpPr>
      <xdr:spPr>
        <a:xfrm>
          <a:off x="15290800" y="946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20</xdr:col>
      <xdr:colOff>158750</xdr:colOff>
      <xdr:row>58</xdr:row>
      <xdr:rowOff>12700</xdr:rowOff>
    </xdr:from>
    <xdr:to>
      <xdr:col>21</xdr:col>
      <xdr:colOff>361950</xdr:colOff>
      <xdr:row>58</xdr:row>
      <xdr:rowOff>20320</xdr:rowOff>
    </xdr:to>
    <xdr:cxnSp macro="">
      <xdr:nvCxnSpPr>
        <xdr:cNvPr id="257" name="直線コネクタ 256"/>
        <xdr:cNvCxnSpPr/>
      </xdr:nvCxnSpPr>
      <xdr:spPr>
        <a:xfrm flipV="1">
          <a:off x="13893800" y="99568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129540</xdr:rowOff>
    </xdr:from>
    <xdr:to>
      <xdr:col>21</xdr:col>
      <xdr:colOff>412750</xdr:colOff>
      <xdr:row>57</xdr:row>
      <xdr:rowOff>59690</xdr:rowOff>
    </xdr:to>
    <xdr:sp macro="" textlink="">
      <xdr:nvSpPr>
        <xdr:cNvPr id="258" name="フローチャート : 判断 257"/>
        <xdr:cNvSpPr/>
      </xdr:nvSpPr>
      <xdr:spPr>
        <a:xfrm>
          <a:off x="14732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69867</xdr:rowOff>
    </xdr:from>
    <xdr:ext cx="762000" cy="259045"/>
    <xdr:sp macro="" textlink="">
      <xdr:nvSpPr>
        <xdr:cNvPr id="259" name="テキスト ボックス 258"/>
        <xdr:cNvSpPr txBox="1"/>
      </xdr:nvSpPr>
      <xdr:spPr>
        <a:xfrm>
          <a:off x="14401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641350</xdr:colOff>
      <xdr:row>58</xdr:row>
      <xdr:rowOff>20320</xdr:rowOff>
    </xdr:from>
    <xdr:to>
      <xdr:col>20</xdr:col>
      <xdr:colOff>158750</xdr:colOff>
      <xdr:row>58</xdr:row>
      <xdr:rowOff>35560</xdr:rowOff>
    </xdr:to>
    <xdr:cxnSp macro="">
      <xdr:nvCxnSpPr>
        <xdr:cNvPr id="260" name="直線コネクタ 259"/>
        <xdr:cNvCxnSpPr/>
      </xdr:nvCxnSpPr>
      <xdr:spPr>
        <a:xfrm flipV="1">
          <a:off x="13004800" y="99644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61" name="フローチャート : 判断 260"/>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54627</xdr:rowOff>
    </xdr:from>
    <xdr:ext cx="762000" cy="259045"/>
    <xdr:sp macro="" textlink="">
      <xdr:nvSpPr>
        <xdr:cNvPr id="262" name="テキスト ボックス 261"/>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114300</xdr:rowOff>
    </xdr:from>
    <xdr:to>
      <xdr:col>19</xdr:col>
      <xdr:colOff>6350</xdr:colOff>
      <xdr:row>57</xdr:row>
      <xdr:rowOff>44450</xdr:rowOff>
    </xdr:to>
    <xdr:sp macro="" textlink="">
      <xdr:nvSpPr>
        <xdr:cNvPr id="263" name="フローチャート : 判断 262"/>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54627</xdr:rowOff>
    </xdr:from>
    <xdr:ext cx="762000" cy="259045"/>
    <xdr:sp macro="" textlink="">
      <xdr:nvSpPr>
        <xdr:cNvPr id="264" name="テキスト ボックス 263"/>
        <xdr:cNvSpPr txBox="1"/>
      </xdr:nvSpPr>
      <xdr:spPr>
        <a:xfrm>
          <a:off x="12623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57</xdr:row>
      <xdr:rowOff>148590</xdr:rowOff>
    </xdr:from>
    <xdr:to>
      <xdr:col>24</xdr:col>
      <xdr:colOff>82550</xdr:colOff>
      <xdr:row>58</xdr:row>
      <xdr:rowOff>78740</xdr:rowOff>
    </xdr:to>
    <xdr:sp macro="" textlink="">
      <xdr:nvSpPr>
        <xdr:cNvPr id="270" name="円/楕円 269"/>
        <xdr:cNvSpPr/>
      </xdr:nvSpPr>
      <xdr:spPr>
        <a:xfrm>
          <a:off x="164592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120667</xdr:rowOff>
    </xdr:from>
    <xdr:ext cx="762000" cy="259045"/>
    <xdr:sp macro="" textlink="">
      <xdr:nvSpPr>
        <xdr:cNvPr id="271" name="その他該当値テキスト"/>
        <xdr:cNvSpPr txBox="1"/>
      </xdr:nvSpPr>
      <xdr:spPr>
        <a:xfrm>
          <a:off x="165989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22</xdr:col>
      <xdr:colOff>514350</xdr:colOff>
      <xdr:row>58</xdr:row>
      <xdr:rowOff>7620</xdr:rowOff>
    </xdr:from>
    <xdr:to>
      <xdr:col>22</xdr:col>
      <xdr:colOff>615950</xdr:colOff>
      <xdr:row>58</xdr:row>
      <xdr:rowOff>109220</xdr:rowOff>
    </xdr:to>
    <xdr:sp macro="" textlink="">
      <xdr:nvSpPr>
        <xdr:cNvPr id="272" name="円/楕円 271"/>
        <xdr:cNvSpPr/>
      </xdr:nvSpPr>
      <xdr:spPr>
        <a:xfrm>
          <a:off x="15621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93997</xdr:rowOff>
    </xdr:from>
    <xdr:ext cx="736600" cy="259045"/>
    <xdr:sp macro="" textlink="">
      <xdr:nvSpPr>
        <xdr:cNvPr id="273" name="テキスト ボックス 272"/>
        <xdr:cNvSpPr txBox="1"/>
      </xdr:nvSpPr>
      <xdr:spPr>
        <a:xfrm>
          <a:off x="15290800" y="10038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133350</xdr:rowOff>
    </xdr:from>
    <xdr:to>
      <xdr:col>21</xdr:col>
      <xdr:colOff>412750</xdr:colOff>
      <xdr:row>58</xdr:row>
      <xdr:rowOff>63500</xdr:rowOff>
    </xdr:to>
    <xdr:sp macro="" textlink="">
      <xdr:nvSpPr>
        <xdr:cNvPr id="274" name="円/楕円 273"/>
        <xdr:cNvSpPr/>
      </xdr:nvSpPr>
      <xdr:spPr>
        <a:xfrm>
          <a:off x="14732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48277</xdr:rowOff>
    </xdr:from>
    <xdr:ext cx="762000" cy="259045"/>
    <xdr:sp macro="" textlink="">
      <xdr:nvSpPr>
        <xdr:cNvPr id="275" name="テキスト ボックス 274"/>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140970</xdr:rowOff>
    </xdr:from>
    <xdr:to>
      <xdr:col>20</xdr:col>
      <xdr:colOff>209550</xdr:colOff>
      <xdr:row>58</xdr:row>
      <xdr:rowOff>71120</xdr:rowOff>
    </xdr:to>
    <xdr:sp macro="" textlink="">
      <xdr:nvSpPr>
        <xdr:cNvPr id="276" name="円/楕円 275"/>
        <xdr:cNvSpPr/>
      </xdr:nvSpPr>
      <xdr:spPr>
        <a:xfrm>
          <a:off x="138430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55897</xdr:rowOff>
    </xdr:from>
    <xdr:ext cx="762000" cy="259045"/>
    <xdr:sp macro="" textlink="">
      <xdr:nvSpPr>
        <xdr:cNvPr id="277" name="テキスト ボックス 276"/>
        <xdr:cNvSpPr txBox="1"/>
      </xdr:nvSpPr>
      <xdr:spPr>
        <a:xfrm>
          <a:off x="13512800" y="999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156210</xdr:rowOff>
    </xdr:from>
    <xdr:to>
      <xdr:col>19</xdr:col>
      <xdr:colOff>6350</xdr:colOff>
      <xdr:row>58</xdr:row>
      <xdr:rowOff>86360</xdr:rowOff>
    </xdr:to>
    <xdr:sp macro="" textlink="">
      <xdr:nvSpPr>
        <xdr:cNvPr id="278" name="円/楕円 277"/>
        <xdr:cNvSpPr/>
      </xdr:nvSpPr>
      <xdr:spPr>
        <a:xfrm>
          <a:off x="12954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71137</xdr:rowOff>
    </xdr:from>
    <xdr:ext cx="762000" cy="259045"/>
    <xdr:sp macro="" textlink="">
      <xdr:nvSpPr>
        <xdr:cNvPr id="279" name="テキスト ボックス 278"/>
        <xdr:cNvSpPr txBox="1"/>
      </xdr:nvSpPr>
      <xdr:spPr>
        <a:xfrm>
          <a:off x="12623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前年度から</a:t>
          </a:r>
          <a:r>
            <a:rPr kumimoji="1" lang="en-US" altLang="ja-JP" sz="1100">
              <a:solidFill>
                <a:sysClr val="windowText" lastClr="000000"/>
              </a:solidFill>
              <a:effectLst/>
              <a:latin typeface="+mn-lt"/>
              <a:ea typeface="+mn-ea"/>
              <a:cs typeface="+mn-cs"/>
            </a:rPr>
            <a:t>1.5</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しているが、この要因としては、</a:t>
          </a:r>
          <a:r>
            <a:rPr kumimoji="1" lang="ja-JP" altLang="en-US" sz="1100">
              <a:solidFill>
                <a:sysClr val="windowText" lastClr="000000"/>
              </a:solidFill>
              <a:effectLst/>
              <a:latin typeface="+mn-lt"/>
              <a:ea typeface="+mn-ea"/>
              <a:cs typeface="+mn-cs"/>
            </a:rPr>
            <a:t>プレミアム商品券事業の減</a:t>
          </a:r>
          <a:r>
            <a:rPr kumimoji="1" lang="ja-JP" altLang="ja-JP" sz="1100">
              <a:solidFill>
                <a:sysClr val="windowText" lastClr="000000"/>
              </a:solidFill>
              <a:effectLst/>
              <a:latin typeface="+mn-lt"/>
              <a:ea typeface="+mn-ea"/>
              <a:cs typeface="+mn-cs"/>
            </a:rPr>
            <a:t>が主なものであ</a:t>
          </a:r>
          <a:r>
            <a:rPr kumimoji="1" lang="ja-JP" altLang="en-US" sz="1100">
              <a:solidFill>
                <a:sysClr val="windowText" lastClr="000000"/>
              </a:solidFill>
              <a:effectLst/>
              <a:latin typeface="+mn-lt"/>
              <a:ea typeface="+mn-ea"/>
              <a:cs typeface="+mn-cs"/>
            </a:rPr>
            <a:t>り、今後は同水準で推移する見込みである。しかし、</a:t>
          </a:r>
          <a:r>
            <a:rPr kumimoji="1" lang="ja-JP" altLang="ja-JP" sz="1100">
              <a:solidFill>
                <a:sysClr val="windowText" lastClr="000000"/>
              </a:solidFill>
              <a:effectLst/>
              <a:latin typeface="+mn-lt"/>
              <a:ea typeface="+mn-ea"/>
              <a:cs typeface="+mn-cs"/>
            </a:rPr>
            <a:t>関係団体等への補助</a:t>
          </a:r>
          <a:r>
            <a:rPr kumimoji="1" lang="ja-JP" altLang="en-US" sz="1100">
              <a:solidFill>
                <a:sysClr val="windowText" lastClr="000000"/>
              </a:solidFill>
              <a:effectLst/>
              <a:latin typeface="+mn-lt"/>
              <a:ea typeface="+mn-ea"/>
              <a:cs typeface="+mn-cs"/>
            </a:rPr>
            <a:t>金</a:t>
          </a:r>
          <a:r>
            <a:rPr kumimoji="1" lang="ja-JP" altLang="ja-JP" sz="1100">
              <a:solidFill>
                <a:sysClr val="windowText" lastClr="000000"/>
              </a:solidFill>
              <a:effectLst/>
              <a:latin typeface="+mn-lt"/>
              <a:ea typeface="+mn-ea"/>
              <a:cs typeface="+mn-cs"/>
            </a:rPr>
            <a:t>支出等も増幅</a:t>
          </a:r>
          <a:r>
            <a:rPr kumimoji="1" lang="ja-JP" altLang="en-US" sz="1100">
              <a:solidFill>
                <a:sysClr val="windowText" lastClr="000000"/>
              </a:solidFill>
              <a:effectLst/>
              <a:latin typeface="+mn-lt"/>
              <a:ea typeface="+mn-ea"/>
              <a:cs typeface="+mn-cs"/>
            </a:rPr>
            <a:t>の懸念も</a:t>
          </a:r>
          <a:r>
            <a:rPr kumimoji="1" lang="ja-JP" altLang="ja-JP" sz="1100">
              <a:solidFill>
                <a:sysClr val="windowText" lastClr="000000"/>
              </a:solidFill>
              <a:effectLst/>
              <a:latin typeface="+mn-lt"/>
              <a:ea typeface="+mn-ea"/>
              <a:cs typeface="+mn-cs"/>
            </a:rPr>
            <a:t>あるため、今後も事業効果や金額の精査に重点をおき、経費節減に努める。</a:t>
          </a:r>
          <a:endParaRPr lang="ja-JP" altLang="ja-JP" sz="1400">
            <a:solidFill>
              <a:sysClr val="windowText" lastClr="000000"/>
            </a:solidFill>
            <a:effectLst/>
          </a:endParaRP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40</xdr:row>
      <xdr:rowOff>127000</xdr:rowOff>
    </xdr:from>
    <xdr:to>
      <xdr:col>24</xdr:col>
      <xdr:colOff>590550</xdr:colOff>
      <xdr:row>40</xdr:row>
      <xdr:rowOff>127000</xdr:rowOff>
    </xdr:to>
    <xdr:cxnSp macro="">
      <xdr:nvCxnSpPr>
        <xdr:cNvPr id="294" name="直線コネクタ 293"/>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156227</xdr:rowOff>
    </xdr:from>
    <xdr:ext cx="508000" cy="259045"/>
    <xdr:sp macro="" textlink="">
      <xdr:nvSpPr>
        <xdr:cNvPr id="295" name="テキスト ボックス 294"/>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34</xdr:row>
      <xdr:rowOff>12700</xdr:rowOff>
    </xdr:from>
    <xdr:to>
      <xdr:col>24</xdr:col>
      <xdr:colOff>590550</xdr:colOff>
      <xdr:row>34</xdr:row>
      <xdr:rowOff>12700</xdr:rowOff>
    </xdr:to>
    <xdr:cxnSp macro="">
      <xdr:nvCxnSpPr>
        <xdr:cNvPr id="298" name="直線コネクタ 297"/>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41927</xdr:rowOff>
    </xdr:from>
    <xdr:ext cx="508000" cy="259045"/>
    <xdr:sp macro="" textlink="">
      <xdr:nvSpPr>
        <xdr:cNvPr id="299" name="テキスト ボックス 298"/>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75565</xdr:rowOff>
    </xdr:from>
    <xdr:to>
      <xdr:col>24</xdr:col>
      <xdr:colOff>31750</xdr:colOff>
      <xdr:row>41</xdr:row>
      <xdr:rowOff>69850</xdr:rowOff>
    </xdr:to>
    <xdr:cxnSp macro="">
      <xdr:nvCxnSpPr>
        <xdr:cNvPr id="302" name="直線コネクタ 301"/>
        <xdr:cNvCxnSpPr/>
      </xdr:nvCxnSpPr>
      <xdr:spPr>
        <a:xfrm flipV="1">
          <a:off x="16510000" y="590486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41927</xdr:rowOff>
    </xdr:from>
    <xdr:ext cx="762000" cy="259045"/>
    <xdr:sp macro="" textlink="">
      <xdr:nvSpPr>
        <xdr:cNvPr id="303" name="補助費等最小値テキスト"/>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22.0</a:t>
          </a:r>
          <a:endParaRPr kumimoji="1" lang="ja-JP" altLang="en-US" sz="1000" b="1">
            <a:latin typeface="ＭＳ Ｐゴシック"/>
          </a:endParaRPr>
        </a:p>
      </xdr:txBody>
    </xdr:sp>
    <xdr:clientData/>
  </xdr:oneCellAnchor>
  <xdr:twoCellAnchor>
    <xdr:from>
      <xdr:col>23</xdr:col>
      <xdr:colOff>628650</xdr:colOff>
      <xdr:row>41</xdr:row>
      <xdr:rowOff>69850</xdr:rowOff>
    </xdr:from>
    <xdr:to>
      <xdr:col>24</xdr:col>
      <xdr:colOff>120650</xdr:colOff>
      <xdr:row>41</xdr:row>
      <xdr:rowOff>69850</xdr:rowOff>
    </xdr:to>
    <xdr:cxnSp macro="">
      <xdr:nvCxnSpPr>
        <xdr:cNvPr id="304" name="直線コネクタ 303"/>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161942</xdr:rowOff>
    </xdr:from>
    <xdr:ext cx="762000" cy="259045"/>
    <xdr:sp macro="" textlink="">
      <xdr:nvSpPr>
        <xdr:cNvPr id="305" name="補助費等最大値テキスト"/>
        <xdr:cNvSpPr txBox="1"/>
      </xdr:nvSpPr>
      <xdr:spPr>
        <a:xfrm>
          <a:off x="16598900" y="5648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a:t>
          </a:r>
          <a:endParaRPr kumimoji="1" lang="ja-JP" altLang="en-US" sz="1000" b="1">
            <a:latin typeface="ＭＳ Ｐゴシック"/>
          </a:endParaRPr>
        </a:p>
      </xdr:txBody>
    </xdr:sp>
    <xdr:clientData/>
  </xdr:oneCellAnchor>
  <xdr:twoCellAnchor>
    <xdr:from>
      <xdr:col>23</xdr:col>
      <xdr:colOff>628650</xdr:colOff>
      <xdr:row>34</xdr:row>
      <xdr:rowOff>75565</xdr:rowOff>
    </xdr:from>
    <xdr:to>
      <xdr:col>24</xdr:col>
      <xdr:colOff>120650</xdr:colOff>
      <xdr:row>34</xdr:row>
      <xdr:rowOff>75565</xdr:rowOff>
    </xdr:to>
    <xdr:cxnSp macro="">
      <xdr:nvCxnSpPr>
        <xdr:cNvPr id="306" name="直線コネクタ 305"/>
        <xdr:cNvCxnSpPr/>
      </xdr:nvCxnSpPr>
      <xdr:spPr>
        <a:xfrm>
          <a:off x="16421100" y="5904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1270</xdr:rowOff>
    </xdr:from>
    <xdr:to>
      <xdr:col>24</xdr:col>
      <xdr:colOff>31750</xdr:colOff>
      <xdr:row>37</xdr:row>
      <xdr:rowOff>86995</xdr:rowOff>
    </xdr:to>
    <xdr:cxnSp macro="">
      <xdr:nvCxnSpPr>
        <xdr:cNvPr id="307" name="直線コネクタ 306"/>
        <xdr:cNvCxnSpPr/>
      </xdr:nvCxnSpPr>
      <xdr:spPr>
        <a:xfrm flipV="1">
          <a:off x="15671800" y="6344920"/>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151147</xdr:rowOff>
    </xdr:from>
    <xdr:ext cx="762000" cy="259045"/>
    <xdr:sp macro="" textlink="">
      <xdr:nvSpPr>
        <xdr:cNvPr id="308" name="補助費等平均値テキスト"/>
        <xdr:cNvSpPr txBox="1"/>
      </xdr:nvSpPr>
      <xdr:spPr>
        <a:xfrm>
          <a:off x="16598900" y="63233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7620</xdr:rowOff>
    </xdr:from>
    <xdr:to>
      <xdr:col>24</xdr:col>
      <xdr:colOff>82550</xdr:colOff>
      <xdr:row>37</xdr:row>
      <xdr:rowOff>109220</xdr:rowOff>
    </xdr:to>
    <xdr:sp macro="" textlink="">
      <xdr:nvSpPr>
        <xdr:cNvPr id="309" name="フローチャート : 判断 308"/>
        <xdr:cNvSpPr/>
      </xdr:nvSpPr>
      <xdr:spPr>
        <a:xfrm>
          <a:off x="16459200" y="635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144145</xdr:rowOff>
    </xdr:from>
    <xdr:to>
      <xdr:col>22</xdr:col>
      <xdr:colOff>565150</xdr:colOff>
      <xdr:row>37</xdr:row>
      <xdr:rowOff>86995</xdr:rowOff>
    </xdr:to>
    <xdr:cxnSp macro="">
      <xdr:nvCxnSpPr>
        <xdr:cNvPr id="310" name="直線コネクタ 309"/>
        <xdr:cNvCxnSpPr/>
      </xdr:nvCxnSpPr>
      <xdr:spPr>
        <a:xfrm>
          <a:off x="14782800" y="631634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70485</xdr:rowOff>
    </xdr:from>
    <xdr:to>
      <xdr:col>22</xdr:col>
      <xdr:colOff>615950</xdr:colOff>
      <xdr:row>38</xdr:row>
      <xdr:rowOff>635</xdr:rowOff>
    </xdr:to>
    <xdr:sp macro="" textlink="">
      <xdr:nvSpPr>
        <xdr:cNvPr id="311" name="フローチャート : 判断 310"/>
        <xdr:cNvSpPr/>
      </xdr:nvSpPr>
      <xdr:spPr>
        <a:xfrm>
          <a:off x="15621000" y="641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156862</xdr:rowOff>
    </xdr:from>
    <xdr:ext cx="736600" cy="259045"/>
    <xdr:sp macro="" textlink="">
      <xdr:nvSpPr>
        <xdr:cNvPr id="312" name="テキスト ボックス 311"/>
        <xdr:cNvSpPr txBox="1"/>
      </xdr:nvSpPr>
      <xdr:spPr>
        <a:xfrm>
          <a:off x="15290800" y="6500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144145</xdr:rowOff>
    </xdr:from>
    <xdr:to>
      <xdr:col>21</xdr:col>
      <xdr:colOff>361950</xdr:colOff>
      <xdr:row>36</xdr:row>
      <xdr:rowOff>149860</xdr:rowOff>
    </xdr:to>
    <xdr:cxnSp macro="">
      <xdr:nvCxnSpPr>
        <xdr:cNvPr id="313" name="直線コネクタ 312"/>
        <xdr:cNvCxnSpPr/>
      </xdr:nvCxnSpPr>
      <xdr:spPr>
        <a:xfrm flipV="1">
          <a:off x="13893800" y="631634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36195</xdr:rowOff>
    </xdr:from>
    <xdr:to>
      <xdr:col>21</xdr:col>
      <xdr:colOff>412750</xdr:colOff>
      <xdr:row>37</xdr:row>
      <xdr:rowOff>137795</xdr:rowOff>
    </xdr:to>
    <xdr:sp macro="" textlink="">
      <xdr:nvSpPr>
        <xdr:cNvPr id="314" name="フローチャート : 判断 313"/>
        <xdr:cNvSpPr/>
      </xdr:nvSpPr>
      <xdr:spPr>
        <a:xfrm>
          <a:off x="147320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122572</xdr:rowOff>
    </xdr:from>
    <xdr:ext cx="762000" cy="259045"/>
    <xdr:sp macro="" textlink="">
      <xdr:nvSpPr>
        <xdr:cNvPr id="315" name="テキスト ボックス 314"/>
        <xdr:cNvSpPr txBox="1"/>
      </xdr:nvSpPr>
      <xdr:spPr>
        <a:xfrm>
          <a:off x="14401800" y="6466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149860</xdr:rowOff>
    </xdr:from>
    <xdr:to>
      <xdr:col>20</xdr:col>
      <xdr:colOff>158750</xdr:colOff>
      <xdr:row>36</xdr:row>
      <xdr:rowOff>149860</xdr:rowOff>
    </xdr:to>
    <xdr:cxnSp macro="">
      <xdr:nvCxnSpPr>
        <xdr:cNvPr id="316" name="直線コネクタ 315"/>
        <xdr:cNvCxnSpPr/>
      </xdr:nvCxnSpPr>
      <xdr:spPr>
        <a:xfrm>
          <a:off x="13004800" y="63220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36195</xdr:rowOff>
    </xdr:from>
    <xdr:to>
      <xdr:col>20</xdr:col>
      <xdr:colOff>209550</xdr:colOff>
      <xdr:row>37</xdr:row>
      <xdr:rowOff>137795</xdr:rowOff>
    </xdr:to>
    <xdr:sp macro="" textlink="">
      <xdr:nvSpPr>
        <xdr:cNvPr id="317" name="フローチャート : 判断 316"/>
        <xdr:cNvSpPr/>
      </xdr:nvSpPr>
      <xdr:spPr>
        <a:xfrm>
          <a:off x="138430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122572</xdr:rowOff>
    </xdr:from>
    <xdr:ext cx="762000" cy="259045"/>
    <xdr:sp macro="" textlink="">
      <xdr:nvSpPr>
        <xdr:cNvPr id="318" name="テキスト ボックス 317"/>
        <xdr:cNvSpPr txBox="1"/>
      </xdr:nvSpPr>
      <xdr:spPr>
        <a:xfrm>
          <a:off x="13512800" y="6466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590550</xdr:colOff>
      <xdr:row>37</xdr:row>
      <xdr:rowOff>41910</xdr:rowOff>
    </xdr:from>
    <xdr:to>
      <xdr:col>19</xdr:col>
      <xdr:colOff>6350</xdr:colOff>
      <xdr:row>37</xdr:row>
      <xdr:rowOff>143510</xdr:rowOff>
    </xdr:to>
    <xdr:sp macro="" textlink="">
      <xdr:nvSpPr>
        <xdr:cNvPr id="319" name="フローチャート : 判断 318"/>
        <xdr:cNvSpPr/>
      </xdr:nvSpPr>
      <xdr:spPr>
        <a:xfrm>
          <a:off x="12954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128287</xdr:rowOff>
    </xdr:from>
    <xdr:ext cx="762000" cy="259045"/>
    <xdr:sp macro="" textlink="">
      <xdr:nvSpPr>
        <xdr:cNvPr id="320" name="テキスト ボックス 319"/>
        <xdr:cNvSpPr txBox="1"/>
      </xdr:nvSpPr>
      <xdr:spPr>
        <a:xfrm>
          <a:off x="12623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121920</xdr:rowOff>
    </xdr:from>
    <xdr:to>
      <xdr:col>24</xdr:col>
      <xdr:colOff>82550</xdr:colOff>
      <xdr:row>37</xdr:row>
      <xdr:rowOff>52070</xdr:rowOff>
    </xdr:to>
    <xdr:sp macro="" textlink="">
      <xdr:nvSpPr>
        <xdr:cNvPr id="326" name="円/楕円 325"/>
        <xdr:cNvSpPr/>
      </xdr:nvSpPr>
      <xdr:spPr>
        <a:xfrm>
          <a:off x="164592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138447</xdr:rowOff>
    </xdr:from>
    <xdr:ext cx="762000" cy="259045"/>
    <xdr:sp macro="" textlink="">
      <xdr:nvSpPr>
        <xdr:cNvPr id="327" name="補助費等該当値テキスト"/>
        <xdr:cNvSpPr txBox="1"/>
      </xdr:nvSpPr>
      <xdr:spPr>
        <a:xfrm>
          <a:off x="16598900" y="613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36195</xdr:rowOff>
    </xdr:from>
    <xdr:to>
      <xdr:col>22</xdr:col>
      <xdr:colOff>615950</xdr:colOff>
      <xdr:row>37</xdr:row>
      <xdr:rowOff>137795</xdr:rowOff>
    </xdr:to>
    <xdr:sp macro="" textlink="">
      <xdr:nvSpPr>
        <xdr:cNvPr id="328" name="円/楕円 327"/>
        <xdr:cNvSpPr/>
      </xdr:nvSpPr>
      <xdr:spPr>
        <a:xfrm>
          <a:off x="15621000" y="637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147972</xdr:rowOff>
    </xdr:from>
    <xdr:ext cx="736600" cy="259045"/>
    <xdr:sp macro="" textlink="">
      <xdr:nvSpPr>
        <xdr:cNvPr id="329" name="テキスト ボックス 328"/>
        <xdr:cNvSpPr txBox="1"/>
      </xdr:nvSpPr>
      <xdr:spPr>
        <a:xfrm>
          <a:off x="15290800" y="6148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93345</xdr:rowOff>
    </xdr:from>
    <xdr:to>
      <xdr:col>21</xdr:col>
      <xdr:colOff>412750</xdr:colOff>
      <xdr:row>37</xdr:row>
      <xdr:rowOff>23495</xdr:rowOff>
    </xdr:to>
    <xdr:sp macro="" textlink="">
      <xdr:nvSpPr>
        <xdr:cNvPr id="330" name="円/楕円 329"/>
        <xdr:cNvSpPr/>
      </xdr:nvSpPr>
      <xdr:spPr>
        <a:xfrm>
          <a:off x="14732000" y="626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33672</xdr:rowOff>
    </xdr:from>
    <xdr:ext cx="762000" cy="259045"/>
    <xdr:sp macro="" textlink="">
      <xdr:nvSpPr>
        <xdr:cNvPr id="331" name="テキスト ボックス 330"/>
        <xdr:cNvSpPr txBox="1"/>
      </xdr:nvSpPr>
      <xdr:spPr>
        <a:xfrm>
          <a:off x="14401800" y="6034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99060</xdr:rowOff>
    </xdr:from>
    <xdr:to>
      <xdr:col>20</xdr:col>
      <xdr:colOff>209550</xdr:colOff>
      <xdr:row>37</xdr:row>
      <xdr:rowOff>29210</xdr:rowOff>
    </xdr:to>
    <xdr:sp macro="" textlink="">
      <xdr:nvSpPr>
        <xdr:cNvPr id="332" name="円/楕円 331"/>
        <xdr:cNvSpPr/>
      </xdr:nvSpPr>
      <xdr:spPr>
        <a:xfrm>
          <a:off x="13843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39387</xdr:rowOff>
    </xdr:from>
    <xdr:ext cx="762000" cy="259045"/>
    <xdr:sp macro="" textlink="">
      <xdr:nvSpPr>
        <xdr:cNvPr id="333" name="テキスト ボックス 332"/>
        <xdr:cNvSpPr txBox="1"/>
      </xdr:nvSpPr>
      <xdr:spPr>
        <a:xfrm>
          <a:off x="13512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99060</xdr:rowOff>
    </xdr:from>
    <xdr:to>
      <xdr:col>19</xdr:col>
      <xdr:colOff>6350</xdr:colOff>
      <xdr:row>37</xdr:row>
      <xdr:rowOff>29210</xdr:rowOff>
    </xdr:to>
    <xdr:sp macro="" textlink="">
      <xdr:nvSpPr>
        <xdr:cNvPr id="334" name="円/楕円 333"/>
        <xdr:cNvSpPr/>
      </xdr:nvSpPr>
      <xdr:spPr>
        <a:xfrm>
          <a:off x="12954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39387</xdr:rowOff>
    </xdr:from>
    <xdr:ext cx="762000" cy="259045"/>
    <xdr:sp macro="" textlink="">
      <xdr:nvSpPr>
        <xdr:cNvPr id="335" name="テキスト ボックス 334"/>
        <xdr:cNvSpPr txBox="1"/>
      </xdr:nvSpPr>
      <xdr:spPr>
        <a:xfrm>
          <a:off x="12623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前年度から</a:t>
          </a:r>
          <a:r>
            <a:rPr kumimoji="1" lang="en-US" altLang="ja-JP" sz="1100">
              <a:solidFill>
                <a:sysClr val="windowText" lastClr="000000"/>
              </a:solidFill>
              <a:effectLst/>
              <a:latin typeface="+mn-lt"/>
              <a:ea typeface="+mn-ea"/>
              <a:cs typeface="+mn-cs"/>
            </a:rPr>
            <a:t>0.8</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して</a:t>
          </a:r>
          <a:r>
            <a:rPr kumimoji="1" lang="ja-JP" altLang="en-US" sz="1100">
              <a:solidFill>
                <a:sysClr val="windowText" lastClr="000000"/>
              </a:solidFill>
              <a:effectLst/>
              <a:latin typeface="+mn-lt"/>
              <a:ea typeface="+mn-ea"/>
              <a:cs typeface="+mn-cs"/>
            </a:rPr>
            <a:t>おり</a:t>
          </a:r>
          <a:r>
            <a:rPr kumimoji="1" lang="ja-JP" altLang="ja-JP" sz="1100">
              <a:solidFill>
                <a:sysClr val="windowText" lastClr="000000"/>
              </a:solidFill>
              <a:effectLst/>
              <a:latin typeface="+mn-lt"/>
              <a:ea typeface="+mn-ea"/>
              <a:cs typeface="+mn-cs"/>
            </a:rPr>
            <a:t>、依然として高い水準にあると言える。過去の大型事業の財源として借入した地方債の償還が進み、償還額が減少しているものの、今後、大型道路整備事業や学校施設の耐震化、一般廃棄物処分場など近年の借入に伴う新たな償還が始まり負担増が見込まれる。また</a:t>
          </a:r>
          <a:r>
            <a:rPr kumimoji="1" lang="ja-JP" altLang="en-US" sz="1100">
              <a:solidFill>
                <a:sysClr val="windowText" lastClr="000000"/>
              </a:solidFill>
              <a:effectLst/>
              <a:latin typeface="+mn-lt"/>
              <a:ea typeface="+mn-ea"/>
              <a:cs typeface="+mn-cs"/>
            </a:rPr>
            <a:t>数年以内に</a:t>
          </a:r>
          <a:r>
            <a:rPr kumimoji="1" lang="ja-JP" altLang="ja-JP" sz="1100">
              <a:solidFill>
                <a:sysClr val="windowText" lastClr="000000"/>
              </a:solidFill>
              <a:effectLst/>
              <a:latin typeface="+mn-lt"/>
              <a:ea typeface="+mn-ea"/>
              <a:cs typeface="+mn-cs"/>
            </a:rPr>
            <a:t>複数の大型事業を計画していることから、適切な償還計画により事業進捗の調整を図るなど、過度な地方債発行を避け公債費負担の平準化に努める。</a:t>
          </a:r>
          <a:endParaRPr lang="ja-JP" altLang="ja-JP" sz="1400">
            <a:solidFill>
              <a:sysClr val="windowText" lastClr="000000"/>
            </a:solidFill>
            <a:effectLst/>
          </a:endParaRPr>
        </a:p>
        <a:p>
          <a:endParaRPr kumimoji="1" lang="ja-JP" altLang="en-US" sz="1300">
            <a:solidFill>
              <a:sysClr val="windowText" lastClr="000000"/>
            </a:solidFill>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82</xdr:row>
      <xdr:rowOff>29029</xdr:rowOff>
    </xdr:from>
    <xdr:to>
      <xdr:col>7</xdr:col>
      <xdr:colOff>574675</xdr:colOff>
      <xdr:row>82</xdr:row>
      <xdr:rowOff>29029</xdr:rowOff>
    </xdr:to>
    <xdr:cxnSp macro="">
      <xdr:nvCxnSpPr>
        <xdr:cNvPr id="350" name="直線コネクタ 349"/>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58256</xdr:rowOff>
    </xdr:from>
    <xdr:ext cx="508000" cy="259045"/>
    <xdr:sp macro="" textlink="">
      <xdr:nvSpPr>
        <xdr:cNvPr id="351" name="テキスト ボックス 350"/>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80</xdr:row>
      <xdr:rowOff>45357</xdr:rowOff>
    </xdr:from>
    <xdr:to>
      <xdr:col>7</xdr:col>
      <xdr:colOff>574675</xdr:colOff>
      <xdr:row>80</xdr:row>
      <xdr:rowOff>45357</xdr:rowOff>
    </xdr:to>
    <xdr:cxnSp macro="">
      <xdr:nvCxnSpPr>
        <xdr:cNvPr id="352" name="直線コネクタ 351"/>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79</xdr:row>
      <xdr:rowOff>74584</xdr:rowOff>
    </xdr:from>
    <xdr:ext cx="508000" cy="259045"/>
    <xdr:sp macro="" textlink="">
      <xdr:nvSpPr>
        <xdr:cNvPr id="353" name="テキスト ボックス 352"/>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78</xdr:row>
      <xdr:rowOff>61686</xdr:rowOff>
    </xdr:from>
    <xdr:to>
      <xdr:col>7</xdr:col>
      <xdr:colOff>574675</xdr:colOff>
      <xdr:row>78</xdr:row>
      <xdr:rowOff>61686</xdr:rowOff>
    </xdr:to>
    <xdr:cxnSp macro="">
      <xdr:nvCxnSpPr>
        <xdr:cNvPr id="354" name="直線コネクタ 353"/>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90913</xdr:rowOff>
    </xdr:from>
    <xdr:ext cx="508000" cy="259045"/>
    <xdr:sp macro="" textlink="">
      <xdr:nvSpPr>
        <xdr:cNvPr id="355" name="テキスト ボックス 354"/>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78014</xdr:rowOff>
    </xdr:from>
    <xdr:to>
      <xdr:col>7</xdr:col>
      <xdr:colOff>574675</xdr:colOff>
      <xdr:row>76</xdr:row>
      <xdr:rowOff>78014</xdr:rowOff>
    </xdr:to>
    <xdr:cxnSp macro="">
      <xdr:nvCxnSpPr>
        <xdr:cNvPr id="356" name="直線コネクタ 355"/>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107241</xdr:rowOff>
    </xdr:from>
    <xdr:ext cx="508000" cy="259045"/>
    <xdr:sp macro="" textlink="">
      <xdr:nvSpPr>
        <xdr:cNvPr id="357" name="テキスト ボックス 356"/>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74</xdr:row>
      <xdr:rowOff>94343</xdr:rowOff>
    </xdr:from>
    <xdr:to>
      <xdr:col>7</xdr:col>
      <xdr:colOff>574675</xdr:colOff>
      <xdr:row>74</xdr:row>
      <xdr:rowOff>94343</xdr:rowOff>
    </xdr:to>
    <xdr:cxnSp macro="">
      <xdr:nvCxnSpPr>
        <xdr:cNvPr id="358" name="直線コネクタ 357"/>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73</xdr:row>
      <xdr:rowOff>123570</xdr:rowOff>
    </xdr:from>
    <xdr:ext cx="508000" cy="259045"/>
    <xdr:sp macro="" textlink="">
      <xdr:nvSpPr>
        <xdr:cNvPr id="359" name="テキスト ボックス 358"/>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110672</xdr:rowOff>
    </xdr:from>
    <xdr:to>
      <xdr:col>7</xdr:col>
      <xdr:colOff>574675</xdr:colOff>
      <xdr:row>72</xdr:row>
      <xdr:rowOff>110672</xdr:rowOff>
    </xdr:to>
    <xdr:cxnSp macro="">
      <xdr:nvCxnSpPr>
        <xdr:cNvPr id="360" name="直線コネクタ 359"/>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71</xdr:row>
      <xdr:rowOff>139899</xdr:rowOff>
    </xdr:from>
    <xdr:ext cx="508000" cy="259045"/>
    <xdr:sp macro="" textlink="">
      <xdr:nvSpPr>
        <xdr:cNvPr id="361" name="テキスト ボックス 360"/>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154759</xdr:rowOff>
    </xdr:from>
    <xdr:to>
      <xdr:col>7</xdr:col>
      <xdr:colOff>15875</xdr:colOff>
      <xdr:row>81</xdr:row>
      <xdr:rowOff>24130</xdr:rowOff>
    </xdr:to>
    <xdr:cxnSp macro="">
      <xdr:nvCxnSpPr>
        <xdr:cNvPr id="365" name="直線コネクタ 364"/>
        <xdr:cNvCxnSpPr/>
      </xdr:nvCxnSpPr>
      <xdr:spPr>
        <a:xfrm flipV="1">
          <a:off x="4826000" y="12670609"/>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167657</xdr:rowOff>
    </xdr:from>
    <xdr:ext cx="762000" cy="259045"/>
    <xdr:sp macro="" textlink="">
      <xdr:nvSpPr>
        <xdr:cNvPr id="366" name="公債費最小値テキスト"/>
        <xdr:cNvSpPr txBox="1"/>
      </xdr:nvSpPr>
      <xdr:spPr>
        <a:xfrm>
          <a:off x="4914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27.3</a:t>
          </a:r>
          <a:endParaRPr kumimoji="1" lang="ja-JP" altLang="en-US" sz="1000" b="1">
            <a:latin typeface="ＭＳ Ｐゴシック"/>
          </a:endParaRPr>
        </a:p>
      </xdr:txBody>
    </xdr:sp>
    <xdr:clientData/>
  </xdr:oneCellAnchor>
  <xdr:twoCellAnchor>
    <xdr:from>
      <xdr:col>6</xdr:col>
      <xdr:colOff>612775</xdr:colOff>
      <xdr:row>81</xdr:row>
      <xdr:rowOff>24130</xdr:rowOff>
    </xdr:from>
    <xdr:to>
      <xdr:col>7</xdr:col>
      <xdr:colOff>104775</xdr:colOff>
      <xdr:row>81</xdr:row>
      <xdr:rowOff>24130</xdr:rowOff>
    </xdr:to>
    <xdr:cxnSp macro="">
      <xdr:nvCxnSpPr>
        <xdr:cNvPr id="367" name="直線コネクタ 366"/>
        <xdr:cNvCxnSpPr/>
      </xdr:nvCxnSpPr>
      <xdr:spPr>
        <a:xfrm>
          <a:off x="4737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69686</xdr:rowOff>
    </xdr:from>
    <xdr:ext cx="762000" cy="259045"/>
    <xdr:sp macro="" textlink="">
      <xdr:nvSpPr>
        <xdr:cNvPr id="368" name="公債費最大値テキスト"/>
        <xdr:cNvSpPr txBox="1"/>
      </xdr:nvSpPr>
      <xdr:spPr>
        <a:xfrm>
          <a:off x="4914900" y="12414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a:t>
          </a:r>
          <a:endParaRPr kumimoji="1" lang="ja-JP" altLang="en-US" sz="1000" b="1">
            <a:latin typeface="ＭＳ Ｐゴシック"/>
          </a:endParaRPr>
        </a:p>
      </xdr:txBody>
    </xdr:sp>
    <xdr:clientData/>
  </xdr:oneCellAnchor>
  <xdr:twoCellAnchor>
    <xdr:from>
      <xdr:col>6</xdr:col>
      <xdr:colOff>612775</xdr:colOff>
      <xdr:row>73</xdr:row>
      <xdr:rowOff>154759</xdr:rowOff>
    </xdr:from>
    <xdr:to>
      <xdr:col>7</xdr:col>
      <xdr:colOff>104775</xdr:colOff>
      <xdr:row>73</xdr:row>
      <xdr:rowOff>154759</xdr:rowOff>
    </xdr:to>
    <xdr:cxnSp macro="">
      <xdr:nvCxnSpPr>
        <xdr:cNvPr id="369" name="直線コネクタ 368"/>
        <xdr:cNvCxnSpPr/>
      </xdr:nvCxnSpPr>
      <xdr:spPr>
        <a:xfrm>
          <a:off x="4737100" y="12670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109038</xdr:rowOff>
    </xdr:from>
    <xdr:to>
      <xdr:col>7</xdr:col>
      <xdr:colOff>15875</xdr:colOff>
      <xdr:row>77</xdr:row>
      <xdr:rowOff>161289</xdr:rowOff>
    </xdr:to>
    <xdr:cxnSp macro="">
      <xdr:nvCxnSpPr>
        <xdr:cNvPr id="370" name="直線コネクタ 369"/>
        <xdr:cNvCxnSpPr/>
      </xdr:nvCxnSpPr>
      <xdr:spPr>
        <a:xfrm>
          <a:off x="3987800" y="13310688"/>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87828</xdr:rowOff>
    </xdr:from>
    <xdr:ext cx="762000" cy="259045"/>
    <xdr:sp macro="" textlink="">
      <xdr:nvSpPr>
        <xdr:cNvPr id="371" name="公債費平均値テキスト"/>
        <xdr:cNvSpPr txBox="1"/>
      </xdr:nvSpPr>
      <xdr:spPr>
        <a:xfrm>
          <a:off x="4914900" y="131180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71301</xdr:rowOff>
    </xdr:from>
    <xdr:to>
      <xdr:col>7</xdr:col>
      <xdr:colOff>66675</xdr:colOff>
      <xdr:row>78</xdr:row>
      <xdr:rowOff>1451</xdr:rowOff>
    </xdr:to>
    <xdr:sp macro="" textlink="">
      <xdr:nvSpPr>
        <xdr:cNvPr id="372" name="フローチャート : 判断 371"/>
        <xdr:cNvSpPr/>
      </xdr:nvSpPr>
      <xdr:spPr>
        <a:xfrm>
          <a:off x="47752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109038</xdr:rowOff>
    </xdr:from>
    <xdr:to>
      <xdr:col>5</xdr:col>
      <xdr:colOff>549275</xdr:colOff>
      <xdr:row>78</xdr:row>
      <xdr:rowOff>2902</xdr:rowOff>
    </xdr:to>
    <xdr:cxnSp macro="">
      <xdr:nvCxnSpPr>
        <xdr:cNvPr id="373" name="直線コネクタ 372"/>
        <xdr:cNvCxnSpPr/>
      </xdr:nvCxnSpPr>
      <xdr:spPr>
        <a:xfrm flipV="1">
          <a:off x="3098800" y="13310688"/>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92529</xdr:rowOff>
    </xdr:from>
    <xdr:to>
      <xdr:col>5</xdr:col>
      <xdr:colOff>600075</xdr:colOff>
      <xdr:row>77</xdr:row>
      <xdr:rowOff>22679</xdr:rowOff>
    </xdr:to>
    <xdr:sp macro="" textlink="">
      <xdr:nvSpPr>
        <xdr:cNvPr id="374" name="フローチャート : 判断 373"/>
        <xdr:cNvSpPr/>
      </xdr:nvSpPr>
      <xdr:spPr>
        <a:xfrm>
          <a:off x="3937000" y="1312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32855</xdr:rowOff>
    </xdr:from>
    <xdr:ext cx="736600" cy="259045"/>
    <xdr:sp macro="" textlink="">
      <xdr:nvSpPr>
        <xdr:cNvPr id="375" name="テキスト ボックス 374"/>
        <xdr:cNvSpPr txBox="1"/>
      </xdr:nvSpPr>
      <xdr:spPr>
        <a:xfrm>
          <a:off x="3606800" y="12891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2902</xdr:rowOff>
    </xdr:from>
    <xdr:to>
      <xdr:col>4</xdr:col>
      <xdr:colOff>346075</xdr:colOff>
      <xdr:row>78</xdr:row>
      <xdr:rowOff>61686</xdr:rowOff>
    </xdr:to>
    <xdr:cxnSp macro="">
      <xdr:nvCxnSpPr>
        <xdr:cNvPr id="376" name="直線コネクタ 375"/>
        <xdr:cNvCxnSpPr/>
      </xdr:nvCxnSpPr>
      <xdr:spPr>
        <a:xfrm flipV="1">
          <a:off x="2209800" y="13376002"/>
          <a:ext cx="8890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19050</xdr:rowOff>
    </xdr:from>
    <xdr:to>
      <xdr:col>4</xdr:col>
      <xdr:colOff>396875</xdr:colOff>
      <xdr:row>77</xdr:row>
      <xdr:rowOff>120650</xdr:rowOff>
    </xdr:to>
    <xdr:sp macro="" textlink="">
      <xdr:nvSpPr>
        <xdr:cNvPr id="377" name="フローチャート : 判断 376"/>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130827</xdr:rowOff>
    </xdr:from>
    <xdr:ext cx="762000" cy="259045"/>
    <xdr:sp macro="" textlink="">
      <xdr:nvSpPr>
        <xdr:cNvPr id="378" name="テキスト ボックス 377"/>
        <xdr:cNvSpPr txBox="1"/>
      </xdr:nvSpPr>
      <xdr:spPr>
        <a:xfrm>
          <a:off x="2717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42092</xdr:rowOff>
    </xdr:from>
    <xdr:to>
      <xdr:col>3</xdr:col>
      <xdr:colOff>142875</xdr:colOff>
      <xdr:row>78</xdr:row>
      <xdr:rowOff>61686</xdr:rowOff>
    </xdr:to>
    <xdr:cxnSp macro="">
      <xdr:nvCxnSpPr>
        <xdr:cNvPr id="379" name="直線コネクタ 378"/>
        <xdr:cNvCxnSpPr/>
      </xdr:nvCxnSpPr>
      <xdr:spPr>
        <a:xfrm>
          <a:off x="1320800" y="13415192"/>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25581</xdr:rowOff>
    </xdr:from>
    <xdr:to>
      <xdr:col>3</xdr:col>
      <xdr:colOff>193675</xdr:colOff>
      <xdr:row>77</xdr:row>
      <xdr:rowOff>127181</xdr:rowOff>
    </xdr:to>
    <xdr:sp macro="" textlink="">
      <xdr:nvSpPr>
        <xdr:cNvPr id="380" name="フローチャート : 判断 379"/>
        <xdr:cNvSpPr/>
      </xdr:nvSpPr>
      <xdr:spPr>
        <a:xfrm>
          <a:off x="21590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137358</xdr:rowOff>
    </xdr:from>
    <xdr:ext cx="762000" cy="259045"/>
    <xdr:sp macro="" textlink="">
      <xdr:nvSpPr>
        <xdr:cNvPr id="381" name="テキスト ボックス 380"/>
        <xdr:cNvSpPr txBox="1"/>
      </xdr:nvSpPr>
      <xdr:spPr>
        <a:xfrm>
          <a:off x="1828800" y="12996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38644</xdr:rowOff>
    </xdr:from>
    <xdr:to>
      <xdr:col>1</xdr:col>
      <xdr:colOff>676275</xdr:colOff>
      <xdr:row>77</xdr:row>
      <xdr:rowOff>140244</xdr:rowOff>
    </xdr:to>
    <xdr:sp macro="" textlink="">
      <xdr:nvSpPr>
        <xdr:cNvPr id="382" name="フローチャート : 判断 381"/>
        <xdr:cNvSpPr/>
      </xdr:nvSpPr>
      <xdr:spPr>
        <a:xfrm>
          <a:off x="1270000" y="1324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150421</xdr:rowOff>
    </xdr:from>
    <xdr:ext cx="762000" cy="259045"/>
    <xdr:sp macro="" textlink="">
      <xdr:nvSpPr>
        <xdr:cNvPr id="383" name="テキスト ボックス 382"/>
        <xdr:cNvSpPr txBox="1"/>
      </xdr:nvSpPr>
      <xdr:spPr>
        <a:xfrm>
          <a:off x="939800" y="1300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77</xdr:row>
      <xdr:rowOff>110489</xdr:rowOff>
    </xdr:from>
    <xdr:to>
      <xdr:col>7</xdr:col>
      <xdr:colOff>66675</xdr:colOff>
      <xdr:row>78</xdr:row>
      <xdr:rowOff>40639</xdr:rowOff>
    </xdr:to>
    <xdr:sp macro="" textlink="">
      <xdr:nvSpPr>
        <xdr:cNvPr id="389" name="円/楕円 388"/>
        <xdr:cNvSpPr/>
      </xdr:nvSpPr>
      <xdr:spPr>
        <a:xfrm>
          <a:off x="47752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82566</xdr:rowOff>
    </xdr:from>
    <xdr:ext cx="762000" cy="259045"/>
    <xdr:sp macro="" textlink="">
      <xdr:nvSpPr>
        <xdr:cNvPr id="390" name="公債費該当値テキスト"/>
        <xdr:cNvSpPr txBox="1"/>
      </xdr:nvSpPr>
      <xdr:spPr>
        <a:xfrm>
          <a:off x="49149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18.9</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58238</xdr:rowOff>
    </xdr:from>
    <xdr:to>
      <xdr:col>5</xdr:col>
      <xdr:colOff>600075</xdr:colOff>
      <xdr:row>77</xdr:row>
      <xdr:rowOff>159838</xdr:rowOff>
    </xdr:to>
    <xdr:sp macro="" textlink="">
      <xdr:nvSpPr>
        <xdr:cNvPr id="391" name="円/楕円 390"/>
        <xdr:cNvSpPr/>
      </xdr:nvSpPr>
      <xdr:spPr>
        <a:xfrm>
          <a:off x="3937000" y="1325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144615</xdr:rowOff>
    </xdr:from>
    <xdr:ext cx="736600" cy="259045"/>
    <xdr:sp macro="" textlink="">
      <xdr:nvSpPr>
        <xdr:cNvPr id="392" name="テキスト ボックス 391"/>
        <xdr:cNvSpPr txBox="1"/>
      </xdr:nvSpPr>
      <xdr:spPr>
        <a:xfrm>
          <a:off x="3606800" y="13346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123552</xdr:rowOff>
    </xdr:from>
    <xdr:to>
      <xdr:col>4</xdr:col>
      <xdr:colOff>396875</xdr:colOff>
      <xdr:row>78</xdr:row>
      <xdr:rowOff>53702</xdr:rowOff>
    </xdr:to>
    <xdr:sp macro="" textlink="">
      <xdr:nvSpPr>
        <xdr:cNvPr id="393" name="円/楕円 392"/>
        <xdr:cNvSpPr/>
      </xdr:nvSpPr>
      <xdr:spPr>
        <a:xfrm>
          <a:off x="3048000" y="1332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38479</xdr:rowOff>
    </xdr:from>
    <xdr:ext cx="762000" cy="259045"/>
    <xdr:sp macro="" textlink="">
      <xdr:nvSpPr>
        <xdr:cNvPr id="394" name="テキスト ボックス 393"/>
        <xdr:cNvSpPr txBox="1"/>
      </xdr:nvSpPr>
      <xdr:spPr>
        <a:xfrm>
          <a:off x="2717800" y="13411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19.1</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10886</xdr:rowOff>
    </xdr:from>
    <xdr:to>
      <xdr:col>3</xdr:col>
      <xdr:colOff>193675</xdr:colOff>
      <xdr:row>78</xdr:row>
      <xdr:rowOff>112486</xdr:rowOff>
    </xdr:to>
    <xdr:sp macro="" textlink="">
      <xdr:nvSpPr>
        <xdr:cNvPr id="395" name="円/楕円 394"/>
        <xdr:cNvSpPr/>
      </xdr:nvSpPr>
      <xdr:spPr>
        <a:xfrm>
          <a:off x="2159000" y="1338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97263</xdr:rowOff>
    </xdr:from>
    <xdr:ext cx="762000" cy="259045"/>
    <xdr:sp macro="" textlink="">
      <xdr:nvSpPr>
        <xdr:cNvPr id="396" name="テキスト ボックス 395"/>
        <xdr:cNvSpPr txBox="1"/>
      </xdr:nvSpPr>
      <xdr:spPr>
        <a:xfrm>
          <a:off x="1828800" y="13470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20.0</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162742</xdr:rowOff>
    </xdr:from>
    <xdr:to>
      <xdr:col>1</xdr:col>
      <xdr:colOff>676275</xdr:colOff>
      <xdr:row>78</xdr:row>
      <xdr:rowOff>92892</xdr:rowOff>
    </xdr:to>
    <xdr:sp macro="" textlink="">
      <xdr:nvSpPr>
        <xdr:cNvPr id="397" name="円/楕円 396"/>
        <xdr:cNvSpPr/>
      </xdr:nvSpPr>
      <xdr:spPr>
        <a:xfrm>
          <a:off x="1270000" y="1336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77669</xdr:rowOff>
    </xdr:from>
    <xdr:ext cx="762000" cy="259045"/>
    <xdr:sp macro="" textlink="">
      <xdr:nvSpPr>
        <xdr:cNvPr id="398" name="テキスト ボックス 397"/>
        <xdr:cNvSpPr txBox="1"/>
      </xdr:nvSpPr>
      <xdr:spPr>
        <a:xfrm>
          <a:off x="939800" y="13450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19.7</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前年度</a:t>
          </a:r>
          <a:r>
            <a:rPr kumimoji="1" lang="ja-JP" altLang="en-US" sz="1100">
              <a:solidFill>
                <a:sysClr val="windowText" lastClr="000000"/>
              </a:solidFill>
              <a:effectLst/>
              <a:latin typeface="+mn-lt"/>
              <a:ea typeface="+mn-ea"/>
              <a:cs typeface="+mn-cs"/>
            </a:rPr>
            <a:t>とほぼ同</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で</a:t>
          </a:r>
          <a:r>
            <a:rPr kumimoji="1" lang="ja-JP" altLang="ja-JP" sz="1100">
              <a:solidFill>
                <a:sysClr val="windowText" lastClr="000000"/>
              </a:solidFill>
              <a:effectLst/>
              <a:latin typeface="+mn-lt"/>
              <a:ea typeface="+mn-ea"/>
              <a:cs typeface="+mn-cs"/>
            </a:rPr>
            <a:t>、類似団体平均と同水準である。今後の上昇を避け、平均以下の水準で推移するよう事務事業の見直しを行うとともに計画的な執行に努め、経費抑制・効率化を図る。</a:t>
          </a:r>
          <a:endParaRPr lang="ja-JP" altLang="ja-JP" sz="1400">
            <a:solidFill>
              <a:sysClr val="windowText" lastClr="000000"/>
            </a:solidFill>
            <a:effectLst/>
          </a:endParaRPr>
        </a:p>
        <a:p>
          <a:endParaRPr kumimoji="1" lang="ja-JP" altLang="en-US" sz="1300">
            <a:solidFill>
              <a:sysClr val="windowText" lastClr="000000"/>
            </a:solidFill>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62992</xdr:rowOff>
    </xdr:from>
    <xdr:to>
      <xdr:col>24</xdr:col>
      <xdr:colOff>31750</xdr:colOff>
      <xdr:row>80</xdr:row>
      <xdr:rowOff>99568</xdr:rowOff>
    </xdr:to>
    <xdr:cxnSp macro="">
      <xdr:nvCxnSpPr>
        <xdr:cNvPr id="424" name="直線コネクタ 423"/>
        <xdr:cNvCxnSpPr/>
      </xdr:nvCxnSpPr>
      <xdr:spPr>
        <a:xfrm flipV="1">
          <a:off x="16510000" y="12750292"/>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71645</xdr:rowOff>
    </xdr:from>
    <xdr:ext cx="762000" cy="259045"/>
    <xdr:sp macro="" textlink="">
      <xdr:nvSpPr>
        <xdr:cNvPr id="425" name="公債費以外最小値テキスト"/>
        <xdr:cNvSpPr txBox="1"/>
      </xdr:nvSpPr>
      <xdr:spPr>
        <a:xfrm>
          <a:off x="16598900" y="13787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86.9</a:t>
          </a:r>
          <a:endParaRPr kumimoji="1" lang="ja-JP" altLang="en-US" sz="1000" b="1">
            <a:latin typeface="ＭＳ Ｐゴシック"/>
          </a:endParaRPr>
        </a:p>
      </xdr:txBody>
    </xdr:sp>
    <xdr:clientData/>
  </xdr:oneCellAnchor>
  <xdr:twoCellAnchor>
    <xdr:from>
      <xdr:col>23</xdr:col>
      <xdr:colOff>628650</xdr:colOff>
      <xdr:row>80</xdr:row>
      <xdr:rowOff>99568</xdr:rowOff>
    </xdr:from>
    <xdr:to>
      <xdr:col>24</xdr:col>
      <xdr:colOff>120650</xdr:colOff>
      <xdr:row>80</xdr:row>
      <xdr:rowOff>99568</xdr:rowOff>
    </xdr:to>
    <xdr:cxnSp macro="">
      <xdr:nvCxnSpPr>
        <xdr:cNvPr id="426" name="直線コネクタ 425"/>
        <xdr:cNvCxnSpPr/>
      </xdr:nvCxnSpPr>
      <xdr:spPr>
        <a:xfrm>
          <a:off x="16421100" y="13815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149369</xdr:rowOff>
    </xdr:from>
    <xdr:ext cx="762000" cy="259045"/>
    <xdr:sp macro="" textlink="">
      <xdr:nvSpPr>
        <xdr:cNvPr id="427" name="公債費以外最大値テキスト"/>
        <xdr:cNvSpPr txBox="1"/>
      </xdr:nvSpPr>
      <xdr:spPr>
        <a:xfrm>
          <a:off x="16598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63.6</a:t>
          </a:r>
          <a:endParaRPr kumimoji="1" lang="ja-JP" altLang="en-US" sz="1000" b="1">
            <a:latin typeface="ＭＳ Ｐゴシック"/>
          </a:endParaRPr>
        </a:p>
      </xdr:txBody>
    </xdr:sp>
    <xdr:clientData/>
  </xdr:oneCellAnchor>
  <xdr:twoCellAnchor>
    <xdr:from>
      <xdr:col>23</xdr:col>
      <xdr:colOff>628650</xdr:colOff>
      <xdr:row>74</xdr:row>
      <xdr:rowOff>62992</xdr:rowOff>
    </xdr:from>
    <xdr:to>
      <xdr:col>24</xdr:col>
      <xdr:colOff>120650</xdr:colOff>
      <xdr:row>74</xdr:row>
      <xdr:rowOff>62992</xdr:rowOff>
    </xdr:to>
    <xdr:cxnSp macro="">
      <xdr:nvCxnSpPr>
        <xdr:cNvPr id="428" name="直線コネクタ 427"/>
        <xdr:cNvCxnSpPr/>
      </xdr:nvCxnSpPr>
      <xdr:spPr>
        <a:xfrm>
          <a:off x="16421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136144</xdr:rowOff>
    </xdr:from>
    <xdr:to>
      <xdr:col>24</xdr:col>
      <xdr:colOff>31750</xdr:colOff>
      <xdr:row>76</xdr:row>
      <xdr:rowOff>140715</xdr:rowOff>
    </xdr:to>
    <xdr:cxnSp macro="">
      <xdr:nvCxnSpPr>
        <xdr:cNvPr id="429" name="直線コネクタ 428"/>
        <xdr:cNvCxnSpPr/>
      </xdr:nvCxnSpPr>
      <xdr:spPr>
        <a:xfrm>
          <a:off x="15671800" y="13166344"/>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79011</xdr:rowOff>
    </xdr:from>
    <xdr:ext cx="762000" cy="259045"/>
    <xdr:sp macro="" textlink="">
      <xdr:nvSpPr>
        <xdr:cNvPr id="430" name="公債費以外平均値テキスト"/>
        <xdr:cNvSpPr txBox="1"/>
      </xdr:nvSpPr>
      <xdr:spPr>
        <a:xfrm>
          <a:off x="16598900" y="12937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62485</xdr:rowOff>
    </xdr:from>
    <xdr:to>
      <xdr:col>24</xdr:col>
      <xdr:colOff>82550</xdr:colOff>
      <xdr:row>76</xdr:row>
      <xdr:rowOff>164085</xdr:rowOff>
    </xdr:to>
    <xdr:sp macro="" textlink="">
      <xdr:nvSpPr>
        <xdr:cNvPr id="431" name="フローチャート : 判断 430"/>
        <xdr:cNvSpPr/>
      </xdr:nvSpPr>
      <xdr:spPr>
        <a:xfrm>
          <a:off x="164592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30987</xdr:rowOff>
    </xdr:from>
    <xdr:to>
      <xdr:col>22</xdr:col>
      <xdr:colOff>565150</xdr:colOff>
      <xdr:row>76</xdr:row>
      <xdr:rowOff>136144</xdr:rowOff>
    </xdr:to>
    <xdr:cxnSp macro="">
      <xdr:nvCxnSpPr>
        <xdr:cNvPr id="432" name="直線コネクタ 431"/>
        <xdr:cNvCxnSpPr/>
      </xdr:nvCxnSpPr>
      <xdr:spPr>
        <a:xfrm>
          <a:off x="14782800" y="13061187"/>
          <a:ext cx="8890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85344</xdr:rowOff>
    </xdr:from>
    <xdr:to>
      <xdr:col>22</xdr:col>
      <xdr:colOff>615950</xdr:colOff>
      <xdr:row>77</xdr:row>
      <xdr:rowOff>15494</xdr:rowOff>
    </xdr:to>
    <xdr:sp macro="" textlink="">
      <xdr:nvSpPr>
        <xdr:cNvPr id="433" name="フローチャート : 判断 432"/>
        <xdr:cNvSpPr/>
      </xdr:nvSpPr>
      <xdr:spPr>
        <a:xfrm>
          <a:off x="15621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25671</xdr:rowOff>
    </xdr:from>
    <xdr:ext cx="736600" cy="259045"/>
    <xdr:sp macro="" textlink="">
      <xdr:nvSpPr>
        <xdr:cNvPr id="434" name="テキスト ボックス 433"/>
        <xdr:cNvSpPr txBox="1"/>
      </xdr:nvSpPr>
      <xdr:spPr>
        <a:xfrm>
          <a:off x="15290800" y="12884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72.7</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12700</xdr:rowOff>
    </xdr:from>
    <xdr:to>
      <xdr:col>21</xdr:col>
      <xdr:colOff>361950</xdr:colOff>
      <xdr:row>76</xdr:row>
      <xdr:rowOff>30987</xdr:rowOff>
    </xdr:to>
    <xdr:cxnSp macro="">
      <xdr:nvCxnSpPr>
        <xdr:cNvPr id="435" name="直線コネクタ 434"/>
        <xdr:cNvCxnSpPr/>
      </xdr:nvCxnSpPr>
      <xdr:spPr>
        <a:xfrm>
          <a:off x="13893800" y="13042900"/>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117348</xdr:rowOff>
    </xdr:from>
    <xdr:to>
      <xdr:col>21</xdr:col>
      <xdr:colOff>412750</xdr:colOff>
      <xdr:row>77</xdr:row>
      <xdr:rowOff>47498</xdr:rowOff>
    </xdr:to>
    <xdr:sp macro="" textlink="">
      <xdr:nvSpPr>
        <xdr:cNvPr id="436" name="フローチャート : 判断 435"/>
        <xdr:cNvSpPr/>
      </xdr:nvSpPr>
      <xdr:spPr>
        <a:xfrm>
          <a:off x="14732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32275</xdr:rowOff>
    </xdr:from>
    <xdr:ext cx="762000" cy="259045"/>
    <xdr:sp macro="" textlink="">
      <xdr:nvSpPr>
        <xdr:cNvPr id="437" name="テキスト ボックス 436"/>
        <xdr:cNvSpPr txBox="1"/>
      </xdr:nvSpPr>
      <xdr:spPr>
        <a:xfrm>
          <a:off x="14401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12700</xdr:rowOff>
    </xdr:from>
    <xdr:to>
      <xdr:col>20</xdr:col>
      <xdr:colOff>158750</xdr:colOff>
      <xdr:row>76</xdr:row>
      <xdr:rowOff>26415</xdr:rowOff>
    </xdr:to>
    <xdr:cxnSp macro="">
      <xdr:nvCxnSpPr>
        <xdr:cNvPr id="438" name="直線コネクタ 437"/>
        <xdr:cNvCxnSpPr/>
      </xdr:nvCxnSpPr>
      <xdr:spPr>
        <a:xfrm flipV="1">
          <a:off x="13004800" y="13042900"/>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53339</xdr:rowOff>
    </xdr:from>
    <xdr:to>
      <xdr:col>20</xdr:col>
      <xdr:colOff>209550</xdr:colOff>
      <xdr:row>76</xdr:row>
      <xdr:rowOff>154939</xdr:rowOff>
    </xdr:to>
    <xdr:sp macro="" textlink="">
      <xdr:nvSpPr>
        <xdr:cNvPr id="439" name="フローチャート : 判断 438"/>
        <xdr:cNvSpPr/>
      </xdr:nvSpPr>
      <xdr:spPr>
        <a:xfrm>
          <a:off x="13843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139716</xdr:rowOff>
    </xdr:from>
    <xdr:ext cx="762000" cy="259045"/>
    <xdr:sp macro="" textlink="">
      <xdr:nvSpPr>
        <xdr:cNvPr id="440" name="テキスト ボックス 439"/>
        <xdr:cNvSpPr txBox="1"/>
      </xdr:nvSpPr>
      <xdr:spPr>
        <a:xfrm>
          <a:off x="13512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71628</xdr:rowOff>
    </xdr:from>
    <xdr:to>
      <xdr:col>19</xdr:col>
      <xdr:colOff>6350</xdr:colOff>
      <xdr:row>77</xdr:row>
      <xdr:rowOff>1778</xdr:rowOff>
    </xdr:to>
    <xdr:sp macro="" textlink="">
      <xdr:nvSpPr>
        <xdr:cNvPr id="441" name="フローチャート : 判断 440"/>
        <xdr:cNvSpPr/>
      </xdr:nvSpPr>
      <xdr:spPr>
        <a:xfrm>
          <a:off x="12954000" y="131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158005</xdr:rowOff>
    </xdr:from>
    <xdr:ext cx="762000" cy="259045"/>
    <xdr:sp macro="" textlink="">
      <xdr:nvSpPr>
        <xdr:cNvPr id="442" name="テキスト ボックス 441"/>
        <xdr:cNvSpPr txBox="1"/>
      </xdr:nvSpPr>
      <xdr:spPr>
        <a:xfrm>
          <a:off x="12623800" y="1318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76</xdr:row>
      <xdr:rowOff>89915</xdr:rowOff>
    </xdr:from>
    <xdr:to>
      <xdr:col>24</xdr:col>
      <xdr:colOff>82550</xdr:colOff>
      <xdr:row>77</xdr:row>
      <xdr:rowOff>20065</xdr:rowOff>
    </xdr:to>
    <xdr:sp macro="" textlink="">
      <xdr:nvSpPr>
        <xdr:cNvPr id="448" name="円/楕円 447"/>
        <xdr:cNvSpPr/>
      </xdr:nvSpPr>
      <xdr:spPr>
        <a:xfrm>
          <a:off x="164592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61992</xdr:rowOff>
    </xdr:from>
    <xdr:ext cx="762000" cy="259045"/>
    <xdr:sp macro="" textlink="">
      <xdr:nvSpPr>
        <xdr:cNvPr id="449" name="公債費以外該当値テキスト"/>
        <xdr:cNvSpPr txBox="1"/>
      </xdr:nvSpPr>
      <xdr:spPr>
        <a:xfrm>
          <a:off x="16598900" y="1309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72.8</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85344</xdr:rowOff>
    </xdr:from>
    <xdr:to>
      <xdr:col>22</xdr:col>
      <xdr:colOff>615950</xdr:colOff>
      <xdr:row>77</xdr:row>
      <xdr:rowOff>15494</xdr:rowOff>
    </xdr:to>
    <xdr:sp macro="" textlink="">
      <xdr:nvSpPr>
        <xdr:cNvPr id="450" name="円/楕円 449"/>
        <xdr:cNvSpPr/>
      </xdr:nvSpPr>
      <xdr:spPr>
        <a:xfrm>
          <a:off x="15621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271</xdr:rowOff>
    </xdr:from>
    <xdr:ext cx="736600" cy="259045"/>
    <xdr:sp macro="" textlink="">
      <xdr:nvSpPr>
        <xdr:cNvPr id="451" name="テキスト ボックス 450"/>
        <xdr:cNvSpPr txBox="1"/>
      </xdr:nvSpPr>
      <xdr:spPr>
        <a:xfrm>
          <a:off x="15290800" y="13201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72.7</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151637</xdr:rowOff>
    </xdr:from>
    <xdr:to>
      <xdr:col>21</xdr:col>
      <xdr:colOff>412750</xdr:colOff>
      <xdr:row>76</xdr:row>
      <xdr:rowOff>81787</xdr:rowOff>
    </xdr:to>
    <xdr:sp macro="" textlink="">
      <xdr:nvSpPr>
        <xdr:cNvPr id="452" name="円/楕円 451"/>
        <xdr:cNvSpPr/>
      </xdr:nvSpPr>
      <xdr:spPr>
        <a:xfrm>
          <a:off x="147320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91965</xdr:rowOff>
    </xdr:from>
    <xdr:ext cx="762000" cy="259045"/>
    <xdr:sp macro="" textlink="">
      <xdr:nvSpPr>
        <xdr:cNvPr id="453" name="テキスト ボックス 452"/>
        <xdr:cNvSpPr txBox="1"/>
      </xdr:nvSpPr>
      <xdr:spPr>
        <a:xfrm>
          <a:off x="14401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70.4</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133350</xdr:rowOff>
    </xdr:from>
    <xdr:to>
      <xdr:col>20</xdr:col>
      <xdr:colOff>209550</xdr:colOff>
      <xdr:row>76</xdr:row>
      <xdr:rowOff>63500</xdr:rowOff>
    </xdr:to>
    <xdr:sp macro="" textlink="">
      <xdr:nvSpPr>
        <xdr:cNvPr id="454" name="円/楕円 453"/>
        <xdr:cNvSpPr/>
      </xdr:nvSpPr>
      <xdr:spPr>
        <a:xfrm>
          <a:off x="13843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73677</xdr:rowOff>
    </xdr:from>
    <xdr:ext cx="762000" cy="259045"/>
    <xdr:sp macro="" textlink="">
      <xdr:nvSpPr>
        <xdr:cNvPr id="455" name="テキスト ボックス 454"/>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70.0</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147065</xdr:rowOff>
    </xdr:from>
    <xdr:to>
      <xdr:col>19</xdr:col>
      <xdr:colOff>6350</xdr:colOff>
      <xdr:row>76</xdr:row>
      <xdr:rowOff>77215</xdr:rowOff>
    </xdr:to>
    <xdr:sp macro="" textlink="">
      <xdr:nvSpPr>
        <xdr:cNvPr id="456" name="円/楕円 455"/>
        <xdr:cNvSpPr/>
      </xdr:nvSpPr>
      <xdr:spPr>
        <a:xfrm>
          <a:off x="12954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87393</xdr:rowOff>
    </xdr:from>
    <xdr:ext cx="762000" cy="259045"/>
    <xdr:sp macro="" textlink="">
      <xdr:nvSpPr>
        <xdr:cNvPr id="457" name="テキスト ボックス 456"/>
        <xdr:cNvSpPr txBox="1"/>
      </xdr:nvSpPr>
      <xdr:spPr>
        <a:xfrm>
          <a:off x="12623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70.3</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岡山県総社市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25349</xdr:rowOff>
    </xdr:from>
    <xdr:to>
      <xdr:col>4</xdr:col>
      <xdr:colOff>1117600</xdr:colOff>
      <xdr:row>19</xdr:row>
      <xdr:rowOff>109931</xdr:rowOff>
    </xdr:to>
    <xdr:cxnSp macro="">
      <xdr:nvCxnSpPr>
        <xdr:cNvPr id="47" name="直線コネクタ 46"/>
        <xdr:cNvCxnSpPr/>
      </xdr:nvCxnSpPr>
      <xdr:spPr bwMode="auto">
        <a:xfrm flipV="1">
          <a:off x="5651500" y="2130374"/>
          <a:ext cx="0" cy="128473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82008</xdr:rowOff>
    </xdr:from>
    <xdr:ext cx="762000" cy="259045"/>
    <xdr:sp macro="" textlink="">
      <xdr:nvSpPr>
        <xdr:cNvPr id="48" name="人口1人当たり決算額の推移最小値テキスト130"/>
        <xdr:cNvSpPr txBox="1"/>
      </xdr:nvSpPr>
      <xdr:spPr>
        <a:xfrm>
          <a:off x="5740400" y="3387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51,962</a:t>
          </a:r>
          <a:endParaRPr kumimoji="1" lang="ja-JP" altLang="en-US" sz="1000" b="1">
            <a:latin typeface="ＭＳ Ｐゴシック"/>
          </a:endParaRPr>
        </a:p>
      </xdr:txBody>
    </xdr:sp>
    <xdr:clientData/>
  </xdr:oneCellAnchor>
  <xdr:twoCellAnchor>
    <xdr:from>
      <xdr:col>4</xdr:col>
      <xdr:colOff>1028700</xdr:colOff>
      <xdr:row>19</xdr:row>
      <xdr:rowOff>109931</xdr:rowOff>
    </xdr:from>
    <xdr:to>
      <xdr:col>5</xdr:col>
      <xdr:colOff>73025</xdr:colOff>
      <xdr:row>19</xdr:row>
      <xdr:rowOff>109931</xdr:rowOff>
    </xdr:to>
    <xdr:cxnSp macro="">
      <xdr:nvCxnSpPr>
        <xdr:cNvPr id="49" name="直線コネクタ 48"/>
        <xdr:cNvCxnSpPr/>
      </xdr:nvCxnSpPr>
      <xdr:spPr bwMode="auto">
        <a:xfrm>
          <a:off x="5562600" y="34151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111726</xdr:rowOff>
    </xdr:from>
    <xdr:ext cx="762000" cy="259045"/>
    <xdr:sp macro="" textlink="">
      <xdr:nvSpPr>
        <xdr:cNvPr id="50" name="人口1人当たり決算額の推移最大値テキスト130"/>
        <xdr:cNvSpPr txBox="1"/>
      </xdr:nvSpPr>
      <xdr:spPr>
        <a:xfrm>
          <a:off x="5740400" y="1873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130,642</a:t>
          </a:r>
          <a:endParaRPr kumimoji="1" lang="ja-JP" altLang="en-US" sz="1000" b="1">
            <a:latin typeface="ＭＳ Ｐゴシック"/>
          </a:endParaRPr>
        </a:p>
      </xdr:txBody>
    </xdr:sp>
    <xdr:clientData/>
  </xdr:oneCellAnchor>
  <xdr:twoCellAnchor>
    <xdr:from>
      <xdr:col>4</xdr:col>
      <xdr:colOff>1028700</xdr:colOff>
      <xdr:row>12</xdr:row>
      <xdr:rowOff>25349</xdr:rowOff>
    </xdr:from>
    <xdr:to>
      <xdr:col>5</xdr:col>
      <xdr:colOff>73025</xdr:colOff>
      <xdr:row>12</xdr:row>
      <xdr:rowOff>25349</xdr:rowOff>
    </xdr:to>
    <xdr:cxnSp macro="">
      <xdr:nvCxnSpPr>
        <xdr:cNvPr id="51" name="直線コネクタ 50"/>
        <xdr:cNvCxnSpPr/>
      </xdr:nvCxnSpPr>
      <xdr:spPr bwMode="auto">
        <a:xfrm>
          <a:off x="5562600" y="21303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110976</xdr:rowOff>
    </xdr:from>
    <xdr:to>
      <xdr:col>4</xdr:col>
      <xdr:colOff>1117600</xdr:colOff>
      <xdr:row>17</xdr:row>
      <xdr:rowOff>126162</xdr:rowOff>
    </xdr:to>
    <xdr:cxnSp macro="">
      <xdr:nvCxnSpPr>
        <xdr:cNvPr id="52" name="直線コネクタ 51"/>
        <xdr:cNvCxnSpPr/>
      </xdr:nvCxnSpPr>
      <xdr:spPr bwMode="auto">
        <a:xfrm>
          <a:off x="5003800" y="3073251"/>
          <a:ext cx="647700" cy="151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100837</xdr:rowOff>
    </xdr:from>
    <xdr:ext cx="762000" cy="259045"/>
    <xdr:sp macro="" textlink="">
      <xdr:nvSpPr>
        <xdr:cNvPr id="53" name="人口1人当たり決算額の推移平均値テキスト130"/>
        <xdr:cNvSpPr txBox="1"/>
      </xdr:nvSpPr>
      <xdr:spPr>
        <a:xfrm>
          <a:off x="5740400" y="27202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81,920</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84310</xdr:rowOff>
    </xdr:from>
    <xdr:to>
      <xdr:col>5</xdr:col>
      <xdr:colOff>34925</xdr:colOff>
      <xdr:row>17</xdr:row>
      <xdr:rowOff>14460</xdr:rowOff>
    </xdr:to>
    <xdr:sp macro="" textlink="">
      <xdr:nvSpPr>
        <xdr:cNvPr id="54" name="フローチャート : 判断 53"/>
        <xdr:cNvSpPr/>
      </xdr:nvSpPr>
      <xdr:spPr bwMode="auto">
        <a:xfrm>
          <a:off x="5600700" y="2875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110976</xdr:rowOff>
    </xdr:from>
    <xdr:to>
      <xdr:col>4</xdr:col>
      <xdr:colOff>469900</xdr:colOff>
      <xdr:row>17</xdr:row>
      <xdr:rowOff>114177</xdr:rowOff>
    </xdr:to>
    <xdr:cxnSp macro="">
      <xdr:nvCxnSpPr>
        <xdr:cNvPr id="55" name="直線コネクタ 54"/>
        <xdr:cNvCxnSpPr/>
      </xdr:nvCxnSpPr>
      <xdr:spPr bwMode="auto">
        <a:xfrm flipV="1">
          <a:off x="4305300" y="3073251"/>
          <a:ext cx="698500" cy="32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73876</xdr:rowOff>
    </xdr:from>
    <xdr:to>
      <xdr:col>4</xdr:col>
      <xdr:colOff>520700</xdr:colOff>
      <xdr:row>18</xdr:row>
      <xdr:rowOff>4026</xdr:rowOff>
    </xdr:to>
    <xdr:sp macro="" textlink="">
      <xdr:nvSpPr>
        <xdr:cNvPr id="56" name="フローチャート : 判断 55"/>
        <xdr:cNvSpPr/>
      </xdr:nvSpPr>
      <xdr:spPr bwMode="auto">
        <a:xfrm>
          <a:off x="4953000" y="3036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160253</xdr:rowOff>
    </xdr:from>
    <xdr:ext cx="736600" cy="259045"/>
    <xdr:sp macro="" textlink="">
      <xdr:nvSpPr>
        <xdr:cNvPr id="57" name="テキスト ボックス 56"/>
        <xdr:cNvSpPr txBox="1"/>
      </xdr:nvSpPr>
      <xdr:spPr>
        <a:xfrm>
          <a:off x="4622800" y="3122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72,059</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114177</xdr:rowOff>
    </xdr:from>
    <xdr:to>
      <xdr:col>3</xdr:col>
      <xdr:colOff>904875</xdr:colOff>
      <xdr:row>17</xdr:row>
      <xdr:rowOff>129836</xdr:rowOff>
    </xdr:to>
    <xdr:cxnSp macro="">
      <xdr:nvCxnSpPr>
        <xdr:cNvPr id="58" name="直線コネクタ 57"/>
        <xdr:cNvCxnSpPr/>
      </xdr:nvCxnSpPr>
      <xdr:spPr bwMode="auto">
        <a:xfrm flipV="1">
          <a:off x="3606800" y="3076452"/>
          <a:ext cx="698500" cy="156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47326</xdr:rowOff>
    </xdr:from>
    <xdr:to>
      <xdr:col>3</xdr:col>
      <xdr:colOff>955675</xdr:colOff>
      <xdr:row>17</xdr:row>
      <xdr:rowOff>148926</xdr:rowOff>
    </xdr:to>
    <xdr:sp macro="" textlink="">
      <xdr:nvSpPr>
        <xdr:cNvPr id="59" name="フローチャート : 判断 58"/>
        <xdr:cNvSpPr/>
      </xdr:nvSpPr>
      <xdr:spPr bwMode="auto">
        <a:xfrm>
          <a:off x="4254500" y="3009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159103</xdr:rowOff>
    </xdr:from>
    <xdr:ext cx="762000" cy="259045"/>
    <xdr:sp macro="" textlink="">
      <xdr:nvSpPr>
        <xdr:cNvPr id="60" name="テキスト ボックス 59"/>
        <xdr:cNvSpPr txBox="1"/>
      </xdr:nvSpPr>
      <xdr:spPr>
        <a:xfrm>
          <a:off x="3924300" y="2778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73,685</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125378</xdr:rowOff>
    </xdr:from>
    <xdr:to>
      <xdr:col>3</xdr:col>
      <xdr:colOff>206375</xdr:colOff>
      <xdr:row>17</xdr:row>
      <xdr:rowOff>129836</xdr:rowOff>
    </xdr:to>
    <xdr:cxnSp macro="">
      <xdr:nvCxnSpPr>
        <xdr:cNvPr id="61" name="直線コネクタ 60"/>
        <xdr:cNvCxnSpPr/>
      </xdr:nvCxnSpPr>
      <xdr:spPr bwMode="auto">
        <a:xfrm>
          <a:off x="2908300" y="3087653"/>
          <a:ext cx="698500" cy="44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69728</xdr:rowOff>
    </xdr:from>
    <xdr:to>
      <xdr:col>3</xdr:col>
      <xdr:colOff>257175</xdr:colOff>
      <xdr:row>17</xdr:row>
      <xdr:rowOff>171328</xdr:rowOff>
    </xdr:to>
    <xdr:sp macro="" textlink="">
      <xdr:nvSpPr>
        <xdr:cNvPr id="62" name="フローチャート : 判断 61"/>
        <xdr:cNvSpPr/>
      </xdr:nvSpPr>
      <xdr:spPr bwMode="auto">
        <a:xfrm>
          <a:off x="3556000" y="3032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10055</xdr:rowOff>
    </xdr:from>
    <xdr:ext cx="762000" cy="259045"/>
    <xdr:sp macro="" textlink="">
      <xdr:nvSpPr>
        <xdr:cNvPr id="63" name="テキスト ボックス 62"/>
        <xdr:cNvSpPr txBox="1"/>
      </xdr:nvSpPr>
      <xdr:spPr>
        <a:xfrm>
          <a:off x="3225800" y="2800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72,313</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37986</xdr:rowOff>
    </xdr:from>
    <xdr:to>
      <xdr:col>2</xdr:col>
      <xdr:colOff>692150</xdr:colOff>
      <xdr:row>17</xdr:row>
      <xdr:rowOff>139586</xdr:rowOff>
    </xdr:to>
    <xdr:sp macro="" textlink="">
      <xdr:nvSpPr>
        <xdr:cNvPr id="64" name="フローチャート : 判断 63"/>
        <xdr:cNvSpPr/>
      </xdr:nvSpPr>
      <xdr:spPr bwMode="auto">
        <a:xfrm>
          <a:off x="2857500" y="30002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149763</xdr:rowOff>
    </xdr:from>
    <xdr:ext cx="762000" cy="259045"/>
    <xdr:sp macro="" textlink="">
      <xdr:nvSpPr>
        <xdr:cNvPr id="65" name="テキスト ボックス 64"/>
        <xdr:cNvSpPr txBox="1"/>
      </xdr:nvSpPr>
      <xdr:spPr>
        <a:xfrm>
          <a:off x="2527300" y="2769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74,257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17</xdr:row>
      <xdr:rowOff>75362</xdr:rowOff>
    </xdr:from>
    <xdr:to>
      <xdr:col>5</xdr:col>
      <xdr:colOff>34925</xdr:colOff>
      <xdr:row>18</xdr:row>
      <xdr:rowOff>5512</xdr:rowOff>
    </xdr:to>
    <xdr:sp macro="" textlink="">
      <xdr:nvSpPr>
        <xdr:cNvPr id="71" name="円/楕円 70"/>
        <xdr:cNvSpPr/>
      </xdr:nvSpPr>
      <xdr:spPr bwMode="auto">
        <a:xfrm>
          <a:off x="5600700" y="30376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47439</xdr:rowOff>
    </xdr:from>
    <xdr:ext cx="762000" cy="259045"/>
    <xdr:sp macro="" textlink="">
      <xdr:nvSpPr>
        <xdr:cNvPr id="72" name="人口1人当たり決算額の推移該当値テキスト130"/>
        <xdr:cNvSpPr txBox="1"/>
      </xdr:nvSpPr>
      <xdr:spPr>
        <a:xfrm>
          <a:off x="5740400" y="3009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71,968</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60176</xdr:rowOff>
    </xdr:from>
    <xdr:to>
      <xdr:col>4</xdr:col>
      <xdr:colOff>520700</xdr:colOff>
      <xdr:row>17</xdr:row>
      <xdr:rowOff>161776</xdr:rowOff>
    </xdr:to>
    <xdr:sp macro="" textlink="">
      <xdr:nvSpPr>
        <xdr:cNvPr id="73" name="円/楕円 72"/>
        <xdr:cNvSpPr/>
      </xdr:nvSpPr>
      <xdr:spPr bwMode="auto">
        <a:xfrm>
          <a:off x="4953000" y="30224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503</xdr:rowOff>
    </xdr:from>
    <xdr:ext cx="736600" cy="259045"/>
    <xdr:sp macro="" textlink="">
      <xdr:nvSpPr>
        <xdr:cNvPr id="74" name="テキスト ボックス 73"/>
        <xdr:cNvSpPr txBox="1"/>
      </xdr:nvSpPr>
      <xdr:spPr>
        <a:xfrm>
          <a:off x="4622800" y="27913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72,898</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63377</xdr:rowOff>
    </xdr:from>
    <xdr:to>
      <xdr:col>3</xdr:col>
      <xdr:colOff>955675</xdr:colOff>
      <xdr:row>17</xdr:row>
      <xdr:rowOff>164977</xdr:rowOff>
    </xdr:to>
    <xdr:sp macro="" textlink="">
      <xdr:nvSpPr>
        <xdr:cNvPr id="75" name="円/楕円 74"/>
        <xdr:cNvSpPr/>
      </xdr:nvSpPr>
      <xdr:spPr bwMode="auto">
        <a:xfrm>
          <a:off x="4254500" y="30256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149754</xdr:rowOff>
    </xdr:from>
    <xdr:ext cx="762000" cy="259045"/>
    <xdr:sp macro="" textlink="">
      <xdr:nvSpPr>
        <xdr:cNvPr id="76" name="テキスト ボックス 75"/>
        <xdr:cNvSpPr txBox="1"/>
      </xdr:nvSpPr>
      <xdr:spPr>
        <a:xfrm>
          <a:off x="3924300" y="311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72,702</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79036</xdr:rowOff>
    </xdr:from>
    <xdr:to>
      <xdr:col>3</xdr:col>
      <xdr:colOff>257175</xdr:colOff>
      <xdr:row>18</xdr:row>
      <xdr:rowOff>9186</xdr:rowOff>
    </xdr:to>
    <xdr:sp macro="" textlink="">
      <xdr:nvSpPr>
        <xdr:cNvPr id="77" name="円/楕円 76"/>
        <xdr:cNvSpPr/>
      </xdr:nvSpPr>
      <xdr:spPr bwMode="auto">
        <a:xfrm>
          <a:off x="3556000" y="30413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165413</xdr:rowOff>
    </xdr:from>
    <xdr:ext cx="762000" cy="259045"/>
    <xdr:sp macro="" textlink="">
      <xdr:nvSpPr>
        <xdr:cNvPr id="78" name="テキスト ボックス 77"/>
        <xdr:cNvSpPr txBox="1"/>
      </xdr:nvSpPr>
      <xdr:spPr>
        <a:xfrm>
          <a:off x="3225800" y="3127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71,743</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74578</xdr:rowOff>
    </xdr:from>
    <xdr:to>
      <xdr:col>2</xdr:col>
      <xdr:colOff>692150</xdr:colOff>
      <xdr:row>18</xdr:row>
      <xdr:rowOff>4728</xdr:rowOff>
    </xdr:to>
    <xdr:sp macro="" textlink="">
      <xdr:nvSpPr>
        <xdr:cNvPr id="79" name="円/楕円 78"/>
        <xdr:cNvSpPr/>
      </xdr:nvSpPr>
      <xdr:spPr bwMode="auto">
        <a:xfrm>
          <a:off x="2857500" y="30368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160955</xdr:rowOff>
    </xdr:from>
    <xdr:ext cx="762000" cy="259045"/>
    <xdr:sp macro="" textlink="">
      <xdr:nvSpPr>
        <xdr:cNvPr id="80" name="テキスト ボックス 79"/>
        <xdr:cNvSpPr txBox="1"/>
      </xdr:nvSpPr>
      <xdr:spPr>
        <a:xfrm>
          <a:off x="2527300" y="3123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72,016</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7" name="テキスト ボックス 96"/>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9" name="テキスト ボックス 98"/>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101" name="テキスト ボックス 100"/>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3" name="テキスト ボックス 102"/>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46853</xdr:rowOff>
    </xdr:from>
    <xdr:to>
      <xdr:col>4</xdr:col>
      <xdr:colOff>1117600</xdr:colOff>
      <xdr:row>38</xdr:row>
      <xdr:rowOff>24702</xdr:rowOff>
    </xdr:to>
    <xdr:cxnSp macro="">
      <xdr:nvCxnSpPr>
        <xdr:cNvPr id="107" name="直線コネクタ 106"/>
        <xdr:cNvCxnSpPr/>
      </xdr:nvCxnSpPr>
      <xdr:spPr bwMode="auto">
        <a:xfrm flipV="1">
          <a:off x="5651500" y="6314303"/>
          <a:ext cx="0" cy="11779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339679</xdr:rowOff>
    </xdr:from>
    <xdr:ext cx="762000" cy="259045"/>
    <xdr:sp macro="" textlink="">
      <xdr:nvSpPr>
        <xdr:cNvPr id="108" name="人口1人当たり決算額の推移最小値テキスト445"/>
        <xdr:cNvSpPr txBox="1"/>
      </xdr:nvSpPr>
      <xdr:spPr>
        <a:xfrm>
          <a:off x="5740400" y="7464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-525</a:t>
          </a:r>
          <a:endParaRPr kumimoji="1" lang="ja-JP" altLang="en-US" sz="1000" b="1">
            <a:latin typeface="ＭＳ Ｐゴシック"/>
          </a:endParaRPr>
        </a:p>
      </xdr:txBody>
    </xdr:sp>
    <xdr:clientData/>
  </xdr:oneCellAnchor>
  <xdr:twoCellAnchor>
    <xdr:from>
      <xdr:col>4</xdr:col>
      <xdr:colOff>1028700</xdr:colOff>
      <xdr:row>38</xdr:row>
      <xdr:rowOff>24702</xdr:rowOff>
    </xdr:from>
    <xdr:to>
      <xdr:col>5</xdr:col>
      <xdr:colOff>73025</xdr:colOff>
      <xdr:row>38</xdr:row>
      <xdr:rowOff>24702</xdr:rowOff>
    </xdr:to>
    <xdr:cxnSp macro="">
      <xdr:nvCxnSpPr>
        <xdr:cNvPr id="109" name="直線コネクタ 108"/>
        <xdr:cNvCxnSpPr/>
      </xdr:nvCxnSpPr>
      <xdr:spPr bwMode="auto">
        <a:xfrm>
          <a:off x="5562600" y="74923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133230</xdr:rowOff>
    </xdr:from>
    <xdr:ext cx="762000" cy="259045"/>
    <xdr:sp macro="" textlink="">
      <xdr:nvSpPr>
        <xdr:cNvPr id="110" name="人口1人当たり決算額の推移最大値テキスト445"/>
        <xdr:cNvSpPr txBox="1"/>
      </xdr:nvSpPr>
      <xdr:spPr>
        <a:xfrm>
          <a:off x="5740400" y="6057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51,006</a:t>
          </a:r>
          <a:endParaRPr kumimoji="1" lang="ja-JP" altLang="en-US" sz="1000" b="1">
            <a:latin typeface="ＭＳ Ｐゴシック"/>
          </a:endParaRPr>
        </a:p>
      </xdr:txBody>
    </xdr:sp>
    <xdr:clientData/>
  </xdr:oneCellAnchor>
  <xdr:twoCellAnchor>
    <xdr:from>
      <xdr:col>4</xdr:col>
      <xdr:colOff>1028700</xdr:colOff>
      <xdr:row>34</xdr:row>
      <xdr:rowOff>46853</xdr:rowOff>
    </xdr:from>
    <xdr:to>
      <xdr:col>5</xdr:col>
      <xdr:colOff>73025</xdr:colOff>
      <xdr:row>34</xdr:row>
      <xdr:rowOff>46853</xdr:rowOff>
    </xdr:to>
    <xdr:cxnSp macro="">
      <xdr:nvCxnSpPr>
        <xdr:cNvPr id="111" name="直線コネクタ 110"/>
        <xdr:cNvCxnSpPr/>
      </xdr:nvCxnSpPr>
      <xdr:spPr bwMode="auto">
        <a:xfrm>
          <a:off x="5562600" y="63143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86149</xdr:rowOff>
    </xdr:from>
    <xdr:to>
      <xdr:col>4</xdr:col>
      <xdr:colOff>1117600</xdr:colOff>
      <xdr:row>36</xdr:row>
      <xdr:rowOff>94790</xdr:rowOff>
    </xdr:to>
    <xdr:cxnSp macro="">
      <xdr:nvCxnSpPr>
        <xdr:cNvPr id="112" name="直線コネクタ 111"/>
        <xdr:cNvCxnSpPr/>
      </xdr:nvCxnSpPr>
      <xdr:spPr bwMode="auto">
        <a:xfrm flipV="1">
          <a:off x="5003800" y="7039399"/>
          <a:ext cx="647700" cy="86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36</xdr:row>
      <xdr:rowOff>70927</xdr:rowOff>
    </xdr:from>
    <xdr:ext cx="762000" cy="259045"/>
    <xdr:sp macro="" textlink="">
      <xdr:nvSpPr>
        <xdr:cNvPr id="113" name="人口1人当たり決算額の推移平均値テキスト445"/>
        <xdr:cNvSpPr txBox="1"/>
      </xdr:nvSpPr>
      <xdr:spPr>
        <a:xfrm>
          <a:off x="5740400" y="7024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18,468</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54072</xdr:rowOff>
    </xdr:from>
    <xdr:to>
      <xdr:col>5</xdr:col>
      <xdr:colOff>34925</xdr:colOff>
      <xdr:row>36</xdr:row>
      <xdr:rowOff>155672</xdr:rowOff>
    </xdr:to>
    <xdr:sp macro="" textlink="">
      <xdr:nvSpPr>
        <xdr:cNvPr id="114" name="フローチャート : 判断 113"/>
        <xdr:cNvSpPr/>
      </xdr:nvSpPr>
      <xdr:spPr bwMode="auto">
        <a:xfrm>
          <a:off x="5600700" y="70073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67358</xdr:rowOff>
    </xdr:from>
    <xdr:to>
      <xdr:col>4</xdr:col>
      <xdr:colOff>469900</xdr:colOff>
      <xdr:row>36</xdr:row>
      <xdr:rowOff>94790</xdr:rowOff>
    </xdr:to>
    <xdr:cxnSp macro="">
      <xdr:nvCxnSpPr>
        <xdr:cNvPr id="115" name="直線コネクタ 114"/>
        <xdr:cNvCxnSpPr/>
      </xdr:nvCxnSpPr>
      <xdr:spPr bwMode="auto">
        <a:xfrm>
          <a:off x="4305300" y="7020608"/>
          <a:ext cx="698500" cy="274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134448</xdr:rowOff>
    </xdr:from>
    <xdr:to>
      <xdr:col>4</xdr:col>
      <xdr:colOff>520700</xdr:colOff>
      <xdr:row>37</xdr:row>
      <xdr:rowOff>64598</xdr:rowOff>
    </xdr:to>
    <xdr:sp macro="" textlink="">
      <xdr:nvSpPr>
        <xdr:cNvPr id="116" name="フローチャート : 判断 115"/>
        <xdr:cNvSpPr/>
      </xdr:nvSpPr>
      <xdr:spPr bwMode="auto">
        <a:xfrm>
          <a:off x="4953000" y="7087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49375</xdr:rowOff>
    </xdr:from>
    <xdr:ext cx="736600" cy="259045"/>
    <xdr:sp macro="" textlink="">
      <xdr:nvSpPr>
        <xdr:cNvPr id="117" name="テキスト ボックス 116"/>
        <xdr:cNvSpPr txBox="1"/>
      </xdr:nvSpPr>
      <xdr:spPr>
        <a:xfrm>
          <a:off x="4622800" y="71740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14,952</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341816</xdr:rowOff>
    </xdr:from>
    <xdr:to>
      <xdr:col>3</xdr:col>
      <xdr:colOff>904875</xdr:colOff>
      <xdr:row>36</xdr:row>
      <xdr:rowOff>67358</xdr:rowOff>
    </xdr:to>
    <xdr:cxnSp macro="">
      <xdr:nvCxnSpPr>
        <xdr:cNvPr id="118" name="直線コネクタ 117"/>
        <xdr:cNvCxnSpPr/>
      </xdr:nvCxnSpPr>
      <xdr:spPr bwMode="auto">
        <a:xfrm>
          <a:off x="3606800" y="6952166"/>
          <a:ext cx="698500" cy="684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112388</xdr:rowOff>
    </xdr:from>
    <xdr:to>
      <xdr:col>3</xdr:col>
      <xdr:colOff>955675</xdr:colOff>
      <xdr:row>37</xdr:row>
      <xdr:rowOff>42538</xdr:rowOff>
    </xdr:to>
    <xdr:sp macro="" textlink="">
      <xdr:nvSpPr>
        <xdr:cNvPr id="119" name="フローチャート : 判断 118"/>
        <xdr:cNvSpPr/>
      </xdr:nvSpPr>
      <xdr:spPr bwMode="auto">
        <a:xfrm>
          <a:off x="4254500" y="70656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27315</xdr:rowOff>
    </xdr:from>
    <xdr:ext cx="762000" cy="259045"/>
    <xdr:sp macro="" textlink="">
      <xdr:nvSpPr>
        <xdr:cNvPr id="120" name="テキスト ボックス 119"/>
        <xdr:cNvSpPr txBox="1"/>
      </xdr:nvSpPr>
      <xdr:spPr>
        <a:xfrm>
          <a:off x="3924300" y="715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15,917</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316487</xdr:rowOff>
    </xdr:from>
    <xdr:to>
      <xdr:col>3</xdr:col>
      <xdr:colOff>206375</xdr:colOff>
      <xdr:row>35</xdr:row>
      <xdr:rowOff>341816</xdr:rowOff>
    </xdr:to>
    <xdr:cxnSp macro="">
      <xdr:nvCxnSpPr>
        <xdr:cNvPr id="121" name="直線コネクタ 120"/>
        <xdr:cNvCxnSpPr/>
      </xdr:nvCxnSpPr>
      <xdr:spPr bwMode="auto">
        <a:xfrm>
          <a:off x="2908300" y="6926837"/>
          <a:ext cx="698500" cy="253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36</xdr:row>
      <xdr:rowOff>67125</xdr:rowOff>
    </xdr:from>
    <xdr:to>
      <xdr:col>3</xdr:col>
      <xdr:colOff>257175</xdr:colOff>
      <xdr:row>36</xdr:row>
      <xdr:rowOff>168725</xdr:rowOff>
    </xdr:to>
    <xdr:sp macro="" textlink="">
      <xdr:nvSpPr>
        <xdr:cNvPr id="122" name="フローチャート : 判断 121"/>
        <xdr:cNvSpPr/>
      </xdr:nvSpPr>
      <xdr:spPr bwMode="auto">
        <a:xfrm>
          <a:off x="3556000" y="7020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153502</xdr:rowOff>
    </xdr:from>
    <xdr:ext cx="762000" cy="259045"/>
    <xdr:sp macro="" textlink="">
      <xdr:nvSpPr>
        <xdr:cNvPr id="123" name="テキスト ボックス 122"/>
        <xdr:cNvSpPr txBox="1"/>
      </xdr:nvSpPr>
      <xdr:spPr>
        <a:xfrm>
          <a:off x="3225800" y="7106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17,897</a:t>
          </a:r>
          <a:endParaRPr kumimoji="1" lang="ja-JP" altLang="en-US" sz="1000" b="1">
            <a:solidFill>
              <a:srgbClr val="000080"/>
            </a:solidFill>
            <a:latin typeface="ＭＳ Ｐゴシック"/>
          </a:endParaRPr>
        </a:p>
      </xdr:txBody>
    </xdr:sp>
    <xdr:clientData/>
  </xdr:oneCellAnchor>
  <xdr:twoCellAnchor>
    <xdr:from>
      <xdr:col>2</xdr:col>
      <xdr:colOff>590550</xdr:colOff>
      <xdr:row>36</xdr:row>
      <xdr:rowOff>32423</xdr:rowOff>
    </xdr:from>
    <xdr:to>
      <xdr:col>2</xdr:col>
      <xdr:colOff>692150</xdr:colOff>
      <xdr:row>36</xdr:row>
      <xdr:rowOff>134023</xdr:rowOff>
    </xdr:to>
    <xdr:sp macro="" textlink="">
      <xdr:nvSpPr>
        <xdr:cNvPr id="124" name="フローチャート : 判断 123"/>
        <xdr:cNvSpPr/>
      </xdr:nvSpPr>
      <xdr:spPr bwMode="auto">
        <a:xfrm>
          <a:off x="2857500" y="69856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118800</xdr:rowOff>
    </xdr:from>
    <xdr:ext cx="762000" cy="259045"/>
    <xdr:sp macro="" textlink="">
      <xdr:nvSpPr>
        <xdr:cNvPr id="125" name="テキスト ボックス 124"/>
        <xdr:cNvSpPr txBox="1"/>
      </xdr:nvSpPr>
      <xdr:spPr>
        <a:xfrm>
          <a:off x="2527300" y="7072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19,415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36</xdr:row>
      <xdr:rowOff>35349</xdr:rowOff>
    </xdr:from>
    <xdr:to>
      <xdr:col>5</xdr:col>
      <xdr:colOff>34925</xdr:colOff>
      <xdr:row>36</xdr:row>
      <xdr:rowOff>136949</xdr:rowOff>
    </xdr:to>
    <xdr:sp macro="" textlink="">
      <xdr:nvSpPr>
        <xdr:cNvPr id="131" name="円/楕円 130"/>
        <xdr:cNvSpPr/>
      </xdr:nvSpPr>
      <xdr:spPr bwMode="auto">
        <a:xfrm>
          <a:off x="5600700" y="69885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223326</xdr:rowOff>
    </xdr:from>
    <xdr:ext cx="762000" cy="259045"/>
    <xdr:sp macro="" textlink="">
      <xdr:nvSpPr>
        <xdr:cNvPr id="132" name="人口1人当たり決算額の推移該当値テキスト445"/>
        <xdr:cNvSpPr txBox="1"/>
      </xdr:nvSpPr>
      <xdr:spPr>
        <a:xfrm>
          <a:off x="5740400" y="6833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19,287</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43990</xdr:rowOff>
    </xdr:from>
    <xdr:to>
      <xdr:col>4</xdr:col>
      <xdr:colOff>520700</xdr:colOff>
      <xdr:row>36</xdr:row>
      <xdr:rowOff>145590</xdr:rowOff>
    </xdr:to>
    <xdr:sp macro="" textlink="">
      <xdr:nvSpPr>
        <xdr:cNvPr id="133" name="円/楕円 132"/>
        <xdr:cNvSpPr/>
      </xdr:nvSpPr>
      <xdr:spPr bwMode="auto">
        <a:xfrm>
          <a:off x="4953000" y="69972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155767</xdr:rowOff>
    </xdr:from>
    <xdr:ext cx="736600" cy="259045"/>
    <xdr:sp macro="" textlink="">
      <xdr:nvSpPr>
        <xdr:cNvPr id="134" name="テキスト ボックス 133"/>
        <xdr:cNvSpPr txBox="1"/>
      </xdr:nvSpPr>
      <xdr:spPr>
        <a:xfrm>
          <a:off x="4622800" y="6766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18,909</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16558</xdr:rowOff>
    </xdr:from>
    <xdr:to>
      <xdr:col>3</xdr:col>
      <xdr:colOff>955675</xdr:colOff>
      <xdr:row>36</xdr:row>
      <xdr:rowOff>118158</xdr:rowOff>
    </xdr:to>
    <xdr:sp macro="" textlink="">
      <xdr:nvSpPr>
        <xdr:cNvPr id="135" name="円/楕円 134"/>
        <xdr:cNvSpPr/>
      </xdr:nvSpPr>
      <xdr:spPr bwMode="auto">
        <a:xfrm>
          <a:off x="4254500" y="69698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128335</xdr:rowOff>
    </xdr:from>
    <xdr:ext cx="762000" cy="259045"/>
    <xdr:sp macro="" textlink="">
      <xdr:nvSpPr>
        <xdr:cNvPr id="136" name="テキスト ボックス 135"/>
        <xdr:cNvSpPr txBox="1"/>
      </xdr:nvSpPr>
      <xdr:spPr>
        <a:xfrm>
          <a:off x="3924300" y="6738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20,109</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291016</xdr:rowOff>
    </xdr:from>
    <xdr:to>
      <xdr:col>3</xdr:col>
      <xdr:colOff>257175</xdr:colOff>
      <xdr:row>36</xdr:row>
      <xdr:rowOff>49716</xdr:rowOff>
    </xdr:to>
    <xdr:sp macro="" textlink="">
      <xdr:nvSpPr>
        <xdr:cNvPr id="137" name="円/楕円 136"/>
        <xdr:cNvSpPr/>
      </xdr:nvSpPr>
      <xdr:spPr bwMode="auto">
        <a:xfrm>
          <a:off x="3556000" y="69013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59893</xdr:rowOff>
    </xdr:from>
    <xdr:ext cx="762000" cy="259045"/>
    <xdr:sp macro="" textlink="">
      <xdr:nvSpPr>
        <xdr:cNvPr id="138" name="テキスト ボックス 137"/>
        <xdr:cNvSpPr txBox="1"/>
      </xdr:nvSpPr>
      <xdr:spPr>
        <a:xfrm>
          <a:off x="3225800" y="6670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23,103</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265687</xdr:rowOff>
    </xdr:from>
    <xdr:to>
      <xdr:col>2</xdr:col>
      <xdr:colOff>692150</xdr:colOff>
      <xdr:row>36</xdr:row>
      <xdr:rowOff>24387</xdr:rowOff>
    </xdr:to>
    <xdr:sp macro="" textlink="">
      <xdr:nvSpPr>
        <xdr:cNvPr id="139" name="円/楕円 138"/>
        <xdr:cNvSpPr/>
      </xdr:nvSpPr>
      <xdr:spPr bwMode="auto">
        <a:xfrm>
          <a:off x="2857500" y="68760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34564</xdr:rowOff>
    </xdr:from>
    <xdr:ext cx="762000" cy="259045"/>
    <xdr:sp macro="" textlink="">
      <xdr:nvSpPr>
        <xdr:cNvPr id="140" name="テキスト ボックス 139"/>
        <xdr:cNvSpPr txBox="1"/>
      </xdr:nvSpPr>
      <xdr:spPr>
        <a:xfrm>
          <a:off x="2527300" y="6644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24,211</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岡山県総社市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68,209
67,209
211.90
28,018,082
27,318,356
577,408
15,835,479
29,498,600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9.8
37.4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69,845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135757</xdr:rowOff>
    </xdr:from>
    <xdr:to>
      <xdr:col>6</xdr:col>
      <xdr:colOff>510540</xdr:colOff>
      <xdr:row>38</xdr:row>
      <xdr:rowOff>126765</xdr:rowOff>
    </xdr:to>
    <xdr:cxnSp macro="">
      <xdr:nvCxnSpPr>
        <xdr:cNvPr id="56" name="直線コネクタ 55"/>
        <xdr:cNvCxnSpPr/>
      </xdr:nvCxnSpPr>
      <xdr:spPr>
        <a:xfrm flipV="1">
          <a:off x="4633595" y="5107807"/>
          <a:ext cx="1270" cy="1534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130592</xdr:rowOff>
    </xdr:from>
    <xdr:ext cx="534377" cy="259045"/>
    <xdr:sp macro="" textlink="">
      <xdr:nvSpPr>
        <xdr:cNvPr id="57" name="人件費最小値テキスト"/>
        <xdr:cNvSpPr txBox="1"/>
      </xdr:nvSpPr>
      <xdr:spPr>
        <a:xfrm>
          <a:off x="4686300" y="6645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44,679</a:t>
          </a:r>
          <a:endParaRPr kumimoji="1" lang="ja-JP" altLang="en-US" sz="1000" b="1">
            <a:latin typeface="ＭＳ Ｐゴシック"/>
          </a:endParaRPr>
        </a:p>
      </xdr:txBody>
    </xdr:sp>
    <xdr:clientData/>
  </xdr:oneCellAnchor>
  <xdr:twoCellAnchor>
    <xdr:from>
      <xdr:col>6</xdr:col>
      <xdr:colOff>422275</xdr:colOff>
      <xdr:row>38</xdr:row>
      <xdr:rowOff>126765</xdr:rowOff>
    </xdr:from>
    <xdr:to>
      <xdr:col>6</xdr:col>
      <xdr:colOff>600075</xdr:colOff>
      <xdr:row>38</xdr:row>
      <xdr:rowOff>126765</xdr:rowOff>
    </xdr:to>
    <xdr:cxnSp macro="">
      <xdr:nvCxnSpPr>
        <xdr:cNvPr id="58" name="直線コネクタ 57"/>
        <xdr:cNvCxnSpPr/>
      </xdr:nvCxnSpPr>
      <xdr:spPr>
        <a:xfrm>
          <a:off x="4546600" y="6641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82434</xdr:rowOff>
    </xdr:from>
    <xdr:ext cx="599010" cy="259045"/>
    <xdr:sp macro="" textlink="">
      <xdr:nvSpPr>
        <xdr:cNvPr id="59" name="人件費最大値テキスト"/>
        <xdr:cNvSpPr txBox="1"/>
      </xdr:nvSpPr>
      <xdr:spPr>
        <a:xfrm>
          <a:off x="4686300" y="4883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125,207</a:t>
          </a:r>
          <a:endParaRPr kumimoji="1" lang="ja-JP" altLang="en-US" sz="1000" b="1">
            <a:latin typeface="ＭＳ Ｐゴシック"/>
          </a:endParaRPr>
        </a:p>
      </xdr:txBody>
    </xdr:sp>
    <xdr:clientData/>
  </xdr:oneCellAnchor>
  <xdr:twoCellAnchor>
    <xdr:from>
      <xdr:col>6</xdr:col>
      <xdr:colOff>422275</xdr:colOff>
      <xdr:row>29</xdr:row>
      <xdr:rowOff>135757</xdr:rowOff>
    </xdr:from>
    <xdr:to>
      <xdr:col>6</xdr:col>
      <xdr:colOff>600075</xdr:colOff>
      <xdr:row>29</xdr:row>
      <xdr:rowOff>135757</xdr:rowOff>
    </xdr:to>
    <xdr:cxnSp macro="">
      <xdr:nvCxnSpPr>
        <xdr:cNvPr id="60" name="直線コネクタ 59"/>
        <xdr:cNvCxnSpPr/>
      </xdr:nvCxnSpPr>
      <xdr:spPr>
        <a:xfrm>
          <a:off x="4546600" y="5107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39840</xdr:rowOff>
    </xdr:from>
    <xdr:to>
      <xdr:col>6</xdr:col>
      <xdr:colOff>511175</xdr:colOff>
      <xdr:row>36</xdr:row>
      <xdr:rowOff>73997</xdr:rowOff>
    </xdr:to>
    <xdr:cxnSp macro="">
      <xdr:nvCxnSpPr>
        <xdr:cNvPr id="61" name="直線コネクタ 60"/>
        <xdr:cNvCxnSpPr/>
      </xdr:nvCxnSpPr>
      <xdr:spPr>
        <a:xfrm>
          <a:off x="3797300" y="6212040"/>
          <a:ext cx="838200" cy="34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84478</xdr:rowOff>
    </xdr:from>
    <xdr:ext cx="534377" cy="259045"/>
    <xdr:sp macro="" textlink="">
      <xdr:nvSpPr>
        <xdr:cNvPr id="62" name="人件費平均値テキスト"/>
        <xdr:cNvSpPr txBox="1"/>
      </xdr:nvSpPr>
      <xdr:spPr>
        <a:xfrm>
          <a:off x="4686300" y="59137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72,433</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61601</xdr:rowOff>
    </xdr:from>
    <xdr:to>
      <xdr:col>6</xdr:col>
      <xdr:colOff>561975</xdr:colOff>
      <xdr:row>35</xdr:row>
      <xdr:rowOff>163201</xdr:rowOff>
    </xdr:to>
    <xdr:sp macro="" textlink="">
      <xdr:nvSpPr>
        <xdr:cNvPr id="63" name="フローチャート : 判断 62"/>
        <xdr:cNvSpPr/>
      </xdr:nvSpPr>
      <xdr:spPr>
        <a:xfrm>
          <a:off x="4584700" y="606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31134</xdr:rowOff>
    </xdr:from>
    <xdr:to>
      <xdr:col>5</xdr:col>
      <xdr:colOff>358775</xdr:colOff>
      <xdr:row>36</xdr:row>
      <xdr:rowOff>39840</xdr:rowOff>
    </xdr:to>
    <xdr:cxnSp macro="">
      <xdr:nvCxnSpPr>
        <xdr:cNvPr id="64" name="直線コネクタ 63"/>
        <xdr:cNvCxnSpPr/>
      </xdr:nvCxnSpPr>
      <xdr:spPr>
        <a:xfrm>
          <a:off x="2908300" y="6203334"/>
          <a:ext cx="889000" cy="8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80975</xdr:rowOff>
    </xdr:from>
    <xdr:to>
      <xdr:col>5</xdr:col>
      <xdr:colOff>409575</xdr:colOff>
      <xdr:row>37</xdr:row>
      <xdr:rowOff>11125</xdr:rowOff>
    </xdr:to>
    <xdr:sp macro="" textlink="">
      <xdr:nvSpPr>
        <xdr:cNvPr id="65" name="フローチャート : 判断 64"/>
        <xdr:cNvSpPr/>
      </xdr:nvSpPr>
      <xdr:spPr>
        <a:xfrm>
          <a:off x="3746500" y="625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2252</xdr:rowOff>
    </xdr:from>
    <xdr:ext cx="534377" cy="259045"/>
    <xdr:sp macro="" textlink="">
      <xdr:nvSpPr>
        <xdr:cNvPr id="66" name="テキスト ボックス 65"/>
        <xdr:cNvSpPr txBox="1"/>
      </xdr:nvSpPr>
      <xdr:spPr>
        <a:xfrm>
          <a:off x="3530111" y="6345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62,416</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31134</xdr:rowOff>
    </xdr:from>
    <xdr:to>
      <xdr:col>4</xdr:col>
      <xdr:colOff>155575</xdr:colOff>
      <xdr:row>36</xdr:row>
      <xdr:rowOff>63290</xdr:rowOff>
    </xdr:to>
    <xdr:cxnSp macro="">
      <xdr:nvCxnSpPr>
        <xdr:cNvPr id="67" name="直線コネクタ 66"/>
        <xdr:cNvCxnSpPr/>
      </xdr:nvCxnSpPr>
      <xdr:spPr>
        <a:xfrm flipV="1">
          <a:off x="2019300" y="6203334"/>
          <a:ext cx="889000" cy="32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29578</xdr:rowOff>
    </xdr:from>
    <xdr:to>
      <xdr:col>4</xdr:col>
      <xdr:colOff>206375</xdr:colOff>
      <xdr:row>36</xdr:row>
      <xdr:rowOff>131178</xdr:rowOff>
    </xdr:to>
    <xdr:sp macro="" textlink="">
      <xdr:nvSpPr>
        <xdr:cNvPr id="68" name="フローチャート : 判断 67"/>
        <xdr:cNvSpPr/>
      </xdr:nvSpPr>
      <xdr:spPr>
        <a:xfrm>
          <a:off x="2857500" y="620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122305</xdr:rowOff>
    </xdr:from>
    <xdr:ext cx="534377" cy="259045"/>
    <xdr:sp macro="" textlink="">
      <xdr:nvSpPr>
        <xdr:cNvPr id="69" name="テキスト ボックス 68"/>
        <xdr:cNvSpPr txBox="1"/>
      </xdr:nvSpPr>
      <xdr:spPr>
        <a:xfrm>
          <a:off x="2641111" y="629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65,114</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163360</xdr:rowOff>
    </xdr:from>
    <xdr:to>
      <xdr:col>2</xdr:col>
      <xdr:colOff>638175</xdr:colOff>
      <xdr:row>36</xdr:row>
      <xdr:rowOff>63290</xdr:rowOff>
    </xdr:to>
    <xdr:cxnSp macro="">
      <xdr:nvCxnSpPr>
        <xdr:cNvPr id="70" name="直線コネクタ 69"/>
        <xdr:cNvCxnSpPr/>
      </xdr:nvCxnSpPr>
      <xdr:spPr>
        <a:xfrm>
          <a:off x="1130300" y="6164110"/>
          <a:ext cx="889000" cy="71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36760</xdr:rowOff>
    </xdr:from>
    <xdr:to>
      <xdr:col>3</xdr:col>
      <xdr:colOff>3175</xdr:colOff>
      <xdr:row>36</xdr:row>
      <xdr:rowOff>138360</xdr:rowOff>
    </xdr:to>
    <xdr:sp macro="" textlink="">
      <xdr:nvSpPr>
        <xdr:cNvPr id="71" name="フローチャート : 判断 70"/>
        <xdr:cNvSpPr/>
      </xdr:nvSpPr>
      <xdr:spPr>
        <a:xfrm>
          <a:off x="1968500" y="620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129487</xdr:rowOff>
    </xdr:from>
    <xdr:ext cx="534377" cy="259045"/>
    <xdr:sp macro="" textlink="">
      <xdr:nvSpPr>
        <xdr:cNvPr id="72" name="テキスト ボックス 71"/>
        <xdr:cNvSpPr txBox="1"/>
      </xdr:nvSpPr>
      <xdr:spPr>
        <a:xfrm>
          <a:off x="1752111" y="6301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64,737</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169310</xdr:rowOff>
    </xdr:from>
    <xdr:to>
      <xdr:col>1</xdr:col>
      <xdr:colOff>485775</xdr:colOff>
      <xdr:row>36</xdr:row>
      <xdr:rowOff>99460</xdr:rowOff>
    </xdr:to>
    <xdr:sp macro="" textlink="">
      <xdr:nvSpPr>
        <xdr:cNvPr id="73" name="フローチャート : 判断 72"/>
        <xdr:cNvSpPr/>
      </xdr:nvSpPr>
      <xdr:spPr>
        <a:xfrm>
          <a:off x="1079500" y="617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90587</xdr:rowOff>
    </xdr:from>
    <xdr:ext cx="534377" cy="259045"/>
    <xdr:sp macro="" textlink="">
      <xdr:nvSpPr>
        <xdr:cNvPr id="74" name="テキスト ボックス 73"/>
        <xdr:cNvSpPr txBox="1"/>
      </xdr:nvSpPr>
      <xdr:spPr>
        <a:xfrm>
          <a:off x="863111" y="626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66,779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23197</xdr:rowOff>
    </xdr:from>
    <xdr:to>
      <xdr:col>6</xdr:col>
      <xdr:colOff>561975</xdr:colOff>
      <xdr:row>36</xdr:row>
      <xdr:rowOff>124797</xdr:rowOff>
    </xdr:to>
    <xdr:sp macro="" textlink="">
      <xdr:nvSpPr>
        <xdr:cNvPr id="80" name="円/楕円 79"/>
        <xdr:cNvSpPr/>
      </xdr:nvSpPr>
      <xdr:spPr>
        <a:xfrm>
          <a:off x="4584700" y="6195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1624</xdr:rowOff>
    </xdr:from>
    <xdr:ext cx="534377" cy="259045"/>
    <xdr:sp macro="" textlink="">
      <xdr:nvSpPr>
        <xdr:cNvPr id="81" name="人件費該当値テキスト"/>
        <xdr:cNvSpPr txBox="1"/>
      </xdr:nvSpPr>
      <xdr:spPr>
        <a:xfrm>
          <a:off x="4686300" y="6173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65,449</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160490</xdr:rowOff>
    </xdr:from>
    <xdr:to>
      <xdr:col>5</xdr:col>
      <xdr:colOff>409575</xdr:colOff>
      <xdr:row>36</xdr:row>
      <xdr:rowOff>90640</xdr:rowOff>
    </xdr:to>
    <xdr:sp macro="" textlink="">
      <xdr:nvSpPr>
        <xdr:cNvPr id="82" name="円/楕円 81"/>
        <xdr:cNvSpPr/>
      </xdr:nvSpPr>
      <xdr:spPr>
        <a:xfrm>
          <a:off x="3746500" y="616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107167</xdr:rowOff>
    </xdr:from>
    <xdr:ext cx="534377" cy="259045"/>
    <xdr:sp macro="" textlink="">
      <xdr:nvSpPr>
        <xdr:cNvPr id="83" name="テキスト ボックス 82"/>
        <xdr:cNvSpPr txBox="1"/>
      </xdr:nvSpPr>
      <xdr:spPr>
        <a:xfrm>
          <a:off x="3530111" y="5936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67,242</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151784</xdr:rowOff>
    </xdr:from>
    <xdr:to>
      <xdr:col>4</xdr:col>
      <xdr:colOff>206375</xdr:colOff>
      <xdr:row>36</xdr:row>
      <xdr:rowOff>81934</xdr:rowOff>
    </xdr:to>
    <xdr:sp macro="" textlink="">
      <xdr:nvSpPr>
        <xdr:cNvPr id="84" name="円/楕円 83"/>
        <xdr:cNvSpPr/>
      </xdr:nvSpPr>
      <xdr:spPr>
        <a:xfrm>
          <a:off x="2857500" y="615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98461</xdr:rowOff>
    </xdr:from>
    <xdr:ext cx="534377" cy="259045"/>
    <xdr:sp macro="" textlink="">
      <xdr:nvSpPr>
        <xdr:cNvPr id="85" name="テキスト ボックス 84"/>
        <xdr:cNvSpPr txBox="1"/>
      </xdr:nvSpPr>
      <xdr:spPr>
        <a:xfrm>
          <a:off x="2641111" y="592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67,699</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12490</xdr:rowOff>
    </xdr:from>
    <xdr:to>
      <xdr:col>3</xdr:col>
      <xdr:colOff>3175</xdr:colOff>
      <xdr:row>36</xdr:row>
      <xdr:rowOff>114090</xdr:rowOff>
    </xdr:to>
    <xdr:sp macro="" textlink="">
      <xdr:nvSpPr>
        <xdr:cNvPr id="86" name="円/楕円 85"/>
        <xdr:cNvSpPr/>
      </xdr:nvSpPr>
      <xdr:spPr>
        <a:xfrm>
          <a:off x="1968500" y="618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130617</xdr:rowOff>
    </xdr:from>
    <xdr:ext cx="534377" cy="259045"/>
    <xdr:sp macro="" textlink="">
      <xdr:nvSpPr>
        <xdr:cNvPr id="87" name="テキスト ボックス 86"/>
        <xdr:cNvSpPr txBox="1"/>
      </xdr:nvSpPr>
      <xdr:spPr>
        <a:xfrm>
          <a:off x="1752111" y="595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66,011</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112560</xdr:rowOff>
    </xdr:from>
    <xdr:to>
      <xdr:col>1</xdr:col>
      <xdr:colOff>485775</xdr:colOff>
      <xdr:row>36</xdr:row>
      <xdr:rowOff>42710</xdr:rowOff>
    </xdr:to>
    <xdr:sp macro="" textlink="">
      <xdr:nvSpPr>
        <xdr:cNvPr id="88" name="円/楕円 87"/>
        <xdr:cNvSpPr/>
      </xdr:nvSpPr>
      <xdr:spPr>
        <a:xfrm>
          <a:off x="1079500" y="611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59237</xdr:rowOff>
    </xdr:from>
    <xdr:ext cx="534377" cy="259045"/>
    <xdr:sp macro="" textlink="">
      <xdr:nvSpPr>
        <xdr:cNvPr id="89" name="テキスト ボックス 88"/>
        <xdr:cNvSpPr txBox="1"/>
      </xdr:nvSpPr>
      <xdr:spPr>
        <a:xfrm>
          <a:off x="863111" y="5888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69,758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54,188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45762</xdr:rowOff>
    </xdr:from>
    <xdr:to>
      <xdr:col>6</xdr:col>
      <xdr:colOff>510540</xdr:colOff>
      <xdr:row>58</xdr:row>
      <xdr:rowOff>55526</xdr:rowOff>
    </xdr:to>
    <xdr:cxnSp macro="">
      <xdr:nvCxnSpPr>
        <xdr:cNvPr id="116" name="直線コネクタ 115"/>
        <xdr:cNvCxnSpPr/>
      </xdr:nvCxnSpPr>
      <xdr:spPr>
        <a:xfrm flipV="1">
          <a:off x="4633595" y="8789712"/>
          <a:ext cx="1270" cy="1209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59353</xdr:rowOff>
    </xdr:from>
    <xdr:ext cx="534377" cy="259045"/>
    <xdr:sp macro="" textlink="">
      <xdr:nvSpPr>
        <xdr:cNvPr id="117" name="物件費最小値テキスト"/>
        <xdr:cNvSpPr txBox="1"/>
      </xdr:nvSpPr>
      <xdr:spPr>
        <a:xfrm>
          <a:off x="4686300" y="10003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33,155</a:t>
          </a:r>
          <a:endParaRPr kumimoji="1" lang="ja-JP" altLang="en-US" sz="1000" b="1">
            <a:latin typeface="ＭＳ Ｐゴシック"/>
          </a:endParaRPr>
        </a:p>
      </xdr:txBody>
    </xdr:sp>
    <xdr:clientData/>
  </xdr:oneCellAnchor>
  <xdr:twoCellAnchor>
    <xdr:from>
      <xdr:col>6</xdr:col>
      <xdr:colOff>422275</xdr:colOff>
      <xdr:row>58</xdr:row>
      <xdr:rowOff>55526</xdr:rowOff>
    </xdr:from>
    <xdr:to>
      <xdr:col>6</xdr:col>
      <xdr:colOff>600075</xdr:colOff>
      <xdr:row>58</xdr:row>
      <xdr:rowOff>55526</xdr:rowOff>
    </xdr:to>
    <xdr:cxnSp macro="">
      <xdr:nvCxnSpPr>
        <xdr:cNvPr id="118" name="直線コネクタ 117"/>
        <xdr:cNvCxnSpPr/>
      </xdr:nvCxnSpPr>
      <xdr:spPr>
        <a:xfrm>
          <a:off x="4546600" y="9999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163889</xdr:rowOff>
    </xdr:from>
    <xdr:ext cx="599010" cy="259045"/>
    <xdr:sp macro="" textlink="">
      <xdr:nvSpPr>
        <xdr:cNvPr id="119" name="物件費最大値テキスト"/>
        <xdr:cNvSpPr txBox="1"/>
      </xdr:nvSpPr>
      <xdr:spPr>
        <a:xfrm>
          <a:off x="4686300" y="8564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107,253</a:t>
          </a:r>
          <a:endParaRPr kumimoji="1" lang="ja-JP" altLang="en-US" sz="1000" b="1">
            <a:latin typeface="ＭＳ Ｐゴシック"/>
          </a:endParaRPr>
        </a:p>
      </xdr:txBody>
    </xdr:sp>
    <xdr:clientData/>
  </xdr:oneCellAnchor>
  <xdr:twoCellAnchor>
    <xdr:from>
      <xdr:col>6</xdr:col>
      <xdr:colOff>422275</xdr:colOff>
      <xdr:row>51</xdr:row>
      <xdr:rowOff>45762</xdr:rowOff>
    </xdr:from>
    <xdr:to>
      <xdr:col>6</xdr:col>
      <xdr:colOff>600075</xdr:colOff>
      <xdr:row>51</xdr:row>
      <xdr:rowOff>45762</xdr:rowOff>
    </xdr:to>
    <xdr:cxnSp macro="">
      <xdr:nvCxnSpPr>
        <xdr:cNvPr id="120" name="直線コネクタ 119"/>
        <xdr:cNvCxnSpPr/>
      </xdr:nvCxnSpPr>
      <xdr:spPr>
        <a:xfrm>
          <a:off x="4546600" y="878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128041</xdr:rowOff>
    </xdr:from>
    <xdr:to>
      <xdr:col>6</xdr:col>
      <xdr:colOff>511175</xdr:colOff>
      <xdr:row>56</xdr:row>
      <xdr:rowOff>169777</xdr:rowOff>
    </xdr:to>
    <xdr:cxnSp macro="">
      <xdr:nvCxnSpPr>
        <xdr:cNvPr id="121" name="直線コネクタ 120"/>
        <xdr:cNvCxnSpPr/>
      </xdr:nvCxnSpPr>
      <xdr:spPr>
        <a:xfrm>
          <a:off x="3797300" y="9729241"/>
          <a:ext cx="838200" cy="41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94779</xdr:rowOff>
    </xdr:from>
    <xdr:ext cx="534377" cy="259045"/>
    <xdr:sp macro="" textlink="">
      <xdr:nvSpPr>
        <xdr:cNvPr id="122" name="物件費平均値テキスト"/>
        <xdr:cNvSpPr txBox="1"/>
      </xdr:nvSpPr>
      <xdr:spPr>
        <a:xfrm>
          <a:off x="4686300" y="93530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60,541</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71902</xdr:rowOff>
    </xdr:from>
    <xdr:to>
      <xdr:col>6</xdr:col>
      <xdr:colOff>561975</xdr:colOff>
      <xdr:row>56</xdr:row>
      <xdr:rowOff>2052</xdr:rowOff>
    </xdr:to>
    <xdr:sp macro="" textlink="">
      <xdr:nvSpPr>
        <xdr:cNvPr id="123" name="フローチャート : 判断 122"/>
        <xdr:cNvSpPr/>
      </xdr:nvSpPr>
      <xdr:spPr>
        <a:xfrm>
          <a:off x="4584700" y="950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128041</xdr:rowOff>
    </xdr:from>
    <xdr:to>
      <xdr:col>5</xdr:col>
      <xdr:colOff>358775</xdr:colOff>
      <xdr:row>57</xdr:row>
      <xdr:rowOff>9365</xdr:rowOff>
    </xdr:to>
    <xdr:cxnSp macro="">
      <xdr:nvCxnSpPr>
        <xdr:cNvPr id="124" name="直線コネクタ 123"/>
        <xdr:cNvCxnSpPr/>
      </xdr:nvCxnSpPr>
      <xdr:spPr>
        <a:xfrm flipV="1">
          <a:off x="2908300" y="9729241"/>
          <a:ext cx="889000" cy="52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130163</xdr:rowOff>
    </xdr:from>
    <xdr:to>
      <xdr:col>5</xdr:col>
      <xdr:colOff>409575</xdr:colOff>
      <xdr:row>56</xdr:row>
      <xdr:rowOff>60313</xdr:rowOff>
    </xdr:to>
    <xdr:sp macro="" textlink="">
      <xdr:nvSpPr>
        <xdr:cNvPr id="125" name="フローチャート : 判断 124"/>
        <xdr:cNvSpPr/>
      </xdr:nvSpPr>
      <xdr:spPr>
        <a:xfrm>
          <a:off x="3746500" y="9559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76840</xdr:rowOff>
    </xdr:from>
    <xdr:ext cx="534377" cy="259045"/>
    <xdr:sp macro="" textlink="">
      <xdr:nvSpPr>
        <xdr:cNvPr id="126" name="テキスト ボックス 125"/>
        <xdr:cNvSpPr txBox="1"/>
      </xdr:nvSpPr>
      <xdr:spPr>
        <a:xfrm>
          <a:off x="3530111" y="9335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56,973</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132434</xdr:rowOff>
    </xdr:from>
    <xdr:to>
      <xdr:col>4</xdr:col>
      <xdr:colOff>155575</xdr:colOff>
      <xdr:row>57</xdr:row>
      <xdr:rowOff>9365</xdr:rowOff>
    </xdr:to>
    <xdr:cxnSp macro="">
      <xdr:nvCxnSpPr>
        <xdr:cNvPr id="127" name="直線コネクタ 126"/>
        <xdr:cNvCxnSpPr/>
      </xdr:nvCxnSpPr>
      <xdr:spPr>
        <a:xfrm>
          <a:off x="2019300" y="9733634"/>
          <a:ext cx="889000" cy="48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130325</xdr:rowOff>
    </xdr:from>
    <xdr:to>
      <xdr:col>4</xdr:col>
      <xdr:colOff>206375</xdr:colOff>
      <xdr:row>56</xdr:row>
      <xdr:rowOff>60475</xdr:rowOff>
    </xdr:to>
    <xdr:sp macro="" textlink="">
      <xdr:nvSpPr>
        <xdr:cNvPr id="128" name="フローチャート : 判断 127"/>
        <xdr:cNvSpPr/>
      </xdr:nvSpPr>
      <xdr:spPr>
        <a:xfrm>
          <a:off x="2857500" y="956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77002</xdr:rowOff>
    </xdr:from>
    <xdr:ext cx="534377" cy="259045"/>
    <xdr:sp macro="" textlink="">
      <xdr:nvSpPr>
        <xdr:cNvPr id="129" name="テキスト ボックス 128"/>
        <xdr:cNvSpPr txBox="1"/>
      </xdr:nvSpPr>
      <xdr:spPr>
        <a:xfrm>
          <a:off x="2641111" y="9335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56,963</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132434</xdr:rowOff>
    </xdr:from>
    <xdr:to>
      <xdr:col>2</xdr:col>
      <xdr:colOff>638175</xdr:colOff>
      <xdr:row>57</xdr:row>
      <xdr:rowOff>12517</xdr:rowOff>
    </xdr:to>
    <xdr:cxnSp macro="">
      <xdr:nvCxnSpPr>
        <xdr:cNvPr id="130" name="直線コネクタ 129"/>
        <xdr:cNvCxnSpPr/>
      </xdr:nvCxnSpPr>
      <xdr:spPr>
        <a:xfrm flipV="1">
          <a:off x="1130300" y="9733634"/>
          <a:ext cx="889000" cy="51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122668</xdr:rowOff>
    </xdr:from>
    <xdr:to>
      <xdr:col>3</xdr:col>
      <xdr:colOff>3175</xdr:colOff>
      <xdr:row>56</xdr:row>
      <xdr:rowOff>52818</xdr:rowOff>
    </xdr:to>
    <xdr:sp macro="" textlink="">
      <xdr:nvSpPr>
        <xdr:cNvPr id="131" name="フローチャート : 判断 130"/>
        <xdr:cNvSpPr/>
      </xdr:nvSpPr>
      <xdr:spPr>
        <a:xfrm>
          <a:off x="1968500" y="955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69345</xdr:rowOff>
    </xdr:from>
    <xdr:ext cx="534377" cy="259045"/>
    <xdr:sp macro="" textlink="">
      <xdr:nvSpPr>
        <xdr:cNvPr id="132" name="テキスト ボックス 131"/>
        <xdr:cNvSpPr txBox="1"/>
      </xdr:nvSpPr>
      <xdr:spPr>
        <a:xfrm>
          <a:off x="1752111" y="9327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57,432</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6588</xdr:rowOff>
    </xdr:from>
    <xdr:to>
      <xdr:col>1</xdr:col>
      <xdr:colOff>485775</xdr:colOff>
      <xdr:row>56</xdr:row>
      <xdr:rowOff>108188</xdr:rowOff>
    </xdr:to>
    <xdr:sp macro="" textlink="">
      <xdr:nvSpPr>
        <xdr:cNvPr id="133" name="フローチャート : 判断 132"/>
        <xdr:cNvSpPr/>
      </xdr:nvSpPr>
      <xdr:spPr>
        <a:xfrm>
          <a:off x="1079500" y="960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124715</xdr:rowOff>
    </xdr:from>
    <xdr:ext cx="534377" cy="259045"/>
    <xdr:sp macro="" textlink="">
      <xdr:nvSpPr>
        <xdr:cNvPr id="134" name="テキスト ボックス 133"/>
        <xdr:cNvSpPr txBox="1"/>
      </xdr:nvSpPr>
      <xdr:spPr>
        <a:xfrm>
          <a:off x="863111" y="938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54,041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118977</xdr:rowOff>
    </xdr:from>
    <xdr:to>
      <xdr:col>6</xdr:col>
      <xdr:colOff>561975</xdr:colOff>
      <xdr:row>57</xdr:row>
      <xdr:rowOff>49127</xdr:rowOff>
    </xdr:to>
    <xdr:sp macro="" textlink="">
      <xdr:nvSpPr>
        <xdr:cNvPr id="140" name="円/楕円 139"/>
        <xdr:cNvSpPr/>
      </xdr:nvSpPr>
      <xdr:spPr>
        <a:xfrm>
          <a:off x="4584700" y="972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97404</xdr:rowOff>
    </xdr:from>
    <xdr:ext cx="534377" cy="259045"/>
    <xdr:sp macro="" textlink="">
      <xdr:nvSpPr>
        <xdr:cNvPr id="141" name="物件費該当値テキスト"/>
        <xdr:cNvSpPr txBox="1"/>
      </xdr:nvSpPr>
      <xdr:spPr>
        <a:xfrm>
          <a:off x="4686300" y="969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47,158</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77241</xdr:rowOff>
    </xdr:from>
    <xdr:to>
      <xdr:col>5</xdr:col>
      <xdr:colOff>409575</xdr:colOff>
      <xdr:row>57</xdr:row>
      <xdr:rowOff>7391</xdr:rowOff>
    </xdr:to>
    <xdr:sp macro="" textlink="">
      <xdr:nvSpPr>
        <xdr:cNvPr id="142" name="円/楕円 141"/>
        <xdr:cNvSpPr/>
      </xdr:nvSpPr>
      <xdr:spPr>
        <a:xfrm>
          <a:off x="3746500" y="967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169968</xdr:rowOff>
    </xdr:from>
    <xdr:ext cx="534377" cy="259045"/>
    <xdr:sp macro="" textlink="">
      <xdr:nvSpPr>
        <xdr:cNvPr id="143" name="テキスト ボックス 142"/>
        <xdr:cNvSpPr txBox="1"/>
      </xdr:nvSpPr>
      <xdr:spPr>
        <a:xfrm>
          <a:off x="3530111" y="9771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49,714</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130015</xdr:rowOff>
    </xdr:from>
    <xdr:to>
      <xdr:col>4</xdr:col>
      <xdr:colOff>206375</xdr:colOff>
      <xdr:row>57</xdr:row>
      <xdr:rowOff>60165</xdr:rowOff>
    </xdr:to>
    <xdr:sp macro="" textlink="">
      <xdr:nvSpPr>
        <xdr:cNvPr id="144" name="円/楕円 143"/>
        <xdr:cNvSpPr/>
      </xdr:nvSpPr>
      <xdr:spPr>
        <a:xfrm>
          <a:off x="2857500" y="973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51292</xdr:rowOff>
    </xdr:from>
    <xdr:ext cx="534377" cy="259045"/>
    <xdr:sp macro="" textlink="">
      <xdr:nvSpPr>
        <xdr:cNvPr id="145" name="テキスト ボックス 144"/>
        <xdr:cNvSpPr txBox="1"/>
      </xdr:nvSpPr>
      <xdr:spPr>
        <a:xfrm>
          <a:off x="2641111" y="9823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46,482</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81634</xdr:rowOff>
    </xdr:from>
    <xdr:to>
      <xdr:col>3</xdr:col>
      <xdr:colOff>3175</xdr:colOff>
      <xdr:row>57</xdr:row>
      <xdr:rowOff>11784</xdr:rowOff>
    </xdr:to>
    <xdr:sp macro="" textlink="">
      <xdr:nvSpPr>
        <xdr:cNvPr id="146" name="円/楕円 145"/>
        <xdr:cNvSpPr/>
      </xdr:nvSpPr>
      <xdr:spPr>
        <a:xfrm>
          <a:off x="1968500" y="968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2911</xdr:rowOff>
    </xdr:from>
    <xdr:ext cx="534377" cy="259045"/>
    <xdr:sp macro="" textlink="">
      <xdr:nvSpPr>
        <xdr:cNvPr id="147" name="テキスト ボックス 146"/>
        <xdr:cNvSpPr txBox="1"/>
      </xdr:nvSpPr>
      <xdr:spPr>
        <a:xfrm>
          <a:off x="1752111" y="977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49,445</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133167</xdr:rowOff>
    </xdr:from>
    <xdr:to>
      <xdr:col>1</xdr:col>
      <xdr:colOff>485775</xdr:colOff>
      <xdr:row>57</xdr:row>
      <xdr:rowOff>63317</xdr:rowOff>
    </xdr:to>
    <xdr:sp macro="" textlink="">
      <xdr:nvSpPr>
        <xdr:cNvPr id="148" name="円/楕円 147"/>
        <xdr:cNvSpPr/>
      </xdr:nvSpPr>
      <xdr:spPr>
        <a:xfrm>
          <a:off x="1079500" y="973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54444</xdr:rowOff>
    </xdr:from>
    <xdr:ext cx="534377" cy="259045"/>
    <xdr:sp macro="" textlink="">
      <xdr:nvSpPr>
        <xdr:cNvPr id="149" name="テキスト ボックス 148"/>
        <xdr:cNvSpPr txBox="1"/>
      </xdr:nvSpPr>
      <xdr:spPr>
        <a:xfrm>
          <a:off x="863111" y="982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46,289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61" name="テキスト ボックス 160"/>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3" name="テキスト ボックス 162"/>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5" name="テキスト ボックス 164"/>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7" name="テキスト ボックス 166"/>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9" name="テキスト ボックス 168"/>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71" name="テキスト ボックス 170"/>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23734</xdr:rowOff>
    </xdr:from>
    <xdr:to>
      <xdr:col>6</xdr:col>
      <xdr:colOff>510540</xdr:colOff>
      <xdr:row>79</xdr:row>
      <xdr:rowOff>76769</xdr:rowOff>
    </xdr:to>
    <xdr:cxnSp macro="">
      <xdr:nvCxnSpPr>
        <xdr:cNvPr id="175" name="直線コネクタ 174"/>
        <xdr:cNvCxnSpPr/>
      </xdr:nvCxnSpPr>
      <xdr:spPr>
        <a:xfrm flipV="1">
          <a:off x="4633595" y="12196684"/>
          <a:ext cx="1270" cy="1424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80596</xdr:rowOff>
    </xdr:from>
    <xdr:ext cx="378565" cy="259045"/>
    <xdr:sp macro="" textlink="">
      <xdr:nvSpPr>
        <xdr:cNvPr id="176" name="維持補修費最小値テキスト"/>
        <xdr:cNvSpPr txBox="1"/>
      </xdr:nvSpPr>
      <xdr:spPr>
        <a:xfrm>
          <a:off x="4686300" y="13625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677</a:t>
          </a:r>
          <a:endParaRPr kumimoji="1" lang="ja-JP" altLang="en-US" sz="1000" b="1">
            <a:latin typeface="ＭＳ Ｐゴシック"/>
          </a:endParaRPr>
        </a:p>
      </xdr:txBody>
    </xdr:sp>
    <xdr:clientData/>
  </xdr:oneCellAnchor>
  <xdr:twoCellAnchor>
    <xdr:from>
      <xdr:col>6</xdr:col>
      <xdr:colOff>422275</xdr:colOff>
      <xdr:row>79</xdr:row>
      <xdr:rowOff>76769</xdr:rowOff>
    </xdr:from>
    <xdr:to>
      <xdr:col>6</xdr:col>
      <xdr:colOff>600075</xdr:colOff>
      <xdr:row>79</xdr:row>
      <xdr:rowOff>76769</xdr:rowOff>
    </xdr:to>
    <xdr:cxnSp macro="">
      <xdr:nvCxnSpPr>
        <xdr:cNvPr id="177" name="直線コネクタ 176"/>
        <xdr:cNvCxnSpPr/>
      </xdr:nvCxnSpPr>
      <xdr:spPr>
        <a:xfrm>
          <a:off x="4546600" y="13621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141861</xdr:rowOff>
    </xdr:from>
    <xdr:ext cx="534377" cy="259045"/>
    <xdr:sp macro="" textlink="">
      <xdr:nvSpPr>
        <xdr:cNvPr id="178" name="維持補修費最大値テキスト"/>
        <xdr:cNvSpPr txBox="1"/>
      </xdr:nvSpPr>
      <xdr:spPr>
        <a:xfrm>
          <a:off x="4686300" y="1197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44,301</a:t>
          </a:r>
          <a:endParaRPr kumimoji="1" lang="ja-JP" altLang="en-US" sz="1000" b="1">
            <a:latin typeface="ＭＳ Ｐゴシック"/>
          </a:endParaRPr>
        </a:p>
      </xdr:txBody>
    </xdr:sp>
    <xdr:clientData/>
  </xdr:oneCellAnchor>
  <xdr:twoCellAnchor>
    <xdr:from>
      <xdr:col>6</xdr:col>
      <xdr:colOff>422275</xdr:colOff>
      <xdr:row>71</xdr:row>
      <xdr:rowOff>23734</xdr:rowOff>
    </xdr:from>
    <xdr:to>
      <xdr:col>6</xdr:col>
      <xdr:colOff>600075</xdr:colOff>
      <xdr:row>71</xdr:row>
      <xdr:rowOff>23734</xdr:rowOff>
    </xdr:to>
    <xdr:cxnSp macro="">
      <xdr:nvCxnSpPr>
        <xdr:cNvPr id="179" name="直線コネクタ 178"/>
        <xdr:cNvCxnSpPr/>
      </xdr:nvCxnSpPr>
      <xdr:spPr>
        <a:xfrm>
          <a:off x="4546600" y="1219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36765</xdr:rowOff>
    </xdr:from>
    <xdr:to>
      <xdr:col>6</xdr:col>
      <xdr:colOff>511175</xdr:colOff>
      <xdr:row>78</xdr:row>
      <xdr:rowOff>43590</xdr:rowOff>
    </xdr:to>
    <xdr:cxnSp macro="">
      <xdr:nvCxnSpPr>
        <xdr:cNvPr id="180" name="直線コネクタ 179"/>
        <xdr:cNvCxnSpPr/>
      </xdr:nvCxnSpPr>
      <xdr:spPr>
        <a:xfrm>
          <a:off x="3797300" y="13409865"/>
          <a:ext cx="838200" cy="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149720</xdr:rowOff>
    </xdr:from>
    <xdr:ext cx="469744" cy="259045"/>
    <xdr:sp macro="" textlink="">
      <xdr:nvSpPr>
        <xdr:cNvPr id="181" name="維持補修費平均値テキスト"/>
        <xdr:cNvSpPr txBox="1"/>
      </xdr:nvSpPr>
      <xdr:spPr>
        <a:xfrm>
          <a:off x="4686300" y="13351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6,727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171293</xdr:rowOff>
    </xdr:from>
    <xdr:to>
      <xdr:col>6</xdr:col>
      <xdr:colOff>561975</xdr:colOff>
      <xdr:row>78</xdr:row>
      <xdr:rowOff>101443</xdr:rowOff>
    </xdr:to>
    <xdr:sp macro="" textlink="">
      <xdr:nvSpPr>
        <xdr:cNvPr id="182" name="フローチャート : 判断 181"/>
        <xdr:cNvSpPr/>
      </xdr:nvSpPr>
      <xdr:spPr>
        <a:xfrm>
          <a:off x="4584700" y="13372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36765</xdr:rowOff>
    </xdr:from>
    <xdr:to>
      <xdr:col>5</xdr:col>
      <xdr:colOff>358775</xdr:colOff>
      <xdr:row>78</xdr:row>
      <xdr:rowOff>97310</xdr:rowOff>
    </xdr:to>
    <xdr:cxnSp macro="">
      <xdr:nvCxnSpPr>
        <xdr:cNvPr id="183" name="直線コネクタ 182"/>
        <xdr:cNvCxnSpPr/>
      </xdr:nvCxnSpPr>
      <xdr:spPr>
        <a:xfrm flipV="1">
          <a:off x="2908300" y="13409865"/>
          <a:ext cx="889000" cy="60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94614</xdr:rowOff>
    </xdr:from>
    <xdr:to>
      <xdr:col>5</xdr:col>
      <xdr:colOff>409575</xdr:colOff>
      <xdr:row>79</xdr:row>
      <xdr:rowOff>24764</xdr:rowOff>
    </xdr:to>
    <xdr:sp macro="" textlink="">
      <xdr:nvSpPr>
        <xdr:cNvPr id="184" name="フローチャート : 判断 183"/>
        <xdr:cNvSpPr/>
      </xdr:nvSpPr>
      <xdr:spPr>
        <a:xfrm>
          <a:off x="3746500" y="1346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15891</xdr:rowOff>
    </xdr:from>
    <xdr:ext cx="469744" cy="259045"/>
    <xdr:sp macro="" textlink="">
      <xdr:nvSpPr>
        <xdr:cNvPr id="185" name="テキスト ボックス 184"/>
        <xdr:cNvSpPr txBox="1"/>
      </xdr:nvSpPr>
      <xdr:spPr>
        <a:xfrm>
          <a:off x="3562427" y="1356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3,825</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88657</xdr:rowOff>
    </xdr:from>
    <xdr:to>
      <xdr:col>4</xdr:col>
      <xdr:colOff>155575</xdr:colOff>
      <xdr:row>78</xdr:row>
      <xdr:rowOff>97310</xdr:rowOff>
    </xdr:to>
    <xdr:cxnSp macro="">
      <xdr:nvCxnSpPr>
        <xdr:cNvPr id="186" name="直線コネクタ 185"/>
        <xdr:cNvCxnSpPr/>
      </xdr:nvCxnSpPr>
      <xdr:spPr>
        <a:xfrm>
          <a:off x="2019300" y="13461757"/>
          <a:ext cx="889000" cy="8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70678</xdr:rowOff>
    </xdr:from>
    <xdr:to>
      <xdr:col>4</xdr:col>
      <xdr:colOff>206375</xdr:colOff>
      <xdr:row>79</xdr:row>
      <xdr:rowOff>828</xdr:rowOff>
    </xdr:to>
    <xdr:sp macro="" textlink="">
      <xdr:nvSpPr>
        <xdr:cNvPr id="187" name="フローチャート : 判断 186"/>
        <xdr:cNvSpPr/>
      </xdr:nvSpPr>
      <xdr:spPr>
        <a:xfrm>
          <a:off x="2857500" y="13443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163405</xdr:rowOff>
    </xdr:from>
    <xdr:ext cx="469744" cy="259045"/>
    <xdr:sp macro="" textlink="">
      <xdr:nvSpPr>
        <xdr:cNvPr id="188" name="テキスト ボックス 187"/>
        <xdr:cNvSpPr txBox="1"/>
      </xdr:nvSpPr>
      <xdr:spPr>
        <a:xfrm>
          <a:off x="2673427" y="13536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4,558</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85652</xdr:rowOff>
    </xdr:from>
    <xdr:to>
      <xdr:col>2</xdr:col>
      <xdr:colOff>638175</xdr:colOff>
      <xdr:row>78</xdr:row>
      <xdr:rowOff>88657</xdr:rowOff>
    </xdr:to>
    <xdr:cxnSp macro="">
      <xdr:nvCxnSpPr>
        <xdr:cNvPr id="189" name="直線コネクタ 188"/>
        <xdr:cNvCxnSpPr/>
      </xdr:nvCxnSpPr>
      <xdr:spPr>
        <a:xfrm>
          <a:off x="1130300" y="13458752"/>
          <a:ext cx="889000" cy="3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76915</xdr:rowOff>
    </xdr:from>
    <xdr:to>
      <xdr:col>3</xdr:col>
      <xdr:colOff>3175</xdr:colOff>
      <xdr:row>79</xdr:row>
      <xdr:rowOff>7065</xdr:rowOff>
    </xdr:to>
    <xdr:sp macro="" textlink="">
      <xdr:nvSpPr>
        <xdr:cNvPr id="190" name="フローチャート : 判断 189"/>
        <xdr:cNvSpPr/>
      </xdr:nvSpPr>
      <xdr:spPr>
        <a:xfrm>
          <a:off x="1968500" y="1345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169642</xdr:rowOff>
    </xdr:from>
    <xdr:ext cx="469744" cy="259045"/>
    <xdr:sp macro="" textlink="">
      <xdr:nvSpPr>
        <xdr:cNvPr id="191" name="テキスト ボックス 190"/>
        <xdr:cNvSpPr txBox="1"/>
      </xdr:nvSpPr>
      <xdr:spPr>
        <a:xfrm>
          <a:off x="1784427" y="13542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4,367</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73975</xdr:rowOff>
    </xdr:from>
    <xdr:to>
      <xdr:col>1</xdr:col>
      <xdr:colOff>485775</xdr:colOff>
      <xdr:row>79</xdr:row>
      <xdr:rowOff>4125</xdr:rowOff>
    </xdr:to>
    <xdr:sp macro="" textlink="">
      <xdr:nvSpPr>
        <xdr:cNvPr id="192" name="フローチャート : 判断 191"/>
        <xdr:cNvSpPr/>
      </xdr:nvSpPr>
      <xdr:spPr>
        <a:xfrm>
          <a:off x="1079500" y="13447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166702</xdr:rowOff>
    </xdr:from>
    <xdr:ext cx="469744" cy="259045"/>
    <xdr:sp macro="" textlink="">
      <xdr:nvSpPr>
        <xdr:cNvPr id="193" name="テキスト ボックス 192"/>
        <xdr:cNvSpPr txBox="1"/>
      </xdr:nvSpPr>
      <xdr:spPr>
        <a:xfrm>
          <a:off x="895427" y="13539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164240</xdr:rowOff>
    </xdr:from>
    <xdr:to>
      <xdr:col>6</xdr:col>
      <xdr:colOff>561975</xdr:colOff>
      <xdr:row>78</xdr:row>
      <xdr:rowOff>94390</xdr:rowOff>
    </xdr:to>
    <xdr:sp macro="" textlink="">
      <xdr:nvSpPr>
        <xdr:cNvPr id="199" name="円/楕円 198"/>
        <xdr:cNvSpPr/>
      </xdr:nvSpPr>
      <xdr:spPr>
        <a:xfrm>
          <a:off x="4584700" y="1336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15667</xdr:rowOff>
    </xdr:from>
    <xdr:ext cx="469744" cy="259045"/>
    <xdr:sp macro="" textlink="">
      <xdr:nvSpPr>
        <xdr:cNvPr id="200" name="維持補修費該当値テキスト"/>
        <xdr:cNvSpPr txBox="1"/>
      </xdr:nvSpPr>
      <xdr:spPr>
        <a:xfrm>
          <a:off x="4686300" y="13217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6,943</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157415</xdr:rowOff>
    </xdr:from>
    <xdr:to>
      <xdr:col>5</xdr:col>
      <xdr:colOff>409575</xdr:colOff>
      <xdr:row>78</xdr:row>
      <xdr:rowOff>87565</xdr:rowOff>
    </xdr:to>
    <xdr:sp macro="" textlink="">
      <xdr:nvSpPr>
        <xdr:cNvPr id="201" name="円/楕円 200"/>
        <xdr:cNvSpPr/>
      </xdr:nvSpPr>
      <xdr:spPr>
        <a:xfrm>
          <a:off x="3746500" y="1335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104092</xdr:rowOff>
    </xdr:from>
    <xdr:ext cx="469744" cy="259045"/>
    <xdr:sp macro="" textlink="">
      <xdr:nvSpPr>
        <xdr:cNvPr id="202" name="テキスト ボックス 201"/>
        <xdr:cNvSpPr txBox="1"/>
      </xdr:nvSpPr>
      <xdr:spPr>
        <a:xfrm>
          <a:off x="3562427" y="13134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7,152</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46510</xdr:rowOff>
    </xdr:from>
    <xdr:to>
      <xdr:col>4</xdr:col>
      <xdr:colOff>206375</xdr:colOff>
      <xdr:row>78</xdr:row>
      <xdr:rowOff>148110</xdr:rowOff>
    </xdr:to>
    <xdr:sp macro="" textlink="">
      <xdr:nvSpPr>
        <xdr:cNvPr id="203" name="円/楕円 202"/>
        <xdr:cNvSpPr/>
      </xdr:nvSpPr>
      <xdr:spPr>
        <a:xfrm>
          <a:off x="2857500" y="1341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164637</xdr:rowOff>
    </xdr:from>
    <xdr:ext cx="469744" cy="259045"/>
    <xdr:sp macro="" textlink="">
      <xdr:nvSpPr>
        <xdr:cNvPr id="204" name="テキスト ボックス 203"/>
        <xdr:cNvSpPr txBox="1"/>
      </xdr:nvSpPr>
      <xdr:spPr>
        <a:xfrm>
          <a:off x="2673427" y="13194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5,298</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37857</xdr:rowOff>
    </xdr:from>
    <xdr:to>
      <xdr:col>3</xdr:col>
      <xdr:colOff>3175</xdr:colOff>
      <xdr:row>78</xdr:row>
      <xdr:rowOff>139457</xdr:rowOff>
    </xdr:to>
    <xdr:sp macro="" textlink="">
      <xdr:nvSpPr>
        <xdr:cNvPr id="205" name="円/楕円 204"/>
        <xdr:cNvSpPr/>
      </xdr:nvSpPr>
      <xdr:spPr>
        <a:xfrm>
          <a:off x="1968500" y="1341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155984</xdr:rowOff>
    </xdr:from>
    <xdr:ext cx="469744" cy="259045"/>
    <xdr:sp macro="" textlink="">
      <xdr:nvSpPr>
        <xdr:cNvPr id="206" name="テキスト ボックス 205"/>
        <xdr:cNvSpPr txBox="1"/>
      </xdr:nvSpPr>
      <xdr:spPr>
        <a:xfrm>
          <a:off x="1784427" y="13186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5,563</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34852</xdr:rowOff>
    </xdr:from>
    <xdr:to>
      <xdr:col>1</xdr:col>
      <xdr:colOff>485775</xdr:colOff>
      <xdr:row>78</xdr:row>
      <xdr:rowOff>136452</xdr:rowOff>
    </xdr:to>
    <xdr:sp macro="" textlink="">
      <xdr:nvSpPr>
        <xdr:cNvPr id="207" name="円/楕円 206"/>
        <xdr:cNvSpPr/>
      </xdr:nvSpPr>
      <xdr:spPr>
        <a:xfrm>
          <a:off x="1079500" y="1340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152979</xdr:rowOff>
    </xdr:from>
    <xdr:ext cx="469744" cy="259045"/>
    <xdr:sp macro="" textlink="">
      <xdr:nvSpPr>
        <xdr:cNvPr id="208" name="テキスト ボックス 207"/>
        <xdr:cNvSpPr txBox="1"/>
      </xdr:nvSpPr>
      <xdr:spPr>
        <a:xfrm>
          <a:off x="895427" y="1318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5,655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38/69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96,050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35164</xdr:rowOff>
    </xdr:from>
    <xdr:to>
      <xdr:col>6</xdr:col>
      <xdr:colOff>510540</xdr:colOff>
      <xdr:row>99</xdr:row>
      <xdr:rowOff>85849</xdr:rowOff>
    </xdr:to>
    <xdr:cxnSp macro="">
      <xdr:nvCxnSpPr>
        <xdr:cNvPr id="235" name="直線コネクタ 234"/>
        <xdr:cNvCxnSpPr/>
      </xdr:nvCxnSpPr>
      <xdr:spPr>
        <a:xfrm flipV="1">
          <a:off x="4633595" y="15465664"/>
          <a:ext cx="1270" cy="1593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89676</xdr:rowOff>
    </xdr:from>
    <xdr:ext cx="534377" cy="259045"/>
    <xdr:sp macro="" textlink="">
      <xdr:nvSpPr>
        <xdr:cNvPr id="236" name="扶助費最小値テキスト"/>
        <xdr:cNvSpPr txBox="1"/>
      </xdr:nvSpPr>
      <xdr:spPr>
        <a:xfrm>
          <a:off x="4686300" y="17063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60,798</a:t>
          </a:r>
          <a:endParaRPr kumimoji="1" lang="ja-JP" altLang="en-US" sz="1000" b="1">
            <a:latin typeface="ＭＳ Ｐゴシック"/>
          </a:endParaRPr>
        </a:p>
      </xdr:txBody>
    </xdr:sp>
    <xdr:clientData/>
  </xdr:oneCellAnchor>
  <xdr:twoCellAnchor>
    <xdr:from>
      <xdr:col>6</xdr:col>
      <xdr:colOff>422275</xdr:colOff>
      <xdr:row>99</xdr:row>
      <xdr:rowOff>85849</xdr:rowOff>
    </xdr:from>
    <xdr:to>
      <xdr:col>6</xdr:col>
      <xdr:colOff>600075</xdr:colOff>
      <xdr:row>99</xdr:row>
      <xdr:rowOff>85849</xdr:rowOff>
    </xdr:to>
    <xdr:cxnSp macro="">
      <xdr:nvCxnSpPr>
        <xdr:cNvPr id="237" name="直線コネクタ 236"/>
        <xdr:cNvCxnSpPr/>
      </xdr:nvCxnSpPr>
      <xdr:spPr>
        <a:xfrm>
          <a:off x="4546600" y="17059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153291</xdr:rowOff>
    </xdr:from>
    <xdr:ext cx="599010" cy="259045"/>
    <xdr:sp macro="" textlink="">
      <xdr:nvSpPr>
        <xdr:cNvPr id="238" name="扶助費最大値テキスト"/>
        <xdr:cNvSpPr txBox="1"/>
      </xdr:nvSpPr>
      <xdr:spPr>
        <a:xfrm>
          <a:off x="4686300" y="15240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158,402</a:t>
          </a:r>
          <a:endParaRPr kumimoji="1" lang="ja-JP" altLang="en-US" sz="1000" b="1">
            <a:latin typeface="ＭＳ Ｐゴシック"/>
          </a:endParaRPr>
        </a:p>
      </xdr:txBody>
    </xdr:sp>
    <xdr:clientData/>
  </xdr:oneCellAnchor>
  <xdr:twoCellAnchor>
    <xdr:from>
      <xdr:col>6</xdr:col>
      <xdr:colOff>422275</xdr:colOff>
      <xdr:row>90</xdr:row>
      <xdr:rowOff>35164</xdr:rowOff>
    </xdr:from>
    <xdr:to>
      <xdr:col>6</xdr:col>
      <xdr:colOff>600075</xdr:colOff>
      <xdr:row>90</xdr:row>
      <xdr:rowOff>35164</xdr:rowOff>
    </xdr:to>
    <xdr:cxnSp macro="">
      <xdr:nvCxnSpPr>
        <xdr:cNvPr id="239" name="直線コネクタ 238"/>
        <xdr:cNvCxnSpPr/>
      </xdr:nvCxnSpPr>
      <xdr:spPr>
        <a:xfrm>
          <a:off x="4546600" y="15465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46627</xdr:rowOff>
    </xdr:from>
    <xdr:to>
      <xdr:col>6</xdr:col>
      <xdr:colOff>511175</xdr:colOff>
      <xdr:row>97</xdr:row>
      <xdr:rowOff>163588</xdr:rowOff>
    </xdr:to>
    <xdr:cxnSp macro="">
      <xdr:nvCxnSpPr>
        <xdr:cNvPr id="240" name="直線コネクタ 239"/>
        <xdr:cNvCxnSpPr/>
      </xdr:nvCxnSpPr>
      <xdr:spPr>
        <a:xfrm flipV="1">
          <a:off x="3797300" y="16677277"/>
          <a:ext cx="838200" cy="116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32501</xdr:rowOff>
    </xdr:from>
    <xdr:ext cx="534377" cy="259045"/>
    <xdr:sp macro="" textlink="">
      <xdr:nvSpPr>
        <xdr:cNvPr id="241" name="扶助費平均値テキスト"/>
        <xdr:cNvSpPr txBox="1"/>
      </xdr:nvSpPr>
      <xdr:spPr>
        <a:xfrm>
          <a:off x="4686300" y="163202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93,855</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9624</xdr:rowOff>
    </xdr:from>
    <xdr:to>
      <xdr:col>6</xdr:col>
      <xdr:colOff>561975</xdr:colOff>
      <xdr:row>96</xdr:row>
      <xdr:rowOff>111224</xdr:rowOff>
    </xdr:to>
    <xdr:sp macro="" textlink="">
      <xdr:nvSpPr>
        <xdr:cNvPr id="242" name="フローチャート : 判断 241"/>
        <xdr:cNvSpPr/>
      </xdr:nvSpPr>
      <xdr:spPr>
        <a:xfrm>
          <a:off x="4584700" y="1646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163588</xdr:rowOff>
    </xdr:from>
    <xdr:to>
      <xdr:col>5</xdr:col>
      <xdr:colOff>358775</xdr:colOff>
      <xdr:row>98</xdr:row>
      <xdr:rowOff>4549</xdr:rowOff>
    </xdr:to>
    <xdr:cxnSp macro="">
      <xdr:nvCxnSpPr>
        <xdr:cNvPr id="243" name="直線コネクタ 242"/>
        <xdr:cNvCxnSpPr/>
      </xdr:nvCxnSpPr>
      <xdr:spPr>
        <a:xfrm flipV="1">
          <a:off x="2908300" y="16794238"/>
          <a:ext cx="889000" cy="12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158328</xdr:rowOff>
    </xdr:from>
    <xdr:to>
      <xdr:col>5</xdr:col>
      <xdr:colOff>409575</xdr:colOff>
      <xdr:row>98</xdr:row>
      <xdr:rowOff>88478</xdr:rowOff>
    </xdr:to>
    <xdr:sp macro="" textlink="">
      <xdr:nvSpPr>
        <xdr:cNvPr id="244" name="フローチャート : 判断 243"/>
        <xdr:cNvSpPr/>
      </xdr:nvSpPr>
      <xdr:spPr>
        <a:xfrm>
          <a:off x="3746500" y="1678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79605</xdr:rowOff>
    </xdr:from>
    <xdr:ext cx="534377" cy="259045"/>
    <xdr:sp macro="" textlink="">
      <xdr:nvSpPr>
        <xdr:cNvPr id="245" name="テキスト ボックス 244"/>
        <xdr:cNvSpPr txBox="1"/>
      </xdr:nvSpPr>
      <xdr:spPr>
        <a:xfrm>
          <a:off x="3530111" y="1688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74,248</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4549</xdr:rowOff>
    </xdr:from>
    <xdr:to>
      <xdr:col>4</xdr:col>
      <xdr:colOff>155575</xdr:colOff>
      <xdr:row>98</xdr:row>
      <xdr:rowOff>108872</xdr:rowOff>
    </xdr:to>
    <xdr:cxnSp macro="">
      <xdr:nvCxnSpPr>
        <xdr:cNvPr id="246" name="直線コネクタ 245"/>
        <xdr:cNvCxnSpPr/>
      </xdr:nvCxnSpPr>
      <xdr:spPr>
        <a:xfrm flipV="1">
          <a:off x="2019300" y="16806649"/>
          <a:ext cx="889000" cy="104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37987</xdr:rowOff>
    </xdr:from>
    <xdr:to>
      <xdr:col>4</xdr:col>
      <xdr:colOff>206375</xdr:colOff>
      <xdr:row>97</xdr:row>
      <xdr:rowOff>139587</xdr:rowOff>
    </xdr:to>
    <xdr:sp macro="" textlink="">
      <xdr:nvSpPr>
        <xdr:cNvPr id="247" name="フローチャート : 判断 246"/>
        <xdr:cNvSpPr/>
      </xdr:nvSpPr>
      <xdr:spPr>
        <a:xfrm>
          <a:off x="2857500" y="1666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156114</xdr:rowOff>
    </xdr:from>
    <xdr:ext cx="534377" cy="259045"/>
    <xdr:sp macro="" textlink="">
      <xdr:nvSpPr>
        <xdr:cNvPr id="248" name="テキスト ボックス 247"/>
        <xdr:cNvSpPr txBox="1"/>
      </xdr:nvSpPr>
      <xdr:spPr>
        <a:xfrm>
          <a:off x="2641111" y="1644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81,618</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108872</xdr:rowOff>
    </xdr:from>
    <xdr:to>
      <xdr:col>2</xdr:col>
      <xdr:colOff>638175</xdr:colOff>
      <xdr:row>98</xdr:row>
      <xdr:rowOff>139145</xdr:rowOff>
    </xdr:to>
    <xdr:cxnSp macro="">
      <xdr:nvCxnSpPr>
        <xdr:cNvPr id="249" name="直線コネクタ 248"/>
        <xdr:cNvCxnSpPr/>
      </xdr:nvCxnSpPr>
      <xdr:spPr>
        <a:xfrm flipV="1">
          <a:off x="1130300" y="16910972"/>
          <a:ext cx="889000" cy="30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138016</xdr:rowOff>
    </xdr:from>
    <xdr:to>
      <xdr:col>3</xdr:col>
      <xdr:colOff>3175</xdr:colOff>
      <xdr:row>98</xdr:row>
      <xdr:rowOff>68166</xdr:rowOff>
    </xdr:to>
    <xdr:sp macro="" textlink="">
      <xdr:nvSpPr>
        <xdr:cNvPr id="250" name="フローチャート : 判断 249"/>
        <xdr:cNvSpPr/>
      </xdr:nvSpPr>
      <xdr:spPr>
        <a:xfrm>
          <a:off x="1968500" y="1676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84693</xdr:rowOff>
    </xdr:from>
    <xdr:ext cx="534377" cy="259045"/>
    <xdr:sp macro="" textlink="">
      <xdr:nvSpPr>
        <xdr:cNvPr id="251" name="テキスト ボックス 250"/>
        <xdr:cNvSpPr txBox="1"/>
      </xdr:nvSpPr>
      <xdr:spPr>
        <a:xfrm>
          <a:off x="1752111" y="1654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75,492</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162379</xdr:rowOff>
    </xdr:from>
    <xdr:to>
      <xdr:col>1</xdr:col>
      <xdr:colOff>485775</xdr:colOff>
      <xdr:row>98</xdr:row>
      <xdr:rowOff>92529</xdr:rowOff>
    </xdr:to>
    <xdr:sp macro="" textlink="">
      <xdr:nvSpPr>
        <xdr:cNvPr id="252" name="フローチャート : 判断 251"/>
        <xdr:cNvSpPr/>
      </xdr:nvSpPr>
      <xdr:spPr>
        <a:xfrm>
          <a:off x="1079500" y="16793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109056</xdr:rowOff>
    </xdr:from>
    <xdr:ext cx="534377" cy="259045"/>
    <xdr:sp macro="" textlink="">
      <xdr:nvSpPr>
        <xdr:cNvPr id="253" name="テキスト ボックス 252"/>
        <xdr:cNvSpPr txBox="1"/>
      </xdr:nvSpPr>
      <xdr:spPr>
        <a:xfrm>
          <a:off x="863111" y="16568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167277</xdr:rowOff>
    </xdr:from>
    <xdr:to>
      <xdr:col>6</xdr:col>
      <xdr:colOff>561975</xdr:colOff>
      <xdr:row>97</xdr:row>
      <xdr:rowOff>97427</xdr:rowOff>
    </xdr:to>
    <xdr:sp macro="" textlink="">
      <xdr:nvSpPr>
        <xdr:cNvPr id="259" name="円/楕円 258"/>
        <xdr:cNvSpPr/>
      </xdr:nvSpPr>
      <xdr:spPr>
        <a:xfrm>
          <a:off x="4584700" y="16626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145704</xdr:rowOff>
    </xdr:from>
    <xdr:ext cx="534377" cy="259045"/>
    <xdr:sp macro="" textlink="">
      <xdr:nvSpPr>
        <xdr:cNvPr id="260" name="扶助費該当値テキスト"/>
        <xdr:cNvSpPr txBox="1"/>
      </xdr:nvSpPr>
      <xdr:spPr>
        <a:xfrm>
          <a:off x="4686300" y="16604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84,200</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112788</xdr:rowOff>
    </xdr:from>
    <xdr:to>
      <xdr:col>5</xdr:col>
      <xdr:colOff>409575</xdr:colOff>
      <xdr:row>98</xdr:row>
      <xdr:rowOff>42938</xdr:rowOff>
    </xdr:to>
    <xdr:sp macro="" textlink="">
      <xdr:nvSpPr>
        <xdr:cNvPr id="261" name="円/楕円 260"/>
        <xdr:cNvSpPr/>
      </xdr:nvSpPr>
      <xdr:spPr>
        <a:xfrm>
          <a:off x="3746500" y="1674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59465</xdr:rowOff>
    </xdr:from>
    <xdr:ext cx="534377" cy="259045"/>
    <xdr:sp macro="" textlink="">
      <xdr:nvSpPr>
        <xdr:cNvPr id="262" name="テキスト ボックス 261"/>
        <xdr:cNvSpPr txBox="1"/>
      </xdr:nvSpPr>
      <xdr:spPr>
        <a:xfrm>
          <a:off x="3530111" y="16518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77,037</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125199</xdr:rowOff>
    </xdr:from>
    <xdr:to>
      <xdr:col>4</xdr:col>
      <xdr:colOff>206375</xdr:colOff>
      <xdr:row>98</xdr:row>
      <xdr:rowOff>55349</xdr:rowOff>
    </xdr:to>
    <xdr:sp macro="" textlink="">
      <xdr:nvSpPr>
        <xdr:cNvPr id="263" name="円/楕円 262"/>
        <xdr:cNvSpPr/>
      </xdr:nvSpPr>
      <xdr:spPr>
        <a:xfrm>
          <a:off x="2857500" y="16755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46476</xdr:rowOff>
    </xdr:from>
    <xdr:ext cx="534377" cy="259045"/>
    <xdr:sp macro="" textlink="">
      <xdr:nvSpPr>
        <xdr:cNvPr id="264" name="テキスト ボックス 263"/>
        <xdr:cNvSpPr txBox="1"/>
      </xdr:nvSpPr>
      <xdr:spPr>
        <a:xfrm>
          <a:off x="2641111" y="16848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76,277</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58072</xdr:rowOff>
    </xdr:from>
    <xdr:to>
      <xdr:col>3</xdr:col>
      <xdr:colOff>3175</xdr:colOff>
      <xdr:row>98</xdr:row>
      <xdr:rowOff>159672</xdr:rowOff>
    </xdr:to>
    <xdr:sp macro="" textlink="">
      <xdr:nvSpPr>
        <xdr:cNvPr id="265" name="円/楕円 264"/>
        <xdr:cNvSpPr/>
      </xdr:nvSpPr>
      <xdr:spPr>
        <a:xfrm>
          <a:off x="1968500" y="16860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150799</xdr:rowOff>
    </xdr:from>
    <xdr:ext cx="534377" cy="259045"/>
    <xdr:sp macro="" textlink="">
      <xdr:nvSpPr>
        <xdr:cNvPr id="266" name="テキスト ボックス 265"/>
        <xdr:cNvSpPr txBox="1"/>
      </xdr:nvSpPr>
      <xdr:spPr>
        <a:xfrm>
          <a:off x="1752111" y="16952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69,888</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88345</xdr:rowOff>
    </xdr:from>
    <xdr:to>
      <xdr:col>1</xdr:col>
      <xdr:colOff>485775</xdr:colOff>
      <xdr:row>99</xdr:row>
      <xdr:rowOff>18495</xdr:rowOff>
    </xdr:to>
    <xdr:sp macro="" textlink="">
      <xdr:nvSpPr>
        <xdr:cNvPr id="267" name="円/楕円 266"/>
        <xdr:cNvSpPr/>
      </xdr:nvSpPr>
      <xdr:spPr>
        <a:xfrm>
          <a:off x="1079500" y="1689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9622</xdr:rowOff>
    </xdr:from>
    <xdr:ext cx="534377" cy="259045"/>
    <xdr:sp macro="" textlink="">
      <xdr:nvSpPr>
        <xdr:cNvPr id="268" name="テキスト ボックス 267"/>
        <xdr:cNvSpPr txBox="1"/>
      </xdr:nvSpPr>
      <xdr:spPr>
        <a:xfrm>
          <a:off x="863111" y="16983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68,034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38,858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9" name="直線コネクタ 278"/>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80" name="テキスト ボックス 279"/>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81" name="直線コネクタ 280"/>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82" name="テキスト ボックス 281"/>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3" name="直線コネクタ 28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4" name="テキスト ボックス 283"/>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5" name="直線コネクタ 284"/>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6" name="テキスト ボックス 285"/>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7" name="直線コネクタ 286"/>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8" name="テキスト ボックス 287"/>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160820</xdr:rowOff>
    </xdr:from>
    <xdr:to>
      <xdr:col>15</xdr:col>
      <xdr:colOff>180340</xdr:colOff>
      <xdr:row>37</xdr:row>
      <xdr:rowOff>155880</xdr:rowOff>
    </xdr:to>
    <xdr:cxnSp macro="">
      <xdr:nvCxnSpPr>
        <xdr:cNvPr id="292" name="直線コネクタ 291"/>
        <xdr:cNvCxnSpPr/>
      </xdr:nvCxnSpPr>
      <xdr:spPr>
        <a:xfrm flipV="1">
          <a:off x="10475595" y="5132870"/>
          <a:ext cx="1270" cy="136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159707</xdr:rowOff>
    </xdr:from>
    <xdr:ext cx="534377" cy="259045"/>
    <xdr:sp macro="" textlink="">
      <xdr:nvSpPr>
        <xdr:cNvPr id="293" name="補助費等最小値テキスト"/>
        <xdr:cNvSpPr txBox="1"/>
      </xdr:nvSpPr>
      <xdr:spPr>
        <a:xfrm>
          <a:off x="10528300" y="650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18,226</a:t>
          </a:r>
          <a:endParaRPr kumimoji="1" lang="ja-JP" altLang="en-US" sz="1000" b="1">
            <a:latin typeface="ＭＳ Ｐゴシック"/>
          </a:endParaRPr>
        </a:p>
      </xdr:txBody>
    </xdr:sp>
    <xdr:clientData/>
  </xdr:oneCellAnchor>
  <xdr:twoCellAnchor>
    <xdr:from>
      <xdr:col>15</xdr:col>
      <xdr:colOff>92075</xdr:colOff>
      <xdr:row>37</xdr:row>
      <xdr:rowOff>155880</xdr:rowOff>
    </xdr:from>
    <xdr:to>
      <xdr:col>15</xdr:col>
      <xdr:colOff>269875</xdr:colOff>
      <xdr:row>37</xdr:row>
      <xdr:rowOff>155880</xdr:rowOff>
    </xdr:to>
    <xdr:cxnSp macro="">
      <xdr:nvCxnSpPr>
        <xdr:cNvPr id="294" name="直線コネクタ 293"/>
        <xdr:cNvCxnSpPr/>
      </xdr:nvCxnSpPr>
      <xdr:spPr>
        <a:xfrm>
          <a:off x="10388600" y="6499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107497</xdr:rowOff>
    </xdr:from>
    <xdr:ext cx="599010" cy="259045"/>
    <xdr:sp macro="" textlink="">
      <xdr:nvSpPr>
        <xdr:cNvPr id="295" name="補助費等最大値テキスト"/>
        <xdr:cNvSpPr txBox="1"/>
      </xdr:nvSpPr>
      <xdr:spPr>
        <a:xfrm>
          <a:off x="10528300" y="4908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125,837</a:t>
          </a:r>
          <a:endParaRPr kumimoji="1" lang="ja-JP" altLang="en-US" sz="1000" b="1">
            <a:latin typeface="ＭＳ Ｐゴシック"/>
          </a:endParaRPr>
        </a:p>
      </xdr:txBody>
    </xdr:sp>
    <xdr:clientData/>
  </xdr:oneCellAnchor>
  <xdr:twoCellAnchor>
    <xdr:from>
      <xdr:col>15</xdr:col>
      <xdr:colOff>92075</xdr:colOff>
      <xdr:row>29</xdr:row>
      <xdr:rowOff>160820</xdr:rowOff>
    </xdr:from>
    <xdr:to>
      <xdr:col>15</xdr:col>
      <xdr:colOff>269875</xdr:colOff>
      <xdr:row>29</xdr:row>
      <xdr:rowOff>160820</xdr:rowOff>
    </xdr:to>
    <xdr:cxnSp macro="">
      <xdr:nvCxnSpPr>
        <xdr:cNvPr id="296" name="直線コネクタ 295"/>
        <xdr:cNvCxnSpPr/>
      </xdr:nvCxnSpPr>
      <xdr:spPr>
        <a:xfrm>
          <a:off x="10388600" y="5132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19838</xdr:rowOff>
    </xdr:from>
    <xdr:to>
      <xdr:col>15</xdr:col>
      <xdr:colOff>180975</xdr:colOff>
      <xdr:row>36</xdr:row>
      <xdr:rowOff>7087</xdr:rowOff>
    </xdr:to>
    <xdr:cxnSp macro="">
      <xdr:nvCxnSpPr>
        <xdr:cNvPr id="297" name="直線コネクタ 296"/>
        <xdr:cNvCxnSpPr/>
      </xdr:nvCxnSpPr>
      <xdr:spPr>
        <a:xfrm flipV="1">
          <a:off x="9639300" y="6020588"/>
          <a:ext cx="838200" cy="158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29532</xdr:rowOff>
    </xdr:from>
    <xdr:ext cx="534377" cy="259045"/>
    <xdr:sp macro="" textlink="">
      <xdr:nvSpPr>
        <xdr:cNvPr id="298" name="補助費等平均値テキスト"/>
        <xdr:cNvSpPr txBox="1"/>
      </xdr:nvSpPr>
      <xdr:spPr>
        <a:xfrm>
          <a:off x="10528300" y="6030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49,476</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51105</xdr:rowOff>
    </xdr:from>
    <xdr:to>
      <xdr:col>15</xdr:col>
      <xdr:colOff>231775</xdr:colOff>
      <xdr:row>35</xdr:row>
      <xdr:rowOff>152705</xdr:rowOff>
    </xdr:to>
    <xdr:sp macro="" textlink="">
      <xdr:nvSpPr>
        <xdr:cNvPr id="299" name="フローチャート : 判断 298"/>
        <xdr:cNvSpPr/>
      </xdr:nvSpPr>
      <xdr:spPr>
        <a:xfrm>
          <a:off x="10426700" y="605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7087</xdr:rowOff>
    </xdr:from>
    <xdr:to>
      <xdr:col>14</xdr:col>
      <xdr:colOff>28575</xdr:colOff>
      <xdr:row>37</xdr:row>
      <xdr:rowOff>23089</xdr:rowOff>
    </xdr:to>
    <xdr:cxnSp macro="">
      <xdr:nvCxnSpPr>
        <xdr:cNvPr id="300" name="直線コネクタ 299"/>
        <xdr:cNvCxnSpPr/>
      </xdr:nvCxnSpPr>
      <xdr:spPr>
        <a:xfrm flipV="1">
          <a:off x="8750300" y="6179287"/>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122466</xdr:rowOff>
    </xdr:from>
    <xdr:to>
      <xdr:col>14</xdr:col>
      <xdr:colOff>79375</xdr:colOff>
      <xdr:row>36</xdr:row>
      <xdr:rowOff>52616</xdr:rowOff>
    </xdr:to>
    <xdr:sp macro="" textlink="">
      <xdr:nvSpPr>
        <xdr:cNvPr id="301" name="フローチャート : 判断 300"/>
        <xdr:cNvSpPr/>
      </xdr:nvSpPr>
      <xdr:spPr>
        <a:xfrm>
          <a:off x="9588500" y="6123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69143</xdr:rowOff>
    </xdr:from>
    <xdr:ext cx="534377" cy="259045"/>
    <xdr:sp macro="" textlink="">
      <xdr:nvSpPr>
        <xdr:cNvPr id="302" name="テキスト ボックス 301"/>
        <xdr:cNvSpPr txBox="1"/>
      </xdr:nvSpPr>
      <xdr:spPr>
        <a:xfrm>
          <a:off x="9372111" y="589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43,857</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23089</xdr:rowOff>
    </xdr:from>
    <xdr:to>
      <xdr:col>12</xdr:col>
      <xdr:colOff>511175</xdr:colOff>
      <xdr:row>37</xdr:row>
      <xdr:rowOff>42812</xdr:rowOff>
    </xdr:to>
    <xdr:cxnSp macro="">
      <xdr:nvCxnSpPr>
        <xdr:cNvPr id="303" name="直線コネクタ 302"/>
        <xdr:cNvCxnSpPr/>
      </xdr:nvCxnSpPr>
      <xdr:spPr>
        <a:xfrm flipV="1">
          <a:off x="7861300" y="6366739"/>
          <a:ext cx="889000" cy="1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6820</xdr:rowOff>
    </xdr:from>
    <xdr:to>
      <xdr:col>12</xdr:col>
      <xdr:colOff>561975</xdr:colOff>
      <xdr:row>36</xdr:row>
      <xdr:rowOff>108420</xdr:rowOff>
    </xdr:to>
    <xdr:sp macro="" textlink="">
      <xdr:nvSpPr>
        <xdr:cNvPr id="304" name="フローチャート : 判断 303"/>
        <xdr:cNvSpPr/>
      </xdr:nvSpPr>
      <xdr:spPr>
        <a:xfrm>
          <a:off x="8699500" y="617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124947</xdr:rowOff>
    </xdr:from>
    <xdr:ext cx="534377" cy="259045"/>
    <xdr:sp macro="" textlink="">
      <xdr:nvSpPr>
        <xdr:cNvPr id="305" name="テキスト ボックス 304"/>
        <xdr:cNvSpPr txBox="1"/>
      </xdr:nvSpPr>
      <xdr:spPr>
        <a:xfrm>
          <a:off x="8483111" y="595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39,463</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32131</xdr:rowOff>
    </xdr:from>
    <xdr:to>
      <xdr:col>11</xdr:col>
      <xdr:colOff>307975</xdr:colOff>
      <xdr:row>37</xdr:row>
      <xdr:rowOff>42812</xdr:rowOff>
    </xdr:to>
    <xdr:cxnSp macro="">
      <xdr:nvCxnSpPr>
        <xdr:cNvPr id="306" name="直線コネクタ 305"/>
        <xdr:cNvCxnSpPr/>
      </xdr:nvCxnSpPr>
      <xdr:spPr>
        <a:xfrm>
          <a:off x="6972300" y="6375781"/>
          <a:ext cx="889000" cy="10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136347</xdr:rowOff>
    </xdr:from>
    <xdr:to>
      <xdr:col>11</xdr:col>
      <xdr:colOff>358775</xdr:colOff>
      <xdr:row>36</xdr:row>
      <xdr:rowOff>66497</xdr:rowOff>
    </xdr:to>
    <xdr:sp macro="" textlink="">
      <xdr:nvSpPr>
        <xdr:cNvPr id="307" name="フローチャート : 判断 306"/>
        <xdr:cNvSpPr/>
      </xdr:nvSpPr>
      <xdr:spPr>
        <a:xfrm>
          <a:off x="7810500" y="61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83024</xdr:rowOff>
    </xdr:from>
    <xdr:ext cx="534377" cy="259045"/>
    <xdr:sp macro="" textlink="">
      <xdr:nvSpPr>
        <xdr:cNvPr id="308" name="テキスト ボックス 307"/>
        <xdr:cNvSpPr txBox="1"/>
      </xdr:nvSpPr>
      <xdr:spPr>
        <a:xfrm>
          <a:off x="7594111" y="591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42,764</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3848</xdr:rowOff>
    </xdr:from>
    <xdr:to>
      <xdr:col>10</xdr:col>
      <xdr:colOff>155575</xdr:colOff>
      <xdr:row>36</xdr:row>
      <xdr:rowOff>105448</xdr:rowOff>
    </xdr:to>
    <xdr:sp macro="" textlink="">
      <xdr:nvSpPr>
        <xdr:cNvPr id="309" name="フローチャート : 判断 308"/>
        <xdr:cNvSpPr/>
      </xdr:nvSpPr>
      <xdr:spPr>
        <a:xfrm>
          <a:off x="6921500" y="617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121975</xdr:rowOff>
    </xdr:from>
    <xdr:ext cx="534377" cy="259045"/>
    <xdr:sp macro="" textlink="">
      <xdr:nvSpPr>
        <xdr:cNvPr id="310" name="テキスト ボックス 309"/>
        <xdr:cNvSpPr txBox="1"/>
      </xdr:nvSpPr>
      <xdr:spPr>
        <a:xfrm>
          <a:off x="6705111" y="595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34</xdr:row>
      <xdr:rowOff>140488</xdr:rowOff>
    </xdr:from>
    <xdr:to>
      <xdr:col>15</xdr:col>
      <xdr:colOff>231775</xdr:colOff>
      <xdr:row>35</xdr:row>
      <xdr:rowOff>70638</xdr:rowOff>
    </xdr:to>
    <xdr:sp macro="" textlink="">
      <xdr:nvSpPr>
        <xdr:cNvPr id="316" name="円/楕円 315"/>
        <xdr:cNvSpPr/>
      </xdr:nvSpPr>
      <xdr:spPr>
        <a:xfrm>
          <a:off x="10426700" y="596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33</xdr:row>
      <xdr:rowOff>163365</xdr:rowOff>
    </xdr:from>
    <xdr:ext cx="534377" cy="259045"/>
    <xdr:sp macro="" textlink="">
      <xdr:nvSpPr>
        <xdr:cNvPr id="317" name="補助費等該当値テキスト"/>
        <xdr:cNvSpPr txBox="1"/>
      </xdr:nvSpPr>
      <xdr:spPr>
        <a:xfrm>
          <a:off x="10528300" y="582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55,938</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127737</xdr:rowOff>
    </xdr:from>
    <xdr:to>
      <xdr:col>14</xdr:col>
      <xdr:colOff>79375</xdr:colOff>
      <xdr:row>36</xdr:row>
      <xdr:rowOff>57887</xdr:rowOff>
    </xdr:to>
    <xdr:sp macro="" textlink="">
      <xdr:nvSpPr>
        <xdr:cNvPr id="318" name="円/楕円 317"/>
        <xdr:cNvSpPr/>
      </xdr:nvSpPr>
      <xdr:spPr>
        <a:xfrm>
          <a:off x="9588500" y="612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49014</xdr:rowOff>
    </xdr:from>
    <xdr:ext cx="534377" cy="259045"/>
    <xdr:sp macro="" textlink="">
      <xdr:nvSpPr>
        <xdr:cNvPr id="319" name="テキスト ボックス 318"/>
        <xdr:cNvSpPr txBox="1"/>
      </xdr:nvSpPr>
      <xdr:spPr>
        <a:xfrm>
          <a:off x="9372111" y="6221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43,442</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143739</xdr:rowOff>
    </xdr:from>
    <xdr:to>
      <xdr:col>12</xdr:col>
      <xdr:colOff>561975</xdr:colOff>
      <xdr:row>37</xdr:row>
      <xdr:rowOff>73889</xdr:rowOff>
    </xdr:to>
    <xdr:sp macro="" textlink="">
      <xdr:nvSpPr>
        <xdr:cNvPr id="320" name="円/楕円 319"/>
        <xdr:cNvSpPr/>
      </xdr:nvSpPr>
      <xdr:spPr>
        <a:xfrm>
          <a:off x="8699500" y="631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65016</xdr:rowOff>
    </xdr:from>
    <xdr:ext cx="534377" cy="259045"/>
    <xdr:sp macro="" textlink="">
      <xdr:nvSpPr>
        <xdr:cNvPr id="321" name="テキスト ボックス 320"/>
        <xdr:cNvSpPr txBox="1"/>
      </xdr:nvSpPr>
      <xdr:spPr>
        <a:xfrm>
          <a:off x="8483111" y="640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28,682</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163462</xdr:rowOff>
    </xdr:from>
    <xdr:to>
      <xdr:col>11</xdr:col>
      <xdr:colOff>358775</xdr:colOff>
      <xdr:row>37</xdr:row>
      <xdr:rowOff>93612</xdr:rowOff>
    </xdr:to>
    <xdr:sp macro="" textlink="">
      <xdr:nvSpPr>
        <xdr:cNvPr id="322" name="円/楕円 321"/>
        <xdr:cNvSpPr/>
      </xdr:nvSpPr>
      <xdr:spPr>
        <a:xfrm>
          <a:off x="7810500" y="633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84739</xdr:rowOff>
    </xdr:from>
    <xdr:ext cx="534377" cy="259045"/>
    <xdr:sp macro="" textlink="">
      <xdr:nvSpPr>
        <xdr:cNvPr id="323" name="テキスト ボックス 322"/>
        <xdr:cNvSpPr txBox="1"/>
      </xdr:nvSpPr>
      <xdr:spPr>
        <a:xfrm>
          <a:off x="7594111" y="642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27,129</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152781</xdr:rowOff>
    </xdr:from>
    <xdr:to>
      <xdr:col>10</xdr:col>
      <xdr:colOff>155575</xdr:colOff>
      <xdr:row>37</xdr:row>
      <xdr:rowOff>82931</xdr:rowOff>
    </xdr:to>
    <xdr:sp macro="" textlink="">
      <xdr:nvSpPr>
        <xdr:cNvPr id="324" name="円/楕円 323"/>
        <xdr:cNvSpPr/>
      </xdr:nvSpPr>
      <xdr:spPr>
        <a:xfrm>
          <a:off x="6921500" y="632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74058</xdr:rowOff>
    </xdr:from>
    <xdr:ext cx="534377" cy="259045"/>
    <xdr:sp macro="" textlink="">
      <xdr:nvSpPr>
        <xdr:cNvPr id="325" name="テキスト ボックス 324"/>
        <xdr:cNvSpPr txBox="1"/>
      </xdr:nvSpPr>
      <xdr:spPr>
        <a:xfrm>
          <a:off x="6705111" y="641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27,970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54,904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6" name="直線コネクタ 33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7" name="テキスト ボックス 33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8" name="直線コネクタ 33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9" name="テキスト ボックス 338"/>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40" name="直線コネクタ 33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41" name="テキスト ボックス 340"/>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2" name="直線コネクタ 34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3" name="テキスト ボックス 342"/>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4" name="直線コネクタ 34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5" name="テキスト ボックス 344"/>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142298</xdr:rowOff>
    </xdr:from>
    <xdr:to>
      <xdr:col>15</xdr:col>
      <xdr:colOff>180340</xdr:colOff>
      <xdr:row>58</xdr:row>
      <xdr:rowOff>88440</xdr:rowOff>
    </xdr:to>
    <xdr:cxnSp macro="">
      <xdr:nvCxnSpPr>
        <xdr:cNvPr id="349" name="直線コネクタ 348"/>
        <xdr:cNvCxnSpPr/>
      </xdr:nvCxnSpPr>
      <xdr:spPr>
        <a:xfrm flipV="1">
          <a:off x="10475595" y="8714798"/>
          <a:ext cx="1270" cy="1317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92267</xdr:rowOff>
    </xdr:from>
    <xdr:ext cx="534377" cy="259045"/>
    <xdr:sp macro="" textlink="">
      <xdr:nvSpPr>
        <xdr:cNvPr id="350" name="普通建設事業費最小値テキスト"/>
        <xdr:cNvSpPr txBox="1"/>
      </xdr:nvSpPr>
      <xdr:spPr>
        <a:xfrm>
          <a:off x="10528300" y="1003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16,727</a:t>
          </a:r>
          <a:endParaRPr kumimoji="1" lang="ja-JP" altLang="en-US" sz="1000" b="1">
            <a:latin typeface="ＭＳ Ｐゴシック"/>
          </a:endParaRPr>
        </a:p>
      </xdr:txBody>
    </xdr:sp>
    <xdr:clientData/>
  </xdr:oneCellAnchor>
  <xdr:twoCellAnchor>
    <xdr:from>
      <xdr:col>15</xdr:col>
      <xdr:colOff>92075</xdr:colOff>
      <xdr:row>58</xdr:row>
      <xdr:rowOff>88440</xdr:rowOff>
    </xdr:from>
    <xdr:to>
      <xdr:col>15</xdr:col>
      <xdr:colOff>269875</xdr:colOff>
      <xdr:row>58</xdr:row>
      <xdr:rowOff>88440</xdr:rowOff>
    </xdr:to>
    <xdr:cxnSp macro="">
      <xdr:nvCxnSpPr>
        <xdr:cNvPr id="351" name="直線コネクタ 350"/>
        <xdr:cNvCxnSpPr/>
      </xdr:nvCxnSpPr>
      <xdr:spPr>
        <a:xfrm>
          <a:off x="10388600" y="10032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88975</xdr:rowOff>
    </xdr:from>
    <xdr:ext cx="599010" cy="259045"/>
    <xdr:sp macro="" textlink="">
      <xdr:nvSpPr>
        <xdr:cNvPr id="352" name="普通建設事業費最大値テキスト"/>
        <xdr:cNvSpPr txBox="1"/>
      </xdr:nvSpPr>
      <xdr:spPr>
        <a:xfrm>
          <a:off x="10528300" y="8490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189,659</a:t>
          </a:r>
          <a:endParaRPr kumimoji="1" lang="ja-JP" altLang="en-US" sz="1000" b="1">
            <a:latin typeface="ＭＳ Ｐゴシック"/>
          </a:endParaRPr>
        </a:p>
      </xdr:txBody>
    </xdr:sp>
    <xdr:clientData/>
  </xdr:oneCellAnchor>
  <xdr:twoCellAnchor>
    <xdr:from>
      <xdr:col>15</xdr:col>
      <xdr:colOff>92075</xdr:colOff>
      <xdr:row>50</xdr:row>
      <xdr:rowOff>142298</xdr:rowOff>
    </xdr:from>
    <xdr:to>
      <xdr:col>15</xdr:col>
      <xdr:colOff>269875</xdr:colOff>
      <xdr:row>50</xdr:row>
      <xdr:rowOff>142298</xdr:rowOff>
    </xdr:to>
    <xdr:cxnSp macro="">
      <xdr:nvCxnSpPr>
        <xdr:cNvPr id="353" name="直線コネクタ 352"/>
        <xdr:cNvCxnSpPr/>
      </xdr:nvCxnSpPr>
      <xdr:spPr>
        <a:xfrm>
          <a:off x="10388600" y="8714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145316</xdr:rowOff>
    </xdr:from>
    <xdr:to>
      <xdr:col>15</xdr:col>
      <xdr:colOff>180975</xdr:colOff>
      <xdr:row>57</xdr:row>
      <xdr:rowOff>97203</xdr:rowOff>
    </xdr:to>
    <xdr:cxnSp macro="">
      <xdr:nvCxnSpPr>
        <xdr:cNvPr id="354" name="直線コネクタ 353"/>
        <xdr:cNvCxnSpPr/>
      </xdr:nvCxnSpPr>
      <xdr:spPr>
        <a:xfrm>
          <a:off x="9639300" y="9746516"/>
          <a:ext cx="838200" cy="123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17906</xdr:rowOff>
    </xdr:from>
    <xdr:ext cx="534377" cy="259045"/>
    <xdr:sp macro="" textlink="">
      <xdr:nvSpPr>
        <xdr:cNvPr id="355" name="普通建設事業費平均値テキスト"/>
        <xdr:cNvSpPr txBox="1"/>
      </xdr:nvSpPr>
      <xdr:spPr>
        <a:xfrm>
          <a:off x="10528300" y="9447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67,319</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166479</xdr:rowOff>
    </xdr:from>
    <xdr:to>
      <xdr:col>15</xdr:col>
      <xdr:colOff>231775</xdr:colOff>
      <xdr:row>56</xdr:row>
      <xdr:rowOff>96629</xdr:rowOff>
    </xdr:to>
    <xdr:sp macro="" textlink="">
      <xdr:nvSpPr>
        <xdr:cNvPr id="356" name="フローチャート : 判断 355"/>
        <xdr:cNvSpPr/>
      </xdr:nvSpPr>
      <xdr:spPr>
        <a:xfrm>
          <a:off x="10426700" y="959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114165</xdr:rowOff>
    </xdr:from>
    <xdr:to>
      <xdr:col>14</xdr:col>
      <xdr:colOff>28575</xdr:colOff>
      <xdr:row>56</xdr:row>
      <xdr:rowOff>145316</xdr:rowOff>
    </xdr:to>
    <xdr:cxnSp macro="">
      <xdr:nvCxnSpPr>
        <xdr:cNvPr id="357" name="直線コネクタ 356"/>
        <xdr:cNvCxnSpPr/>
      </xdr:nvCxnSpPr>
      <xdr:spPr>
        <a:xfrm>
          <a:off x="8750300" y="9715365"/>
          <a:ext cx="889000" cy="31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94790</xdr:rowOff>
    </xdr:from>
    <xdr:to>
      <xdr:col>14</xdr:col>
      <xdr:colOff>79375</xdr:colOff>
      <xdr:row>57</xdr:row>
      <xdr:rowOff>24940</xdr:rowOff>
    </xdr:to>
    <xdr:sp macro="" textlink="">
      <xdr:nvSpPr>
        <xdr:cNvPr id="358" name="フローチャート : 判断 357"/>
        <xdr:cNvSpPr/>
      </xdr:nvSpPr>
      <xdr:spPr>
        <a:xfrm>
          <a:off x="9588500" y="969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16067</xdr:rowOff>
    </xdr:from>
    <xdr:ext cx="534377" cy="259045"/>
    <xdr:sp macro="" textlink="">
      <xdr:nvSpPr>
        <xdr:cNvPr id="359" name="テキスト ボックス 358"/>
        <xdr:cNvSpPr txBox="1"/>
      </xdr:nvSpPr>
      <xdr:spPr>
        <a:xfrm>
          <a:off x="9372111" y="9788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54,227</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103688</xdr:rowOff>
    </xdr:from>
    <xdr:to>
      <xdr:col>12</xdr:col>
      <xdr:colOff>511175</xdr:colOff>
      <xdr:row>56</xdr:row>
      <xdr:rowOff>114165</xdr:rowOff>
    </xdr:to>
    <xdr:cxnSp macro="">
      <xdr:nvCxnSpPr>
        <xdr:cNvPr id="360" name="直線コネクタ 359"/>
        <xdr:cNvCxnSpPr/>
      </xdr:nvCxnSpPr>
      <xdr:spPr>
        <a:xfrm>
          <a:off x="7861300" y="9704888"/>
          <a:ext cx="889000" cy="1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3137</xdr:rowOff>
    </xdr:from>
    <xdr:to>
      <xdr:col>12</xdr:col>
      <xdr:colOff>561975</xdr:colOff>
      <xdr:row>56</xdr:row>
      <xdr:rowOff>104737</xdr:rowOff>
    </xdr:to>
    <xdr:sp macro="" textlink="">
      <xdr:nvSpPr>
        <xdr:cNvPr id="361" name="フローチャート : 判断 360"/>
        <xdr:cNvSpPr/>
      </xdr:nvSpPr>
      <xdr:spPr>
        <a:xfrm>
          <a:off x="8699500" y="9604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121264</xdr:rowOff>
    </xdr:from>
    <xdr:ext cx="534377" cy="259045"/>
    <xdr:sp macro="" textlink="">
      <xdr:nvSpPr>
        <xdr:cNvPr id="362" name="テキスト ボックス 361"/>
        <xdr:cNvSpPr txBox="1"/>
      </xdr:nvSpPr>
      <xdr:spPr>
        <a:xfrm>
          <a:off x="8483111" y="9379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66,255</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103688</xdr:rowOff>
    </xdr:from>
    <xdr:to>
      <xdr:col>11</xdr:col>
      <xdr:colOff>307975</xdr:colOff>
      <xdr:row>56</xdr:row>
      <xdr:rowOff>144904</xdr:rowOff>
    </xdr:to>
    <xdr:cxnSp macro="">
      <xdr:nvCxnSpPr>
        <xdr:cNvPr id="363" name="直線コネクタ 362"/>
        <xdr:cNvCxnSpPr/>
      </xdr:nvCxnSpPr>
      <xdr:spPr>
        <a:xfrm flipV="1">
          <a:off x="6972300" y="9704888"/>
          <a:ext cx="889000" cy="41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20655</xdr:rowOff>
    </xdr:from>
    <xdr:to>
      <xdr:col>11</xdr:col>
      <xdr:colOff>358775</xdr:colOff>
      <xdr:row>56</xdr:row>
      <xdr:rowOff>122255</xdr:rowOff>
    </xdr:to>
    <xdr:sp macro="" textlink="">
      <xdr:nvSpPr>
        <xdr:cNvPr id="364" name="フローチャート : 判断 363"/>
        <xdr:cNvSpPr/>
      </xdr:nvSpPr>
      <xdr:spPr>
        <a:xfrm>
          <a:off x="7810500" y="962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138782</xdr:rowOff>
    </xdr:from>
    <xdr:ext cx="534377" cy="259045"/>
    <xdr:sp macro="" textlink="">
      <xdr:nvSpPr>
        <xdr:cNvPr id="365" name="テキスト ボックス 364"/>
        <xdr:cNvSpPr txBox="1"/>
      </xdr:nvSpPr>
      <xdr:spPr>
        <a:xfrm>
          <a:off x="7594111" y="9397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63,956</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120294</xdr:rowOff>
    </xdr:from>
    <xdr:to>
      <xdr:col>10</xdr:col>
      <xdr:colOff>155575</xdr:colOff>
      <xdr:row>57</xdr:row>
      <xdr:rowOff>50444</xdr:rowOff>
    </xdr:to>
    <xdr:sp macro="" textlink="">
      <xdr:nvSpPr>
        <xdr:cNvPr id="366" name="フローチャート : 判断 365"/>
        <xdr:cNvSpPr/>
      </xdr:nvSpPr>
      <xdr:spPr>
        <a:xfrm>
          <a:off x="6921500" y="972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41571</xdr:rowOff>
    </xdr:from>
    <xdr:ext cx="534377" cy="259045"/>
    <xdr:sp macro="" textlink="">
      <xdr:nvSpPr>
        <xdr:cNvPr id="367" name="テキスト ボックス 366"/>
        <xdr:cNvSpPr txBox="1"/>
      </xdr:nvSpPr>
      <xdr:spPr>
        <a:xfrm>
          <a:off x="6705111" y="9814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50,880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46403</xdr:rowOff>
    </xdr:from>
    <xdr:to>
      <xdr:col>15</xdr:col>
      <xdr:colOff>231775</xdr:colOff>
      <xdr:row>57</xdr:row>
      <xdr:rowOff>148003</xdr:rowOff>
    </xdr:to>
    <xdr:sp macro="" textlink="">
      <xdr:nvSpPr>
        <xdr:cNvPr id="373" name="円/楕円 372"/>
        <xdr:cNvSpPr/>
      </xdr:nvSpPr>
      <xdr:spPr>
        <a:xfrm>
          <a:off x="10426700" y="981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24830</xdr:rowOff>
    </xdr:from>
    <xdr:ext cx="534377" cy="259045"/>
    <xdr:sp macro="" textlink="">
      <xdr:nvSpPr>
        <xdr:cNvPr id="374" name="普通建設事業費該当値テキスト"/>
        <xdr:cNvSpPr txBox="1"/>
      </xdr:nvSpPr>
      <xdr:spPr>
        <a:xfrm>
          <a:off x="10528300" y="979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38,077</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94516</xdr:rowOff>
    </xdr:from>
    <xdr:to>
      <xdr:col>14</xdr:col>
      <xdr:colOff>79375</xdr:colOff>
      <xdr:row>57</xdr:row>
      <xdr:rowOff>24666</xdr:rowOff>
    </xdr:to>
    <xdr:sp macro="" textlink="">
      <xdr:nvSpPr>
        <xdr:cNvPr id="375" name="円/楕円 374"/>
        <xdr:cNvSpPr/>
      </xdr:nvSpPr>
      <xdr:spPr>
        <a:xfrm>
          <a:off x="9588500" y="969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41193</xdr:rowOff>
    </xdr:from>
    <xdr:ext cx="534377" cy="259045"/>
    <xdr:sp macro="" textlink="">
      <xdr:nvSpPr>
        <xdr:cNvPr id="376" name="テキスト ボックス 375"/>
        <xdr:cNvSpPr txBox="1"/>
      </xdr:nvSpPr>
      <xdr:spPr>
        <a:xfrm>
          <a:off x="9372111" y="9470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54,263</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63365</xdr:rowOff>
    </xdr:from>
    <xdr:to>
      <xdr:col>12</xdr:col>
      <xdr:colOff>561975</xdr:colOff>
      <xdr:row>56</xdr:row>
      <xdr:rowOff>164965</xdr:rowOff>
    </xdr:to>
    <xdr:sp macro="" textlink="">
      <xdr:nvSpPr>
        <xdr:cNvPr id="377" name="円/楕円 376"/>
        <xdr:cNvSpPr/>
      </xdr:nvSpPr>
      <xdr:spPr>
        <a:xfrm>
          <a:off x="8699500" y="966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156092</xdr:rowOff>
    </xdr:from>
    <xdr:ext cx="534377" cy="259045"/>
    <xdr:sp macro="" textlink="">
      <xdr:nvSpPr>
        <xdr:cNvPr id="378" name="テキスト ボックス 377"/>
        <xdr:cNvSpPr txBox="1"/>
      </xdr:nvSpPr>
      <xdr:spPr>
        <a:xfrm>
          <a:off x="8483111" y="975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58,351</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52888</xdr:rowOff>
    </xdr:from>
    <xdr:to>
      <xdr:col>11</xdr:col>
      <xdr:colOff>358775</xdr:colOff>
      <xdr:row>56</xdr:row>
      <xdr:rowOff>154488</xdr:rowOff>
    </xdr:to>
    <xdr:sp macro="" textlink="">
      <xdr:nvSpPr>
        <xdr:cNvPr id="379" name="円/楕円 378"/>
        <xdr:cNvSpPr/>
      </xdr:nvSpPr>
      <xdr:spPr>
        <a:xfrm>
          <a:off x="7810500" y="965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145615</xdr:rowOff>
    </xdr:from>
    <xdr:ext cx="534377" cy="259045"/>
    <xdr:sp macro="" textlink="">
      <xdr:nvSpPr>
        <xdr:cNvPr id="380" name="テキスト ボックス 379"/>
        <xdr:cNvSpPr txBox="1"/>
      </xdr:nvSpPr>
      <xdr:spPr>
        <a:xfrm>
          <a:off x="7594111" y="974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59,726</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94104</xdr:rowOff>
    </xdr:from>
    <xdr:to>
      <xdr:col>10</xdr:col>
      <xdr:colOff>155575</xdr:colOff>
      <xdr:row>57</xdr:row>
      <xdr:rowOff>24254</xdr:rowOff>
    </xdr:to>
    <xdr:sp macro="" textlink="">
      <xdr:nvSpPr>
        <xdr:cNvPr id="381" name="円/楕円 380"/>
        <xdr:cNvSpPr/>
      </xdr:nvSpPr>
      <xdr:spPr>
        <a:xfrm>
          <a:off x="6921500" y="969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40781</xdr:rowOff>
    </xdr:from>
    <xdr:ext cx="534377" cy="259045"/>
    <xdr:sp macro="" textlink="">
      <xdr:nvSpPr>
        <xdr:cNvPr id="382" name="テキスト ボックス 381"/>
        <xdr:cNvSpPr txBox="1"/>
      </xdr:nvSpPr>
      <xdr:spPr>
        <a:xfrm>
          <a:off x="6705111" y="9470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54,317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12,790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6" name="テキスト ボックス 39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8" name="テキスト ボックス 39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400" name="テキスト ボックス 39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402" name="テキスト ボックス 401"/>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58033</xdr:rowOff>
    </xdr:from>
    <xdr:to>
      <xdr:col>15</xdr:col>
      <xdr:colOff>180340</xdr:colOff>
      <xdr:row>79</xdr:row>
      <xdr:rowOff>44450</xdr:rowOff>
    </xdr:to>
    <xdr:cxnSp macro="">
      <xdr:nvCxnSpPr>
        <xdr:cNvPr id="406" name="直線コネクタ 405"/>
        <xdr:cNvCxnSpPr/>
      </xdr:nvCxnSpPr>
      <xdr:spPr>
        <a:xfrm flipV="1">
          <a:off x="10475595" y="12230983"/>
          <a:ext cx="1270" cy="1358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7"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8" name="直線コネクタ 407"/>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4710</xdr:rowOff>
    </xdr:from>
    <xdr:ext cx="534377" cy="259045"/>
    <xdr:sp macro="" textlink="">
      <xdr:nvSpPr>
        <xdr:cNvPr id="409" name="普通建設事業費 （ うち新規整備　）最大値テキスト"/>
        <xdr:cNvSpPr txBox="1"/>
      </xdr:nvSpPr>
      <xdr:spPr>
        <a:xfrm>
          <a:off x="10528300" y="1200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71,287</a:t>
          </a:r>
          <a:endParaRPr kumimoji="1" lang="ja-JP" altLang="en-US" sz="1000" b="1">
            <a:latin typeface="ＭＳ Ｐゴシック"/>
          </a:endParaRPr>
        </a:p>
      </xdr:txBody>
    </xdr:sp>
    <xdr:clientData/>
  </xdr:oneCellAnchor>
  <xdr:twoCellAnchor>
    <xdr:from>
      <xdr:col>15</xdr:col>
      <xdr:colOff>92075</xdr:colOff>
      <xdr:row>71</xdr:row>
      <xdr:rowOff>58033</xdr:rowOff>
    </xdr:from>
    <xdr:to>
      <xdr:col>15</xdr:col>
      <xdr:colOff>269875</xdr:colOff>
      <xdr:row>71</xdr:row>
      <xdr:rowOff>58033</xdr:rowOff>
    </xdr:to>
    <xdr:cxnSp macro="">
      <xdr:nvCxnSpPr>
        <xdr:cNvPr id="410" name="直線コネクタ 409"/>
        <xdr:cNvCxnSpPr/>
      </xdr:nvCxnSpPr>
      <xdr:spPr>
        <a:xfrm>
          <a:off x="10388600" y="12230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22447</xdr:rowOff>
    </xdr:from>
    <xdr:to>
      <xdr:col>15</xdr:col>
      <xdr:colOff>180975</xdr:colOff>
      <xdr:row>79</xdr:row>
      <xdr:rowOff>44450</xdr:rowOff>
    </xdr:to>
    <xdr:cxnSp macro="">
      <xdr:nvCxnSpPr>
        <xdr:cNvPr id="411" name="直線コネクタ 410"/>
        <xdr:cNvCxnSpPr/>
      </xdr:nvCxnSpPr>
      <xdr:spPr>
        <a:xfrm flipV="1">
          <a:off x="9639300" y="13052647"/>
          <a:ext cx="838200" cy="536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92625</xdr:rowOff>
    </xdr:from>
    <xdr:ext cx="534377" cy="259045"/>
    <xdr:sp macro="" textlink="">
      <xdr:nvSpPr>
        <xdr:cNvPr id="412" name="普通建設事業費 （ うち新規整備　）平均値テキスト"/>
        <xdr:cNvSpPr txBox="1"/>
      </xdr:nvSpPr>
      <xdr:spPr>
        <a:xfrm>
          <a:off x="10528300" y="13122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20,672</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114198</xdr:rowOff>
    </xdr:from>
    <xdr:to>
      <xdr:col>15</xdr:col>
      <xdr:colOff>231775</xdr:colOff>
      <xdr:row>77</xdr:row>
      <xdr:rowOff>44348</xdr:rowOff>
    </xdr:to>
    <xdr:sp macro="" textlink="">
      <xdr:nvSpPr>
        <xdr:cNvPr id="413" name="フローチャート : 判断 412"/>
        <xdr:cNvSpPr/>
      </xdr:nvSpPr>
      <xdr:spPr>
        <a:xfrm>
          <a:off x="10426700" y="1314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74</xdr:row>
      <xdr:rowOff>7017</xdr:rowOff>
    </xdr:from>
    <xdr:to>
      <xdr:col>14</xdr:col>
      <xdr:colOff>28575</xdr:colOff>
      <xdr:row>79</xdr:row>
      <xdr:rowOff>44450</xdr:rowOff>
    </xdr:to>
    <xdr:cxnSp macro="">
      <xdr:nvCxnSpPr>
        <xdr:cNvPr id="414" name="直線コネクタ 413"/>
        <xdr:cNvCxnSpPr/>
      </xdr:nvCxnSpPr>
      <xdr:spPr>
        <a:xfrm>
          <a:off x="8750300" y="12694317"/>
          <a:ext cx="889000" cy="894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106902</xdr:rowOff>
    </xdr:from>
    <xdr:to>
      <xdr:col>14</xdr:col>
      <xdr:colOff>79375</xdr:colOff>
      <xdr:row>77</xdr:row>
      <xdr:rowOff>37052</xdr:rowOff>
    </xdr:to>
    <xdr:sp macro="" textlink="">
      <xdr:nvSpPr>
        <xdr:cNvPr id="415" name="フローチャート : 判断 414"/>
        <xdr:cNvSpPr/>
      </xdr:nvSpPr>
      <xdr:spPr>
        <a:xfrm>
          <a:off x="9588500" y="13137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53579</xdr:rowOff>
    </xdr:from>
    <xdr:ext cx="534377" cy="259045"/>
    <xdr:sp macro="" textlink="">
      <xdr:nvSpPr>
        <xdr:cNvPr id="416" name="テキスト ボックス 415"/>
        <xdr:cNvSpPr txBox="1"/>
      </xdr:nvSpPr>
      <xdr:spPr>
        <a:xfrm>
          <a:off x="9372111" y="12912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21,055</a:t>
          </a:r>
          <a:endParaRPr kumimoji="1" lang="ja-JP" altLang="en-US" sz="1000" b="1">
            <a:solidFill>
              <a:srgbClr val="000080"/>
            </a:solidFill>
            <a:latin typeface="ＭＳ Ｐゴシック"/>
          </a:endParaRPr>
        </a:p>
      </xdr:txBody>
    </xdr:sp>
    <xdr:clientData/>
  </xdr:oneCellAnchor>
  <xdr:twoCellAnchor>
    <xdr:from>
      <xdr:col>12</xdr:col>
      <xdr:colOff>460375</xdr:colOff>
      <xdr:row>75</xdr:row>
      <xdr:rowOff>145479</xdr:rowOff>
    </xdr:from>
    <xdr:to>
      <xdr:col>12</xdr:col>
      <xdr:colOff>561975</xdr:colOff>
      <xdr:row>76</xdr:row>
      <xdr:rowOff>75629</xdr:rowOff>
    </xdr:to>
    <xdr:sp macro="" textlink="">
      <xdr:nvSpPr>
        <xdr:cNvPr id="417" name="フローチャート : 判断 416"/>
        <xdr:cNvSpPr/>
      </xdr:nvSpPr>
      <xdr:spPr>
        <a:xfrm>
          <a:off x="8699500" y="13004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66755</xdr:rowOff>
    </xdr:from>
    <xdr:ext cx="534377" cy="259045"/>
    <xdr:sp macro="" textlink="">
      <xdr:nvSpPr>
        <xdr:cNvPr id="418" name="テキスト ボックス 417"/>
        <xdr:cNvSpPr txBox="1"/>
      </xdr:nvSpPr>
      <xdr:spPr>
        <a:xfrm>
          <a:off x="8483111" y="1309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75</xdr:row>
      <xdr:rowOff>143097</xdr:rowOff>
    </xdr:from>
    <xdr:to>
      <xdr:col>15</xdr:col>
      <xdr:colOff>231775</xdr:colOff>
      <xdr:row>76</xdr:row>
      <xdr:rowOff>73248</xdr:rowOff>
    </xdr:to>
    <xdr:sp macro="" textlink="">
      <xdr:nvSpPr>
        <xdr:cNvPr id="424" name="円/楕円 423"/>
        <xdr:cNvSpPr/>
      </xdr:nvSpPr>
      <xdr:spPr>
        <a:xfrm>
          <a:off x="10426700" y="1300184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74</xdr:row>
      <xdr:rowOff>165974</xdr:rowOff>
    </xdr:from>
    <xdr:ext cx="534377" cy="259045"/>
    <xdr:sp macro="" textlink="">
      <xdr:nvSpPr>
        <xdr:cNvPr id="425" name="普通建設事業費 （ うち新規整備　）該当値テキスト"/>
        <xdr:cNvSpPr txBox="1"/>
      </xdr:nvSpPr>
      <xdr:spPr>
        <a:xfrm>
          <a:off x="10528300" y="12853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28,155</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165100</xdr:rowOff>
    </xdr:from>
    <xdr:to>
      <xdr:col>14</xdr:col>
      <xdr:colOff>79375</xdr:colOff>
      <xdr:row>79</xdr:row>
      <xdr:rowOff>95250</xdr:rowOff>
    </xdr:to>
    <xdr:sp macro="" textlink="">
      <xdr:nvSpPr>
        <xdr:cNvPr id="426" name="円/楕円 425"/>
        <xdr:cNvSpPr/>
      </xdr:nvSpPr>
      <xdr:spPr>
        <a:xfrm>
          <a:off x="9588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79</xdr:row>
      <xdr:rowOff>86377</xdr:rowOff>
    </xdr:from>
    <xdr:ext cx="249299" cy="259045"/>
    <xdr:sp macro="" textlink="">
      <xdr:nvSpPr>
        <xdr:cNvPr id="427" name="テキスト ボックス 426"/>
        <xdr:cNvSpPr txBox="1"/>
      </xdr:nvSpPr>
      <xdr:spPr>
        <a:xfrm>
          <a:off x="9514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73</xdr:row>
      <xdr:rowOff>127667</xdr:rowOff>
    </xdr:from>
    <xdr:to>
      <xdr:col>12</xdr:col>
      <xdr:colOff>561975</xdr:colOff>
      <xdr:row>74</xdr:row>
      <xdr:rowOff>57817</xdr:rowOff>
    </xdr:to>
    <xdr:sp macro="" textlink="">
      <xdr:nvSpPr>
        <xdr:cNvPr id="428" name="円/楕円 427"/>
        <xdr:cNvSpPr/>
      </xdr:nvSpPr>
      <xdr:spPr>
        <a:xfrm>
          <a:off x="8699500" y="1264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72</xdr:row>
      <xdr:rowOff>74344</xdr:rowOff>
    </xdr:from>
    <xdr:ext cx="534377" cy="259045"/>
    <xdr:sp macro="" textlink="">
      <xdr:nvSpPr>
        <xdr:cNvPr id="429" name="テキスト ボックス 428"/>
        <xdr:cNvSpPr txBox="1"/>
      </xdr:nvSpPr>
      <xdr:spPr>
        <a:xfrm>
          <a:off x="8483111" y="12418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46,965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68/69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29,889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5" name="テキスト ボックス 44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7" name="テキスト ボックス 44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24448</xdr:rowOff>
    </xdr:from>
    <xdr:to>
      <xdr:col>15</xdr:col>
      <xdr:colOff>180340</xdr:colOff>
      <xdr:row>99</xdr:row>
      <xdr:rowOff>44450</xdr:rowOff>
    </xdr:to>
    <xdr:cxnSp macro="">
      <xdr:nvCxnSpPr>
        <xdr:cNvPr id="453" name="直線コネクタ 452"/>
        <xdr:cNvCxnSpPr/>
      </xdr:nvCxnSpPr>
      <xdr:spPr>
        <a:xfrm flipV="1">
          <a:off x="10475595" y="15454948"/>
          <a:ext cx="1270" cy="1563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54"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55" name="直線コネクタ 454"/>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142575</xdr:rowOff>
    </xdr:from>
    <xdr:ext cx="599010" cy="259045"/>
    <xdr:sp macro="" textlink="">
      <xdr:nvSpPr>
        <xdr:cNvPr id="456" name="普通建設事業費 （ うち更新整備　）最大値テキスト"/>
        <xdr:cNvSpPr txBox="1"/>
      </xdr:nvSpPr>
      <xdr:spPr>
        <a:xfrm>
          <a:off x="10528300" y="1523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123,075</a:t>
          </a:r>
          <a:endParaRPr kumimoji="1" lang="ja-JP" altLang="en-US" sz="1000" b="1">
            <a:latin typeface="ＭＳ Ｐゴシック"/>
          </a:endParaRPr>
        </a:p>
      </xdr:txBody>
    </xdr:sp>
    <xdr:clientData/>
  </xdr:oneCellAnchor>
  <xdr:twoCellAnchor>
    <xdr:from>
      <xdr:col>15</xdr:col>
      <xdr:colOff>92075</xdr:colOff>
      <xdr:row>90</xdr:row>
      <xdr:rowOff>24448</xdr:rowOff>
    </xdr:from>
    <xdr:to>
      <xdr:col>15</xdr:col>
      <xdr:colOff>269875</xdr:colOff>
      <xdr:row>90</xdr:row>
      <xdr:rowOff>24448</xdr:rowOff>
    </xdr:to>
    <xdr:cxnSp macro="">
      <xdr:nvCxnSpPr>
        <xdr:cNvPr id="457" name="直線コネクタ 456"/>
        <xdr:cNvCxnSpPr/>
      </xdr:nvCxnSpPr>
      <xdr:spPr>
        <a:xfrm>
          <a:off x="10388600" y="1545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57925</xdr:rowOff>
    </xdr:from>
    <xdr:to>
      <xdr:col>15</xdr:col>
      <xdr:colOff>180975</xdr:colOff>
      <xdr:row>99</xdr:row>
      <xdr:rowOff>17678</xdr:rowOff>
    </xdr:to>
    <xdr:cxnSp macro="">
      <xdr:nvCxnSpPr>
        <xdr:cNvPr id="458" name="直線コネクタ 457"/>
        <xdr:cNvCxnSpPr/>
      </xdr:nvCxnSpPr>
      <xdr:spPr>
        <a:xfrm>
          <a:off x="9639300" y="16345675"/>
          <a:ext cx="838200" cy="645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88244</xdr:rowOff>
    </xdr:from>
    <xdr:ext cx="534377" cy="259045"/>
    <xdr:sp macro="" textlink="">
      <xdr:nvSpPr>
        <xdr:cNvPr id="459" name="普通建設事業費 （ うち更新整備　）平均値テキスト"/>
        <xdr:cNvSpPr txBox="1"/>
      </xdr:nvSpPr>
      <xdr:spPr>
        <a:xfrm>
          <a:off x="10528300" y="16375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34,853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65367</xdr:rowOff>
    </xdr:from>
    <xdr:to>
      <xdr:col>15</xdr:col>
      <xdr:colOff>231775</xdr:colOff>
      <xdr:row>96</xdr:row>
      <xdr:rowOff>166967</xdr:rowOff>
    </xdr:to>
    <xdr:sp macro="" textlink="">
      <xdr:nvSpPr>
        <xdr:cNvPr id="460" name="フローチャート : 判断 459"/>
        <xdr:cNvSpPr/>
      </xdr:nvSpPr>
      <xdr:spPr>
        <a:xfrm>
          <a:off x="10426700" y="1652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57925</xdr:rowOff>
    </xdr:from>
    <xdr:to>
      <xdr:col>14</xdr:col>
      <xdr:colOff>28575</xdr:colOff>
      <xdr:row>98</xdr:row>
      <xdr:rowOff>97371</xdr:rowOff>
    </xdr:to>
    <xdr:cxnSp macro="">
      <xdr:nvCxnSpPr>
        <xdr:cNvPr id="461" name="直線コネクタ 460"/>
        <xdr:cNvCxnSpPr/>
      </xdr:nvCxnSpPr>
      <xdr:spPr>
        <a:xfrm flipV="1">
          <a:off x="8750300" y="16345675"/>
          <a:ext cx="889000" cy="553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32398</xdr:rowOff>
    </xdr:from>
    <xdr:to>
      <xdr:col>14</xdr:col>
      <xdr:colOff>79375</xdr:colOff>
      <xdr:row>97</xdr:row>
      <xdr:rowOff>133998</xdr:rowOff>
    </xdr:to>
    <xdr:sp macro="" textlink="">
      <xdr:nvSpPr>
        <xdr:cNvPr id="462" name="フローチャート : 判断 461"/>
        <xdr:cNvSpPr/>
      </xdr:nvSpPr>
      <xdr:spPr>
        <a:xfrm>
          <a:off x="9588500" y="1666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125125</xdr:rowOff>
    </xdr:from>
    <xdr:ext cx="534377" cy="259045"/>
    <xdr:sp macro="" textlink="">
      <xdr:nvSpPr>
        <xdr:cNvPr id="463" name="テキスト ボックス 462"/>
        <xdr:cNvSpPr txBox="1"/>
      </xdr:nvSpPr>
      <xdr:spPr>
        <a:xfrm>
          <a:off x="9372111" y="16755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23,949</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9092</xdr:rowOff>
    </xdr:from>
    <xdr:to>
      <xdr:col>12</xdr:col>
      <xdr:colOff>561975</xdr:colOff>
      <xdr:row>97</xdr:row>
      <xdr:rowOff>110692</xdr:rowOff>
    </xdr:to>
    <xdr:sp macro="" textlink="">
      <xdr:nvSpPr>
        <xdr:cNvPr id="464" name="フローチャート : 判断 463"/>
        <xdr:cNvSpPr/>
      </xdr:nvSpPr>
      <xdr:spPr>
        <a:xfrm>
          <a:off x="8699500" y="1663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127219</xdr:rowOff>
    </xdr:from>
    <xdr:ext cx="534377" cy="259045"/>
    <xdr:sp macro="" textlink="">
      <xdr:nvSpPr>
        <xdr:cNvPr id="465" name="テキスト ボックス 464"/>
        <xdr:cNvSpPr txBox="1"/>
      </xdr:nvSpPr>
      <xdr:spPr>
        <a:xfrm>
          <a:off x="8483111" y="16414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6" name="テキスト ボックス 46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7" name="テキスト ボックス 46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8" name="テキスト ボックス 46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9" name="テキスト ボックス 46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0" name="テキスト ボックス 46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138328</xdr:rowOff>
    </xdr:from>
    <xdr:to>
      <xdr:col>15</xdr:col>
      <xdr:colOff>231775</xdr:colOff>
      <xdr:row>99</xdr:row>
      <xdr:rowOff>68478</xdr:rowOff>
    </xdr:to>
    <xdr:sp macro="" textlink="">
      <xdr:nvSpPr>
        <xdr:cNvPr id="471" name="円/楕円 470"/>
        <xdr:cNvSpPr/>
      </xdr:nvSpPr>
      <xdr:spPr>
        <a:xfrm>
          <a:off x="10426700" y="1694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53255</xdr:rowOff>
    </xdr:from>
    <xdr:ext cx="469744" cy="259045"/>
    <xdr:sp macro="" textlink="">
      <xdr:nvSpPr>
        <xdr:cNvPr id="472" name="普通建設事業費 （ うち更新整備　）該当値テキスト"/>
        <xdr:cNvSpPr txBox="1"/>
      </xdr:nvSpPr>
      <xdr:spPr>
        <a:xfrm>
          <a:off x="10528300" y="1685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2,108</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7125</xdr:rowOff>
    </xdr:from>
    <xdr:to>
      <xdr:col>14</xdr:col>
      <xdr:colOff>79375</xdr:colOff>
      <xdr:row>95</xdr:row>
      <xdr:rowOff>108725</xdr:rowOff>
    </xdr:to>
    <xdr:sp macro="" textlink="">
      <xdr:nvSpPr>
        <xdr:cNvPr id="473" name="円/楕円 472"/>
        <xdr:cNvSpPr/>
      </xdr:nvSpPr>
      <xdr:spPr>
        <a:xfrm>
          <a:off x="9588500" y="1629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125252</xdr:rowOff>
    </xdr:from>
    <xdr:ext cx="534377" cy="259045"/>
    <xdr:sp macro="" textlink="">
      <xdr:nvSpPr>
        <xdr:cNvPr id="474" name="テキスト ボックス 473"/>
        <xdr:cNvSpPr txBox="1"/>
      </xdr:nvSpPr>
      <xdr:spPr>
        <a:xfrm>
          <a:off x="9372111" y="16070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52,939</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46571</xdr:rowOff>
    </xdr:from>
    <xdr:to>
      <xdr:col>12</xdr:col>
      <xdr:colOff>561975</xdr:colOff>
      <xdr:row>98</xdr:row>
      <xdr:rowOff>148171</xdr:rowOff>
    </xdr:to>
    <xdr:sp macro="" textlink="">
      <xdr:nvSpPr>
        <xdr:cNvPr id="475" name="円/楕円 474"/>
        <xdr:cNvSpPr/>
      </xdr:nvSpPr>
      <xdr:spPr>
        <a:xfrm>
          <a:off x="8699500" y="1684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98</xdr:row>
      <xdr:rowOff>139298</xdr:rowOff>
    </xdr:from>
    <xdr:ext cx="469744" cy="259045"/>
    <xdr:sp macro="" textlink="">
      <xdr:nvSpPr>
        <xdr:cNvPr id="476" name="テキスト ボックス 475"/>
        <xdr:cNvSpPr txBox="1"/>
      </xdr:nvSpPr>
      <xdr:spPr>
        <a:xfrm>
          <a:off x="8515427" y="16941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9,333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7" name="正方形/長方形 47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8" name="正方形/長方形 47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9" name="正方形/長方形 47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0" name="正方形/長方形 47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1" name="正方形/長方形 48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2" name="正方形/長方形 48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3" name="正方形/長方形 48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4" name="正方形/長方形 48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5" name="テキスト ボックス 48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6" name="直線コネクタ 48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87" name="直線コネクタ 48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88" name="テキスト ボックス 487"/>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89" name="直線コネクタ 48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90" name="テキスト ボックス 48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91" name="直線コネクタ 49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492" name="テキスト ボックス 49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93" name="直線コネクタ 49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494" name="テキスト ボックス 49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5" name="直線コネクタ 49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6" name="テキスト ボックス 49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154262</xdr:rowOff>
    </xdr:from>
    <xdr:to>
      <xdr:col>23</xdr:col>
      <xdr:colOff>516889</xdr:colOff>
      <xdr:row>38</xdr:row>
      <xdr:rowOff>139700</xdr:rowOff>
    </xdr:to>
    <xdr:cxnSp macro="">
      <xdr:nvCxnSpPr>
        <xdr:cNvPr id="498" name="直線コネクタ 497"/>
        <xdr:cNvCxnSpPr/>
      </xdr:nvCxnSpPr>
      <xdr:spPr>
        <a:xfrm flipV="1">
          <a:off x="16317595" y="5469212"/>
          <a:ext cx="1269" cy="118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143527</xdr:rowOff>
    </xdr:from>
    <xdr:ext cx="249299" cy="259045"/>
    <xdr:sp macro="" textlink="">
      <xdr:nvSpPr>
        <xdr:cNvPr id="499"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500" name="直線コネクタ 499"/>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100939</xdr:rowOff>
    </xdr:from>
    <xdr:ext cx="534377" cy="259045"/>
    <xdr:sp macro="" textlink="">
      <xdr:nvSpPr>
        <xdr:cNvPr id="501" name="災害復旧事業費最大値テキスト"/>
        <xdr:cNvSpPr txBox="1"/>
      </xdr:nvSpPr>
      <xdr:spPr>
        <a:xfrm>
          <a:off x="16370300" y="524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51,863</a:t>
          </a:r>
          <a:endParaRPr kumimoji="1" lang="ja-JP" altLang="en-US" sz="1000" b="1">
            <a:latin typeface="ＭＳ Ｐゴシック"/>
          </a:endParaRPr>
        </a:p>
      </xdr:txBody>
    </xdr:sp>
    <xdr:clientData/>
  </xdr:oneCellAnchor>
  <xdr:twoCellAnchor>
    <xdr:from>
      <xdr:col>23</xdr:col>
      <xdr:colOff>428625</xdr:colOff>
      <xdr:row>31</xdr:row>
      <xdr:rowOff>154262</xdr:rowOff>
    </xdr:from>
    <xdr:to>
      <xdr:col>23</xdr:col>
      <xdr:colOff>606425</xdr:colOff>
      <xdr:row>31</xdr:row>
      <xdr:rowOff>154262</xdr:rowOff>
    </xdr:to>
    <xdr:cxnSp macro="">
      <xdr:nvCxnSpPr>
        <xdr:cNvPr id="502" name="直線コネクタ 501"/>
        <xdr:cNvCxnSpPr/>
      </xdr:nvCxnSpPr>
      <xdr:spPr>
        <a:xfrm>
          <a:off x="16230600" y="5469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100267</xdr:rowOff>
    </xdr:from>
    <xdr:to>
      <xdr:col>23</xdr:col>
      <xdr:colOff>517525</xdr:colOff>
      <xdr:row>38</xdr:row>
      <xdr:rowOff>136385</xdr:rowOff>
    </xdr:to>
    <xdr:cxnSp macro="">
      <xdr:nvCxnSpPr>
        <xdr:cNvPr id="503" name="直線コネクタ 502"/>
        <xdr:cNvCxnSpPr/>
      </xdr:nvCxnSpPr>
      <xdr:spPr>
        <a:xfrm flipV="1">
          <a:off x="15481300" y="6615367"/>
          <a:ext cx="838200" cy="36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54078</xdr:rowOff>
    </xdr:from>
    <xdr:ext cx="469744" cy="259045"/>
    <xdr:sp macro="" textlink="">
      <xdr:nvSpPr>
        <xdr:cNvPr id="504" name="災害復旧事業費平均値テキスト"/>
        <xdr:cNvSpPr txBox="1"/>
      </xdr:nvSpPr>
      <xdr:spPr>
        <a:xfrm>
          <a:off x="16370300" y="63977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2,524</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31201</xdr:rowOff>
    </xdr:from>
    <xdr:to>
      <xdr:col>23</xdr:col>
      <xdr:colOff>568325</xdr:colOff>
      <xdr:row>38</xdr:row>
      <xdr:rowOff>132801</xdr:rowOff>
    </xdr:to>
    <xdr:sp macro="" textlink="">
      <xdr:nvSpPr>
        <xdr:cNvPr id="505" name="フローチャート : 判断 504"/>
        <xdr:cNvSpPr/>
      </xdr:nvSpPr>
      <xdr:spPr>
        <a:xfrm>
          <a:off x="16268700" y="654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134854</xdr:rowOff>
    </xdr:from>
    <xdr:to>
      <xdr:col>22</xdr:col>
      <xdr:colOff>365125</xdr:colOff>
      <xdr:row>38</xdr:row>
      <xdr:rowOff>136385</xdr:rowOff>
    </xdr:to>
    <xdr:cxnSp macro="">
      <xdr:nvCxnSpPr>
        <xdr:cNvPr id="506" name="直線コネクタ 505"/>
        <xdr:cNvCxnSpPr/>
      </xdr:nvCxnSpPr>
      <xdr:spPr>
        <a:xfrm>
          <a:off x="14592300" y="6649954"/>
          <a:ext cx="889000" cy="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55913</xdr:rowOff>
    </xdr:from>
    <xdr:to>
      <xdr:col>22</xdr:col>
      <xdr:colOff>415925</xdr:colOff>
      <xdr:row>38</xdr:row>
      <xdr:rowOff>157513</xdr:rowOff>
    </xdr:to>
    <xdr:sp macro="" textlink="">
      <xdr:nvSpPr>
        <xdr:cNvPr id="507" name="フローチャート : 判断 506"/>
        <xdr:cNvSpPr/>
      </xdr:nvSpPr>
      <xdr:spPr>
        <a:xfrm>
          <a:off x="15430500" y="6571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2590</xdr:rowOff>
    </xdr:from>
    <xdr:ext cx="469744" cy="259045"/>
    <xdr:sp macro="" textlink="">
      <xdr:nvSpPr>
        <xdr:cNvPr id="508" name="テキスト ボックス 507"/>
        <xdr:cNvSpPr txBox="1"/>
      </xdr:nvSpPr>
      <xdr:spPr>
        <a:xfrm>
          <a:off x="15246427" y="6346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1,443</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123149</xdr:rowOff>
    </xdr:from>
    <xdr:to>
      <xdr:col>21</xdr:col>
      <xdr:colOff>161925</xdr:colOff>
      <xdr:row>38</xdr:row>
      <xdr:rowOff>134854</xdr:rowOff>
    </xdr:to>
    <xdr:cxnSp macro="">
      <xdr:nvCxnSpPr>
        <xdr:cNvPr id="509" name="直線コネクタ 508"/>
        <xdr:cNvCxnSpPr/>
      </xdr:nvCxnSpPr>
      <xdr:spPr>
        <a:xfrm>
          <a:off x="13703300" y="6638249"/>
          <a:ext cx="889000" cy="11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171448</xdr:rowOff>
    </xdr:from>
    <xdr:to>
      <xdr:col>21</xdr:col>
      <xdr:colOff>212725</xdr:colOff>
      <xdr:row>38</xdr:row>
      <xdr:rowOff>101598</xdr:rowOff>
    </xdr:to>
    <xdr:sp macro="" textlink="">
      <xdr:nvSpPr>
        <xdr:cNvPr id="510" name="フローチャート : 判断 509"/>
        <xdr:cNvSpPr/>
      </xdr:nvSpPr>
      <xdr:spPr>
        <a:xfrm>
          <a:off x="14541500" y="6515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118124</xdr:rowOff>
    </xdr:from>
    <xdr:ext cx="469744" cy="259045"/>
    <xdr:sp macro="" textlink="">
      <xdr:nvSpPr>
        <xdr:cNvPr id="511" name="テキスト ボックス 510"/>
        <xdr:cNvSpPr txBox="1"/>
      </xdr:nvSpPr>
      <xdr:spPr>
        <a:xfrm>
          <a:off x="14357427" y="6290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123149</xdr:rowOff>
    </xdr:from>
    <xdr:to>
      <xdr:col>19</xdr:col>
      <xdr:colOff>644525</xdr:colOff>
      <xdr:row>38</xdr:row>
      <xdr:rowOff>134054</xdr:rowOff>
    </xdr:to>
    <xdr:cxnSp macro="">
      <xdr:nvCxnSpPr>
        <xdr:cNvPr id="512" name="直線コネクタ 511"/>
        <xdr:cNvCxnSpPr/>
      </xdr:nvCxnSpPr>
      <xdr:spPr>
        <a:xfrm flipV="1">
          <a:off x="12814300" y="6638249"/>
          <a:ext cx="889000" cy="10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164841</xdr:rowOff>
    </xdr:from>
    <xdr:to>
      <xdr:col>20</xdr:col>
      <xdr:colOff>9525</xdr:colOff>
      <xdr:row>38</xdr:row>
      <xdr:rowOff>94991</xdr:rowOff>
    </xdr:to>
    <xdr:sp macro="" textlink="">
      <xdr:nvSpPr>
        <xdr:cNvPr id="513" name="フローチャート : 判断 512"/>
        <xdr:cNvSpPr/>
      </xdr:nvSpPr>
      <xdr:spPr>
        <a:xfrm>
          <a:off x="13652500" y="650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111518</xdr:rowOff>
    </xdr:from>
    <xdr:ext cx="469744" cy="259045"/>
    <xdr:sp macro="" textlink="">
      <xdr:nvSpPr>
        <xdr:cNvPr id="514" name="テキスト ボックス 513"/>
        <xdr:cNvSpPr txBox="1"/>
      </xdr:nvSpPr>
      <xdr:spPr>
        <a:xfrm>
          <a:off x="13468427" y="6283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4,178</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150302</xdr:rowOff>
    </xdr:from>
    <xdr:to>
      <xdr:col>18</xdr:col>
      <xdr:colOff>492125</xdr:colOff>
      <xdr:row>38</xdr:row>
      <xdr:rowOff>80452</xdr:rowOff>
    </xdr:to>
    <xdr:sp macro="" textlink="">
      <xdr:nvSpPr>
        <xdr:cNvPr id="515" name="フローチャート : 判断 514"/>
        <xdr:cNvSpPr/>
      </xdr:nvSpPr>
      <xdr:spPr>
        <a:xfrm>
          <a:off x="12763500" y="649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96979</xdr:rowOff>
    </xdr:from>
    <xdr:ext cx="469744" cy="259045"/>
    <xdr:sp macro="" textlink="">
      <xdr:nvSpPr>
        <xdr:cNvPr id="516" name="テキスト ボックス 515"/>
        <xdr:cNvSpPr txBox="1"/>
      </xdr:nvSpPr>
      <xdr:spPr>
        <a:xfrm>
          <a:off x="12579427" y="6269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7" name="テキスト ボックス 51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8" name="テキスト ボックス 51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9" name="テキスト ボックス 51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0" name="テキスト ボックス 51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1" name="テキスト ボックス 52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49467</xdr:rowOff>
    </xdr:from>
    <xdr:to>
      <xdr:col>23</xdr:col>
      <xdr:colOff>568325</xdr:colOff>
      <xdr:row>38</xdr:row>
      <xdr:rowOff>151067</xdr:rowOff>
    </xdr:to>
    <xdr:sp macro="" textlink="">
      <xdr:nvSpPr>
        <xdr:cNvPr id="522" name="円/楕円 521"/>
        <xdr:cNvSpPr/>
      </xdr:nvSpPr>
      <xdr:spPr>
        <a:xfrm>
          <a:off x="16268700" y="656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9629</xdr:rowOff>
    </xdr:from>
    <xdr:ext cx="469744" cy="259045"/>
    <xdr:sp macro="" textlink="">
      <xdr:nvSpPr>
        <xdr:cNvPr id="523" name="災害復旧事業費該当値テキスト"/>
        <xdr:cNvSpPr txBox="1"/>
      </xdr:nvSpPr>
      <xdr:spPr>
        <a:xfrm>
          <a:off x="16370300" y="6524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1,725</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85585</xdr:rowOff>
    </xdr:from>
    <xdr:to>
      <xdr:col>22</xdr:col>
      <xdr:colOff>415925</xdr:colOff>
      <xdr:row>39</xdr:row>
      <xdr:rowOff>15735</xdr:rowOff>
    </xdr:to>
    <xdr:sp macro="" textlink="">
      <xdr:nvSpPr>
        <xdr:cNvPr id="524" name="円/楕円 523"/>
        <xdr:cNvSpPr/>
      </xdr:nvSpPr>
      <xdr:spPr>
        <a:xfrm>
          <a:off x="15430500" y="660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6862</xdr:rowOff>
    </xdr:from>
    <xdr:ext cx="378565" cy="259045"/>
    <xdr:sp macro="" textlink="">
      <xdr:nvSpPr>
        <xdr:cNvPr id="525" name="テキスト ボックス 524"/>
        <xdr:cNvSpPr txBox="1"/>
      </xdr:nvSpPr>
      <xdr:spPr>
        <a:xfrm>
          <a:off x="15292017" y="66934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84054</xdr:rowOff>
    </xdr:from>
    <xdr:to>
      <xdr:col>21</xdr:col>
      <xdr:colOff>212725</xdr:colOff>
      <xdr:row>39</xdr:row>
      <xdr:rowOff>14204</xdr:rowOff>
    </xdr:to>
    <xdr:sp macro="" textlink="">
      <xdr:nvSpPr>
        <xdr:cNvPr id="526" name="円/楕円 525"/>
        <xdr:cNvSpPr/>
      </xdr:nvSpPr>
      <xdr:spPr>
        <a:xfrm>
          <a:off x="14541500" y="6599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5331</xdr:rowOff>
    </xdr:from>
    <xdr:ext cx="378565" cy="259045"/>
    <xdr:sp macro="" textlink="">
      <xdr:nvSpPr>
        <xdr:cNvPr id="527" name="テキスト ボックス 526"/>
        <xdr:cNvSpPr txBox="1"/>
      </xdr:nvSpPr>
      <xdr:spPr>
        <a:xfrm>
          <a:off x="14403017" y="6691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72349</xdr:rowOff>
    </xdr:from>
    <xdr:to>
      <xdr:col>20</xdr:col>
      <xdr:colOff>9525</xdr:colOff>
      <xdr:row>39</xdr:row>
      <xdr:rowOff>2499</xdr:rowOff>
    </xdr:to>
    <xdr:sp macro="" textlink="">
      <xdr:nvSpPr>
        <xdr:cNvPr id="528" name="円/楕円 527"/>
        <xdr:cNvSpPr/>
      </xdr:nvSpPr>
      <xdr:spPr>
        <a:xfrm>
          <a:off x="13652500" y="6587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38</xdr:row>
      <xdr:rowOff>165076</xdr:rowOff>
    </xdr:from>
    <xdr:ext cx="378565" cy="259045"/>
    <xdr:sp macro="" textlink="">
      <xdr:nvSpPr>
        <xdr:cNvPr id="529" name="テキスト ボックス 528"/>
        <xdr:cNvSpPr txBox="1"/>
      </xdr:nvSpPr>
      <xdr:spPr>
        <a:xfrm>
          <a:off x="13514017" y="66801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724</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83254</xdr:rowOff>
    </xdr:from>
    <xdr:to>
      <xdr:col>18</xdr:col>
      <xdr:colOff>492125</xdr:colOff>
      <xdr:row>39</xdr:row>
      <xdr:rowOff>13404</xdr:rowOff>
    </xdr:to>
    <xdr:sp macro="" textlink="">
      <xdr:nvSpPr>
        <xdr:cNvPr id="530" name="円/楕円 529"/>
        <xdr:cNvSpPr/>
      </xdr:nvSpPr>
      <xdr:spPr>
        <a:xfrm>
          <a:off x="12763500" y="6598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4531</xdr:rowOff>
    </xdr:from>
    <xdr:ext cx="378565" cy="259045"/>
    <xdr:sp macro="" textlink="">
      <xdr:nvSpPr>
        <xdr:cNvPr id="531" name="テキスト ボックス 530"/>
        <xdr:cNvSpPr txBox="1"/>
      </xdr:nvSpPr>
      <xdr:spPr>
        <a:xfrm>
          <a:off x="12625017" y="6691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2" name="正方形/長方形 53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3" name="正方形/長方形 53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4" name="正方形/長方形 53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5" name="正方形/長方形 53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6" name="正方形/長方形 53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7" name="正方形/長方形 53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8" name="正方形/長方形 53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9" name="正方形/長方形 53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0" name="テキスト ボックス 53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1" name="直線コネクタ 54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2" name="直線コネクタ 54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3" name="テキスト ボックス 54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4" name="直線コネクタ 54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5" name="テキスト ボックス 54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7" name="直線コネクタ 54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9" name="直線コネクタ 54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5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1" name="直線コネクタ 55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2" name="直線コネクタ 55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4" name="フローチャート : 判断 55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5" name="直線コネクタ 55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6" name="フローチャート : 判断 55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7" name="テキスト ボックス 556"/>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8" name="直線コネクタ 55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9" name="フローチャート : 判断 55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60" name="テキスト ボックス 559"/>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61" name="直線コネクタ 56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2" name="フローチャート : 判断 56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3" name="テキスト ボックス 562"/>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4" name="フローチャート : 判断 56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5" name="テキスト ボックス 564"/>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6" name="テキスト ボックス 56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7" name="テキスト ボックス 56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8" name="テキスト ボックス 56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9" name="テキスト ボックス 56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0" name="テキスト ボックス 56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71" name="円/楕円 57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3" name="円/楕円 57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4" name="テキスト ボックス 573"/>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5" name="円/楕円 57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6" name="テキスト ボックス 575"/>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7" name="円/楕円 57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8" name="テキスト ボックス 577"/>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9" name="円/楕円 57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80" name="テキスト ボックス 579"/>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1" name="正方形/長方形 58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2" name="正方形/長方形 58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3" name="正方形/長方形 58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4" name="正方形/長方形 58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5" name="正方形/長方形 58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6" name="正方形/長方形 58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7" name="正方形/長方形 58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49,145</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8" name="正方形/長方形 58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9" name="テキスト ボックス 58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0" name="直線コネクタ 58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1" name="直線コネクタ 59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2" name="テキスト ボックス 59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3" name="直線コネクタ 59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94" name="テキスト ボックス 59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5" name="直線コネクタ 59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96" name="テキスト ボックス 59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7" name="直線コネクタ 59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598" name="テキスト ボックス 59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9" name="直線コネクタ 59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00" name="テキスト ボックス 599"/>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1" name="直線コネクタ 60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2" name="テキスト ボックス 60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10046</xdr:rowOff>
    </xdr:from>
    <xdr:to>
      <xdr:col>23</xdr:col>
      <xdr:colOff>516889</xdr:colOff>
      <xdr:row>77</xdr:row>
      <xdr:rowOff>170687</xdr:rowOff>
    </xdr:to>
    <xdr:cxnSp macro="">
      <xdr:nvCxnSpPr>
        <xdr:cNvPr id="604" name="直線コネクタ 603"/>
        <xdr:cNvCxnSpPr/>
      </xdr:nvCxnSpPr>
      <xdr:spPr>
        <a:xfrm flipV="1">
          <a:off x="16317595" y="12011546"/>
          <a:ext cx="1269" cy="1360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3064</xdr:rowOff>
    </xdr:from>
    <xdr:ext cx="534377" cy="259045"/>
    <xdr:sp macro="" textlink="">
      <xdr:nvSpPr>
        <xdr:cNvPr id="605" name="公債費最小値テキスト"/>
        <xdr:cNvSpPr txBox="1"/>
      </xdr:nvSpPr>
      <xdr:spPr>
        <a:xfrm>
          <a:off x="16370300" y="1337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17,060</a:t>
          </a:r>
          <a:endParaRPr kumimoji="1" lang="ja-JP" altLang="en-US" sz="1000" b="1">
            <a:latin typeface="ＭＳ Ｐゴシック"/>
          </a:endParaRPr>
        </a:p>
      </xdr:txBody>
    </xdr:sp>
    <xdr:clientData/>
  </xdr:oneCellAnchor>
  <xdr:twoCellAnchor>
    <xdr:from>
      <xdr:col>23</xdr:col>
      <xdr:colOff>428625</xdr:colOff>
      <xdr:row>77</xdr:row>
      <xdr:rowOff>170687</xdr:rowOff>
    </xdr:from>
    <xdr:to>
      <xdr:col>23</xdr:col>
      <xdr:colOff>606425</xdr:colOff>
      <xdr:row>77</xdr:row>
      <xdr:rowOff>170687</xdr:rowOff>
    </xdr:to>
    <xdr:cxnSp macro="">
      <xdr:nvCxnSpPr>
        <xdr:cNvPr id="606" name="直線コネクタ 605"/>
        <xdr:cNvCxnSpPr/>
      </xdr:nvCxnSpPr>
      <xdr:spPr>
        <a:xfrm>
          <a:off x="16230600" y="13372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128173</xdr:rowOff>
    </xdr:from>
    <xdr:ext cx="599010" cy="259045"/>
    <xdr:sp macro="" textlink="">
      <xdr:nvSpPr>
        <xdr:cNvPr id="607" name="公債費最大値テキスト"/>
        <xdr:cNvSpPr txBox="1"/>
      </xdr:nvSpPr>
      <xdr:spPr>
        <a:xfrm>
          <a:off x="16370300" y="11786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124,209</a:t>
          </a:r>
          <a:endParaRPr kumimoji="1" lang="ja-JP" altLang="en-US" sz="1000" b="1">
            <a:latin typeface="ＭＳ Ｐゴシック"/>
          </a:endParaRPr>
        </a:p>
      </xdr:txBody>
    </xdr:sp>
    <xdr:clientData/>
  </xdr:oneCellAnchor>
  <xdr:twoCellAnchor>
    <xdr:from>
      <xdr:col>23</xdr:col>
      <xdr:colOff>428625</xdr:colOff>
      <xdr:row>70</xdr:row>
      <xdr:rowOff>10046</xdr:rowOff>
    </xdr:from>
    <xdr:to>
      <xdr:col>23</xdr:col>
      <xdr:colOff>606425</xdr:colOff>
      <xdr:row>70</xdr:row>
      <xdr:rowOff>10046</xdr:rowOff>
    </xdr:to>
    <xdr:cxnSp macro="">
      <xdr:nvCxnSpPr>
        <xdr:cNvPr id="608" name="直線コネクタ 607"/>
        <xdr:cNvCxnSpPr/>
      </xdr:nvCxnSpPr>
      <xdr:spPr>
        <a:xfrm>
          <a:off x="16230600" y="12011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154800</xdr:rowOff>
    </xdr:from>
    <xdr:to>
      <xdr:col>23</xdr:col>
      <xdr:colOff>517525</xdr:colOff>
      <xdr:row>75</xdr:row>
      <xdr:rowOff>159068</xdr:rowOff>
    </xdr:to>
    <xdr:cxnSp macro="">
      <xdr:nvCxnSpPr>
        <xdr:cNvPr id="609" name="直線コネクタ 608"/>
        <xdr:cNvCxnSpPr/>
      </xdr:nvCxnSpPr>
      <xdr:spPr>
        <a:xfrm flipV="1">
          <a:off x="15481300" y="13013550"/>
          <a:ext cx="838200" cy="4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73</xdr:row>
      <xdr:rowOff>170311</xdr:rowOff>
    </xdr:from>
    <xdr:ext cx="534377" cy="259045"/>
    <xdr:sp macro="" textlink="">
      <xdr:nvSpPr>
        <xdr:cNvPr id="610" name="公債費平均値テキスト"/>
        <xdr:cNvSpPr txBox="1"/>
      </xdr:nvSpPr>
      <xdr:spPr>
        <a:xfrm>
          <a:off x="16370300" y="12686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55,391</a:t>
          </a:r>
          <a:endParaRPr kumimoji="1" lang="ja-JP" altLang="en-US" sz="1000" b="1">
            <a:solidFill>
              <a:srgbClr val="000080"/>
            </a:solidFill>
            <a:latin typeface="ＭＳ Ｐゴシック"/>
          </a:endParaRPr>
        </a:p>
      </xdr:txBody>
    </xdr:sp>
    <xdr:clientData/>
  </xdr:oneCellAnchor>
  <xdr:twoCellAnchor>
    <xdr:from>
      <xdr:col>23</xdr:col>
      <xdr:colOff>466725</xdr:colOff>
      <xdr:row>74</xdr:row>
      <xdr:rowOff>147434</xdr:rowOff>
    </xdr:from>
    <xdr:to>
      <xdr:col>23</xdr:col>
      <xdr:colOff>568325</xdr:colOff>
      <xdr:row>75</xdr:row>
      <xdr:rowOff>77584</xdr:rowOff>
    </xdr:to>
    <xdr:sp macro="" textlink="">
      <xdr:nvSpPr>
        <xdr:cNvPr id="611" name="フローチャート : 判断 610"/>
        <xdr:cNvSpPr/>
      </xdr:nvSpPr>
      <xdr:spPr>
        <a:xfrm>
          <a:off x="16268700" y="1283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140703</xdr:rowOff>
    </xdr:from>
    <xdr:to>
      <xdr:col>22</xdr:col>
      <xdr:colOff>365125</xdr:colOff>
      <xdr:row>75</xdr:row>
      <xdr:rowOff>159068</xdr:rowOff>
    </xdr:to>
    <xdr:cxnSp macro="">
      <xdr:nvCxnSpPr>
        <xdr:cNvPr id="612" name="直線コネクタ 611"/>
        <xdr:cNvCxnSpPr/>
      </xdr:nvCxnSpPr>
      <xdr:spPr>
        <a:xfrm>
          <a:off x="14592300" y="12999453"/>
          <a:ext cx="889000" cy="18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157087</xdr:rowOff>
    </xdr:from>
    <xdr:to>
      <xdr:col>22</xdr:col>
      <xdr:colOff>415925</xdr:colOff>
      <xdr:row>76</xdr:row>
      <xdr:rowOff>87237</xdr:rowOff>
    </xdr:to>
    <xdr:sp macro="" textlink="">
      <xdr:nvSpPr>
        <xdr:cNvPr id="613" name="フローチャート : 判断 612"/>
        <xdr:cNvSpPr/>
      </xdr:nvSpPr>
      <xdr:spPr>
        <a:xfrm>
          <a:off x="15430500" y="1301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78364</xdr:rowOff>
    </xdr:from>
    <xdr:ext cx="534377" cy="259045"/>
    <xdr:sp macro="" textlink="">
      <xdr:nvSpPr>
        <xdr:cNvPr id="614" name="テキスト ボックス 613"/>
        <xdr:cNvSpPr txBox="1"/>
      </xdr:nvSpPr>
      <xdr:spPr>
        <a:xfrm>
          <a:off x="15214111" y="1310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41,131</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114986</xdr:rowOff>
    </xdr:from>
    <xdr:to>
      <xdr:col>21</xdr:col>
      <xdr:colOff>161925</xdr:colOff>
      <xdr:row>75</xdr:row>
      <xdr:rowOff>140703</xdr:rowOff>
    </xdr:to>
    <xdr:cxnSp macro="">
      <xdr:nvCxnSpPr>
        <xdr:cNvPr id="615" name="直線コネクタ 614"/>
        <xdr:cNvCxnSpPr/>
      </xdr:nvCxnSpPr>
      <xdr:spPr>
        <a:xfrm>
          <a:off x="13703300" y="12973736"/>
          <a:ext cx="889000" cy="2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108115</xdr:rowOff>
    </xdr:from>
    <xdr:to>
      <xdr:col>21</xdr:col>
      <xdr:colOff>212725</xdr:colOff>
      <xdr:row>76</xdr:row>
      <xdr:rowOff>38264</xdr:rowOff>
    </xdr:to>
    <xdr:sp macro="" textlink="">
      <xdr:nvSpPr>
        <xdr:cNvPr id="616" name="フローチャート : 判断 615"/>
        <xdr:cNvSpPr/>
      </xdr:nvSpPr>
      <xdr:spPr>
        <a:xfrm>
          <a:off x="14541500" y="129668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29391</xdr:rowOff>
    </xdr:from>
    <xdr:ext cx="534377" cy="259045"/>
    <xdr:sp macro="" textlink="">
      <xdr:nvSpPr>
        <xdr:cNvPr id="617" name="テキスト ボックス 616"/>
        <xdr:cNvSpPr txBox="1"/>
      </xdr:nvSpPr>
      <xdr:spPr>
        <a:xfrm>
          <a:off x="14325111" y="1305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44,987</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107658</xdr:rowOff>
    </xdr:from>
    <xdr:to>
      <xdr:col>19</xdr:col>
      <xdr:colOff>644525</xdr:colOff>
      <xdr:row>75</xdr:row>
      <xdr:rowOff>114986</xdr:rowOff>
    </xdr:to>
    <xdr:cxnSp macro="">
      <xdr:nvCxnSpPr>
        <xdr:cNvPr id="618" name="直線コネクタ 617"/>
        <xdr:cNvCxnSpPr/>
      </xdr:nvCxnSpPr>
      <xdr:spPr>
        <a:xfrm>
          <a:off x="12814300" y="12966408"/>
          <a:ext cx="889000" cy="7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110160</xdr:rowOff>
    </xdr:from>
    <xdr:to>
      <xdr:col>20</xdr:col>
      <xdr:colOff>9525</xdr:colOff>
      <xdr:row>76</xdr:row>
      <xdr:rowOff>40311</xdr:rowOff>
    </xdr:to>
    <xdr:sp macro="" textlink="">
      <xdr:nvSpPr>
        <xdr:cNvPr id="619" name="フローチャート : 判断 618"/>
        <xdr:cNvSpPr/>
      </xdr:nvSpPr>
      <xdr:spPr>
        <a:xfrm>
          <a:off x="13652500" y="129689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31436</xdr:rowOff>
    </xdr:from>
    <xdr:ext cx="534377" cy="259045"/>
    <xdr:sp macro="" textlink="">
      <xdr:nvSpPr>
        <xdr:cNvPr id="620" name="テキスト ボックス 619"/>
        <xdr:cNvSpPr txBox="1"/>
      </xdr:nvSpPr>
      <xdr:spPr>
        <a:xfrm>
          <a:off x="13436111" y="1306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44,826</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108344</xdr:rowOff>
    </xdr:from>
    <xdr:to>
      <xdr:col>18</xdr:col>
      <xdr:colOff>492125</xdr:colOff>
      <xdr:row>76</xdr:row>
      <xdr:rowOff>38494</xdr:rowOff>
    </xdr:to>
    <xdr:sp macro="" textlink="">
      <xdr:nvSpPr>
        <xdr:cNvPr id="621" name="フローチャート : 判断 620"/>
        <xdr:cNvSpPr/>
      </xdr:nvSpPr>
      <xdr:spPr>
        <a:xfrm>
          <a:off x="12763500" y="12967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29621</xdr:rowOff>
    </xdr:from>
    <xdr:ext cx="534377" cy="259045"/>
    <xdr:sp macro="" textlink="">
      <xdr:nvSpPr>
        <xdr:cNvPr id="622" name="テキスト ボックス 621"/>
        <xdr:cNvSpPr txBox="1"/>
      </xdr:nvSpPr>
      <xdr:spPr>
        <a:xfrm>
          <a:off x="12547111" y="13059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44,969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3" name="テキスト ボックス 62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4" name="テキスト ボックス 62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5" name="テキスト ボックス 62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6" name="テキスト ボックス 62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7" name="テキスト ボックス 62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75</xdr:row>
      <xdr:rowOff>104001</xdr:rowOff>
    </xdr:from>
    <xdr:to>
      <xdr:col>23</xdr:col>
      <xdr:colOff>568325</xdr:colOff>
      <xdr:row>76</xdr:row>
      <xdr:rowOff>34150</xdr:rowOff>
    </xdr:to>
    <xdr:sp macro="" textlink="">
      <xdr:nvSpPr>
        <xdr:cNvPr id="628" name="円/楕円 627"/>
        <xdr:cNvSpPr/>
      </xdr:nvSpPr>
      <xdr:spPr>
        <a:xfrm>
          <a:off x="16268700" y="1296275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82428</xdr:rowOff>
    </xdr:from>
    <xdr:ext cx="534377" cy="259045"/>
    <xdr:sp macro="" textlink="">
      <xdr:nvSpPr>
        <xdr:cNvPr id="629" name="公債費該当値テキスト"/>
        <xdr:cNvSpPr txBox="1"/>
      </xdr:nvSpPr>
      <xdr:spPr>
        <a:xfrm>
          <a:off x="16370300" y="1294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45,311</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108268</xdr:rowOff>
    </xdr:from>
    <xdr:to>
      <xdr:col>22</xdr:col>
      <xdr:colOff>415925</xdr:colOff>
      <xdr:row>76</xdr:row>
      <xdr:rowOff>38418</xdr:rowOff>
    </xdr:to>
    <xdr:sp macro="" textlink="">
      <xdr:nvSpPr>
        <xdr:cNvPr id="630" name="円/楕円 629"/>
        <xdr:cNvSpPr/>
      </xdr:nvSpPr>
      <xdr:spPr>
        <a:xfrm>
          <a:off x="15430500" y="1296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54945</xdr:rowOff>
    </xdr:from>
    <xdr:ext cx="534377" cy="259045"/>
    <xdr:sp macro="" textlink="">
      <xdr:nvSpPr>
        <xdr:cNvPr id="631" name="テキスト ボックス 630"/>
        <xdr:cNvSpPr txBox="1"/>
      </xdr:nvSpPr>
      <xdr:spPr>
        <a:xfrm>
          <a:off x="15214111" y="12742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44,975</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89903</xdr:rowOff>
    </xdr:from>
    <xdr:to>
      <xdr:col>21</xdr:col>
      <xdr:colOff>212725</xdr:colOff>
      <xdr:row>76</xdr:row>
      <xdr:rowOff>20053</xdr:rowOff>
    </xdr:to>
    <xdr:sp macro="" textlink="">
      <xdr:nvSpPr>
        <xdr:cNvPr id="632" name="円/楕円 631"/>
        <xdr:cNvSpPr/>
      </xdr:nvSpPr>
      <xdr:spPr>
        <a:xfrm>
          <a:off x="14541500" y="1294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36580</xdr:rowOff>
    </xdr:from>
    <xdr:ext cx="534377" cy="259045"/>
    <xdr:sp macro="" textlink="">
      <xdr:nvSpPr>
        <xdr:cNvPr id="633" name="テキスト ボックス 632"/>
        <xdr:cNvSpPr txBox="1"/>
      </xdr:nvSpPr>
      <xdr:spPr>
        <a:xfrm>
          <a:off x="14325111" y="12723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46,421</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64186</xdr:rowOff>
    </xdr:from>
    <xdr:to>
      <xdr:col>20</xdr:col>
      <xdr:colOff>9525</xdr:colOff>
      <xdr:row>75</xdr:row>
      <xdr:rowOff>165785</xdr:rowOff>
    </xdr:to>
    <xdr:sp macro="" textlink="">
      <xdr:nvSpPr>
        <xdr:cNvPr id="634" name="円/楕円 633"/>
        <xdr:cNvSpPr/>
      </xdr:nvSpPr>
      <xdr:spPr>
        <a:xfrm>
          <a:off x="13652500" y="129229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10863</xdr:rowOff>
    </xdr:from>
    <xdr:ext cx="534377" cy="259045"/>
    <xdr:sp macro="" textlink="">
      <xdr:nvSpPr>
        <xdr:cNvPr id="635" name="テキスト ボックス 634"/>
        <xdr:cNvSpPr txBox="1"/>
      </xdr:nvSpPr>
      <xdr:spPr>
        <a:xfrm>
          <a:off x="13436111" y="1269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48,446</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56858</xdr:rowOff>
    </xdr:from>
    <xdr:to>
      <xdr:col>18</xdr:col>
      <xdr:colOff>492125</xdr:colOff>
      <xdr:row>75</xdr:row>
      <xdr:rowOff>158459</xdr:rowOff>
    </xdr:to>
    <xdr:sp macro="" textlink="">
      <xdr:nvSpPr>
        <xdr:cNvPr id="636" name="円/楕円 635"/>
        <xdr:cNvSpPr/>
      </xdr:nvSpPr>
      <xdr:spPr>
        <a:xfrm>
          <a:off x="12763500" y="129156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3535</xdr:rowOff>
    </xdr:from>
    <xdr:ext cx="534377" cy="259045"/>
    <xdr:sp macro="" textlink="">
      <xdr:nvSpPr>
        <xdr:cNvPr id="637" name="テキスト ボックス 636"/>
        <xdr:cNvSpPr txBox="1"/>
      </xdr:nvSpPr>
      <xdr:spPr>
        <a:xfrm>
          <a:off x="12547111" y="12690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49,023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8" name="正方形/長方形 63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9" name="正方形/長方形 63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0" name="正方形/長方形 63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38/69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1" name="正方形/長方形 64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2" name="正方形/長方形 64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3" name="正方形/長方形 64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4" name="正方形/長方形 64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14,084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5" name="正方形/長方形 64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6" name="テキスト ボックス 64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7" name="直線コネクタ 64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8" name="直線コネクタ 64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9" name="テキスト ボックス 64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0" name="直線コネクタ 64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51" name="テキスト ボックス 65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2" name="直線コネクタ 65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53" name="テキスト ボックス 65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4" name="直線コネクタ 65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55" name="テキスト ボックス 654"/>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6" name="直線コネクタ 65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7" name="テキスト ボックス 656"/>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8" name="直線コネクタ 65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9" name="テキスト ボックス 65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101473</xdr:rowOff>
    </xdr:from>
    <xdr:to>
      <xdr:col>23</xdr:col>
      <xdr:colOff>516889</xdr:colOff>
      <xdr:row>99</xdr:row>
      <xdr:rowOff>41948</xdr:rowOff>
    </xdr:to>
    <xdr:cxnSp macro="">
      <xdr:nvCxnSpPr>
        <xdr:cNvPr id="661" name="直線コネクタ 660"/>
        <xdr:cNvCxnSpPr/>
      </xdr:nvCxnSpPr>
      <xdr:spPr>
        <a:xfrm flipV="1">
          <a:off x="16317595" y="15531973"/>
          <a:ext cx="1269" cy="148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45775</xdr:rowOff>
    </xdr:from>
    <xdr:ext cx="378565" cy="259045"/>
    <xdr:sp macro="" textlink="">
      <xdr:nvSpPr>
        <xdr:cNvPr id="662" name="積立金最小値テキスト"/>
        <xdr:cNvSpPr txBox="1"/>
      </xdr:nvSpPr>
      <xdr:spPr>
        <a:xfrm>
          <a:off x="16370300" y="17019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197</a:t>
          </a:r>
          <a:endParaRPr kumimoji="1" lang="ja-JP" altLang="en-US" sz="1000" b="1">
            <a:latin typeface="ＭＳ Ｐゴシック"/>
          </a:endParaRPr>
        </a:p>
      </xdr:txBody>
    </xdr:sp>
    <xdr:clientData/>
  </xdr:oneCellAnchor>
  <xdr:twoCellAnchor>
    <xdr:from>
      <xdr:col>23</xdr:col>
      <xdr:colOff>428625</xdr:colOff>
      <xdr:row>99</xdr:row>
      <xdr:rowOff>41948</xdr:rowOff>
    </xdr:from>
    <xdr:to>
      <xdr:col>23</xdr:col>
      <xdr:colOff>606425</xdr:colOff>
      <xdr:row>99</xdr:row>
      <xdr:rowOff>41948</xdr:rowOff>
    </xdr:to>
    <xdr:cxnSp macro="">
      <xdr:nvCxnSpPr>
        <xdr:cNvPr id="663" name="直線コネクタ 662"/>
        <xdr:cNvCxnSpPr/>
      </xdr:nvCxnSpPr>
      <xdr:spPr>
        <a:xfrm>
          <a:off x="16230600" y="17015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48150</xdr:rowOff>
    </xdr:from>
    <xdr:ext cx="599010" cy="259045"/>
    <xdr:sp macro="" textlink="">
      <xdr:nvSpPr>
        <xdr:cNvPr id="664" name="積立金最大値テキスト"/>
        <xdr:cNvSpPr txBox="1"/>
      </xdr:nvSpPr>
      <xdr:spPr>
        <a:xfrm>
          <a:off x="16370300" y="15307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117,010</a:t>
          </a:r>
          <a:endParaRPr kumimoji="1" lang="ja-JP" altLang="en-US" sz="1000" b="1">
            <a:latin typeface="ＭＳ Ｐゴシック"/>
          </a:endParaRPr>
        </a:p>
      </xdr:txBody>
    </xdr:sp>
    <xdr:clientData/>
  </xdr:oneCellAnchor>
  <xdr:twoCellAnchor>
    <xdr:from>
      <xdr:col>23</xdr:col>
      <xdr:colOff>428625</xdr:colOff>
      <xdr:row>90</xdr:row>
      <xdr:rowOff>101473</xdr:rowOff>
    </xdr:from>
    <xdr:to>
      <xdr:col>23</xdr:col>
      <xdr:colOff>606425</xdr:colOff>
      <xdr:row>90</xdr:row>
      <xdr:rowOff>101473</xdr:rowOff>
    </xdr:to>
    <xdr:cxnSp macro="">
      <xdr:nvCxnSpPr>
        <xdr:cNvPr id="665" name="直線コネクタ 664"/>
        <xdr:cNvCxnSpPr/>
      </xdr:nvCxnSpPr>
      <xdr:spPr>
        <a:xfrm>
          <a:off x="16230600" y="1553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29705</xdr:rowOff>
    </xdr:from>
    <xdr:to>
      <xdr:col>23</xdr:col>
      <xdr:colOff>517525</xdr:colOff>
      <xdr:row>98</xdr:row>
      <xdr:rowOff>77267</xdr:rowOff>
    </xdr:to>
    <xdr:cxnSp macro="">
      <xdr:nvCxnSpPr>
        <xdr:cNvPr id="666" name="直線コネクタ 665"/>
        <xdr:cNvCxnSpPr/>
      </xdr:nvCxnSpPr>
      <xdr:spPr>
        <a:xfrm>
          <a:off x="15481300" y="16831805"/>
          <a:ext cx="838200" cy="47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165219</xdr:rowOff>
    </xdr:from>
    <xdr:ext cx="534377" cy="259045"/>
    <xdr:sp macro="" textlink="">
      <xdr:nvSpPr>
        <xdr:cNvPr id="667" name="積立金平均値テキスト"/>
        <xdr:cNvSpPr txBox="1"/>
      </xdr:nvSpPr>
      <xdr:spPr>
        <a:xfrm>
          <a:off x="16370300" y="16624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15,292</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142342</xdr:rowOff>
    </xdr:from>
    <xdr:to>
      <xdr:col>23</xdr:col>
      <xdr:colOff>568325</xdr:colOff>
      <xdr:row>98</xdr:row>
      <xdr:rowOff>72492</xdr:rowOff>
    </xdr:to>
    <xdr:sp macro="" textlink="">
      <xdr:nvSpPr>
        <xdr:cNvPr id="668" name="フローチャート : 判断 667"/>
        <xdr:cNvSpPr/>
      </xdr:nvSpPr>
      <xdr:spPr>
        <a:xfrm>
          <a:off x="16268700" y="167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29705</xdr:rowOff>
    </xdr:from>
    <xdr:to>
      <xdr:col>22</xdr:col>
      <xdr:colOff>365125</xdr:colOff>
      <xdr:row>98</xdr:row>
      <xdr:rowOff>77139</xdr:rowOff>
    </xdr:to>
    <xdr:cxnSp macro="">
      <xdr:nvCxnSpPr>
        <xdr:cNvPr id="669" name="直線コネクタ 668"/>
        <xdr:cNvCxnSpPr/>
      </xdr:nvCxnSpPr>
      <xdr:spPr>
        <a:xfrm flipV="1">
          <a:off x="14592300" y="16831805"/>
          <a:ext cx="889000" cy="47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170129</xdr:rowOff>
    </xdr:from>
    <xdr:to>
      <xdr:col>22</xdr:col>
      <xdr:colOff>415925</xdr:colOff>
      <xdr:row>98</xdr:row>
      <xdr:rowOff>100279</xdr:rowOff>
    </xdr:to>
    <xdr:sp macro="" textlink="">
      <xdr:nvSpPr>
        <xdr:cNvPr id="670" name="フローチャート : 判断 669"/>
        <xdr:cNvSpPr/>
      </xdr:nvSpPr>
      <xdr:spPr>
        <a:xfrm>
          <a:off x="15430500" y="16800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91406</xdr:rowOff>
    </xdr:from>
    <xdr:ext cx="534377" cy="259045"/>
    <xdr:sp macro="" textlink="">
      <xdr:nvSpPr>
        <xdr:cNvPr id="671" name="テキスト ボックス 670"/>
        <xdr:cNvSpPr txBox="1"/>
      </xdr:nvSpPr>
      <xdr:spPr>
        <a:xfrm>
          <a:off x="15214111" y="1689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13,104</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65863</xdr:rowOff>
    </xdr:from>
    <xdr:to>
      <xdr:col>21</xdr:col>
      <xdr:colOff>161925</xdr:colOff>
      <xdr:row>98</xdr:row>
      <xdr:rowOff>77139</xdr:rowOff>
    </xdr:to>
    <xdr:cxnSp macro="">
      <xdr:nvCxnSpPr>
        <xdr:cNvPr id="672" name="直線コネクタ 671"/>
        <xdr:cNvCxnSpPr/>
      </xdr:nvCxnSpPr>
      <xdr:spPr>
        <a:xfrm>
          <a:off x="13703300" y="16867963"/>
          <a:ext cx="889000" cy="1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117106</xdr:rowOff>
    </xdr:from>
    <xdr:to>
      <xdr:col>21</xdr:col>
      <xdr:colOff>212725</xdr:colOff>
      <xdr:row>98</xdr:row>
      <xdr:rowOff>47256</xdr:rowOff>
    </xdr:to>
    <xdr:sp macro="" textlink="">
      <xdr:nvSpPr>
        <xdr:cNvPr id="673" name="フローチャート : 判断 672"/>
        <xdr:cNvSpPr/>
      </xdr:nvSpPr>
      <xdr:spPr>
        <a:xfrm>
          <a:off x="14541500" y="1674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63783</xdr:rowOff>
    </xdr:from>
    <xdr:ext cx="534377" cy="259045"/>
    <xdr:sp macro="" textlink="">
      <xdr:nvSpPr>
        <xdr:cNvPr id="674" name="テキスト ボックス 673"/>
        <xdr:cNvSpPr txBox="1"/>
      </xdr:nvSpPr>
      <xdr:spPr>
        <a:xfrm>
          <a:off x="14325111" y="16522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17,279</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22479</xdr:rowOff>
    </xdr:from>
    <xdr:to>
      <xdr:col>19</xdr:col>
      <xdr:colOff>644525</xdr:colOff>
      <xdr:row>98</xdr:row>
      <xdr:rowOff>65863</xdr:rowOff>
    </xdr:to>
    <xdr:cxnSp macro="">
      <xdr:nvCxnSpPr>
        <xdr:cNvPr id="675" name="直線コネクタ 674"/>
        <xdr:cNvCxnSpPr/>
      </xdr:nvCxnSpPr>
      <xdr:spPr>
        <a:xfrm>
          <a:off x="12814300" y="16824579"/>
          <a:ext cx="889000" cy="43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84544</xdr:rowOff>
    </xdr:from>
    <xdr:to>
      <xdr:col>20</xdr:col>
      <xdr:colOff>9525</xdr:colOff>
      <xdr:row>98</xdr:row>
      <xdr:rowOff>14694</xdr:rowOff>
    </xdr:to>
    <xdr:sp macro="" textlink="">
      <xdr:nvSpPr>
        <xdr:cNvPr id="676" name="フローチャート : 判断 675"/>
        <xdr:cNvSpPr/>
      </xdr:nvSpPr>
      <xdr:spPr>
        <a:xfrm>
          <a:off x="13652500" y="1671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31221</xdr:rowOff>
    </xdr:from>
    <xdr:ext cx="534377" cy="259045"/>
    <xdr:sp macro="" textlink="">
      <xdr:nvSpPr>
        <xdr:cNvPr id="677" name="テキスト ボックス 676"/>
        <xdr:cNvSpPr txBox="1"/>
      </xdr:nvSpPr>
      <xdr:spPr>
        <a:xfrm>
          <a:off x="13436111" y="16490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19,843</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167984</xdr:rowOff>
    </xdr:from>
    <xdr:to>
      <xdr:col>18</xdr:col>
      <xdr:colOff>492125</xdr:colOff>
      <xdr:row>97</xdr:row>
      <xdr:rowOff>98134</xdr:rowOff>
    </xdr:to>
    <xdr:sp macro="" textlink="">
      <xdr:nvSpPr>
        <xdr:cNvPr id="678" name="フローチャート : 判断 677"/>
        <xdr:cNvSpPr/>
      </xdr:nvSpPr>
      <xdr:spPr>
        <a:xfrm>
          <a:off x="12763500" y="16627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114661</xdr:rowOff>
    </xdr:from>
    <xdr:ext cx="534377" cy="259045"/>
    <xdr:sp macro="" textlink="">
      <xdr:nvSpPr>
        <xdr:cNvPr id="679" name="テキスト ボックス 678"/>
        <xdr:cNvSpPr txBox="1"/>
      </xdr:nvSpPr>
      <xdr:spPr>
        <a:xfrm>
          <a:off x="12547111" y="1640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0" name="テキスト ボックス 67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1" name="テキスト ボックス 68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2" name="テキスト ボックス 68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3" name="テキスト ボックス 68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4" name="テキスト ボックス 68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26467</xdr:rowOff>
    </xdr:from>
    <xdr:to>
      <xdr:col>23</xdr:col>
      <xdr:colOff>568325</xdr:colOff>
      <xdr:row>98</xdr:row>
      <xdr:rowOff>128067</xdr:rowOff>
    </xdr:to>
    <xdr:sp macro="" textlink="">
      <xdr:nvSpPr>
        <xdr:cNvPr id="685" name="円/楕円 684"/>
        <xdr:cNvSpPr/>
      </xdr:nvSpPr>
      <xdr:spPr>
        <a:xfrm>
          <a:off x="16268700" y="16828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4894</xdr:rowOff>
    </xdr:from>
    <xdr:ext cx="534377" cy="259045"/>
    <xdr:sp macro="" textlink="">
      <xdr:nvSpPr>
        <xdr:cNvPr id="686" name="積立金該当値テキスト"/>
        <xdr:cNvSpPr txBox="1"/>
      </xdr:nvSpPr>
      <xdr:spPr>
        <a:xfrm>
          <a:off x="16370300" y="1680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10,916</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150355</xdr:rowOff>
    </xdr:from>
    <xdr:to>
      <xdr:col>22</xdr:col>
      <xdr:colOff>415925</xdr:colOff>
      <xdr:row>98</xdr:row>
      <xdr:rowOff>80505</xdr:rowOff>
    </xdr:to>
    <xdr:sp macro="" textlink="">
      <xdr:nvSpPr>
        <xdr:cNvPr id="687" name="円/楕円 686"/>
        <xdr:cNvSpPr/>
      </xdr:nvSpPr>
      <xdr:spPr>
        <a:xfrm>
          <a:off x="15430500" y="1678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97032</xdr:rowOff>
    </xdr:from>
    <xdr:ext cx="534377" cy="259045"/>
    <xdr:sp macro="" textlink="">
      <xdr:nvSpPr>
        <xdr:cNvPr id="688" name="テキスト ボックス 687"/>
        <xdr:cNvSpPr txBox="1"/>
      </xdr:nvSpPr>
      <xdr:spPr>
        <a:xfrm>
          <a:off x="15214111" y="16556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14,661</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26339</xdr:rowOff>
    </xdr:from>
    <xdr:to>
      <xdr:col>21</xdr:col>
      <xdr:colOff>212725</xdr:colOff>
      <xdr:row>98</xdr:row>
      <xdr:rowOff>127939</xdr:rowOff>
    </xdr:to>
    <xdr:sp macro="" textlink="">
      <xdr:nvSpPr>
        <xdr:cNvPr id="689" name="円/楕円 688"/>
        <xdr:cNvSpPr/>
      </xdr:nvSpPr>
      <xdr:spPr>
        <a:xfrm>
          <a:off x="14541500" y="16828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119066</xdr:rowOff>
    </xdr:from>
    <xdr:ext cx="534377" cy="259045"/>
    <xdr:sp macro="" textlink="">
      <xdr:nvSpPr>
        <xdr:cNvPr id="690" name="テキスト ボックス 689"/>
        <xdr:cNvSpPr txBox="1"/>
      </xdr:nvSpPr>
      <xdr:spPr>
        <a:xfrm>
          <a:off x="14325111" y="1692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10,926</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15063</xdr:rowOff>
    </xdr:from>
    <xdr:to>
      <xdr:col>20</xdr:col>
      <xdr:colOff>9525</xdr:colOff>
      <xdr:row>98</xdr:row>
      <xdr:rowOff>116663</xdr:rowOff>
    </xdr:to>
    <xdr:sp macro="" textlink="">
      <xdr:nvSpPr>
        <xdr:cNvPr id="691" name="円/楕円 690"/>
        <xdr:cNvSpPr/>
      </xdr:nvSpPr>
      <xdr:spPr>
        <a:xfrm>
          <a:off x="13652500" y="1681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107790</xdr:rowOff>
    </xdr:from>
    <xdr:ext cx="534377" cy="259045"/>
    <xdr:sp macro="" textlink="">
      <xdr:nvSpPr>
        <xdr:cNvPr id="692" name="テキスト ボックス 691"/>
        <xdr:cNvSpPr txBox="1"/>
      </xdr:nvSpPr>
      <xdr:spPr>
        <a:xfrm>
          <a:off x="13436111" y="1690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11,814</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143129</xdr:rowOff>
    </xdr:from>
    <xdr:to>
      <xdr:col>18</xdr:col>
      <xdr:colOff>492125</xdr:colOff>
      <xdr:row>98</xdr:row>
      <xdr:rowOff>73279</xdr:rowOff>
    </xdr:to>
    <xdr:sp macro="" textlink="">
      <xdr:nvSpPr>
        <xdr:cNvPr id="693" name="円/楕円 692"/>
        <xdr:cNvSpPr/>
      </xdr:nvSpPr>
      <xdr:spPr>
        <a:xfrm>
          <a:off x="12763500" y="1677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64406</xdr:rowOff>
    </xdr:from>
    <xdr:ext cx="534377" cy="259045"/>
    <xdr:sp macro="" textlink="">
      <xdr:nvSpPr>
        <xdr:cNvPr id="694" name="テキスト ボックス 693"/>
        <xdr:cNvSpPr txBox="1"/>
      </xdr:nvSpPr>
      <xdr:spPr>
        <a:xfrm>
          <a:off x="12547111" y="1686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15,230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5" name="正方形/長方形 69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6" name="正方形/長方形 69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7" name="正方形/長方形 69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8" name="正方形/長方形 69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9" name="正方形/長方形 69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0" name="正方形/長方形 69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1" name="正方形/長方形 70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2,979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2" name="正方形/長方形 70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3" name="テキスト ボックス 70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4" name="直線コネクタ 70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05" name="直線コネクタ 70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06" name="テキスト ボックス 70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07" name="直線コネクタ 70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08" name="テキスト ボックス 707"/>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09" name="直線コネクタ 70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10" name="テキスト ボックス 70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11" name="直線コネクタ 71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12" name="テキスト ボックス 711"/>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13" name="直線コネクタ 71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14" name="テキスト ボックス 713"/>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5" name="直線コネクタ 71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6" name="テキスト ボックス 71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117221</xdr:rowOff>
    </xdr:from>
    <xdr:to>
      <xdr:col>32</xdr:col>
      <xdr:colOff>186689</xdr:colOff>
      <xdr:row>39</xdr:row>
      <xdr:rowOff>44450</xdr:rowOff>
    </xdr:to>
    <xdr:cxnSp macro="">
      <xdr:nvCxnSpPr>
        <xdr:cNvPr id="718" name="直線コネクタ 717"/>
        <xdr:cNvCxnSpPr/>
      </xdr:nvCxnSpPr>
      <xdr:spPr>
        <a:xfrm flipV="1">
          <a:off x="22159595" y="5260721"/>
          <a:ext cx="1269" cy="1470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19"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20" name="直線コネクタ 71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63898</xdr:rowOff>
    </xdr:from>
    <xdr:ext cx="534377" cy="259045"/>
    <xdr:sp macro="" textlink="">
      <xdr:nvSpPr>
        <xdr:cNvPr id="721" name="投資及び出資金最大値テキスト"/>
        <xdr:cNvSpPr txBox="1"/>
      </xdr:nvSpPr>
      <xdr:spPr>
        <a:xfrm>
          <a:off x="22212300" y="5035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11,577</a:t>
          </a:r>
          <a:endParaRPr kumimoji="1" lang="ja-JP" altLang="en-US" sz="1000" b="1">
            <a:latin typeface="ＭＳ Ｐゴシック"/>
          </a:endParaRPr>
        </a:p>
      </xdr:txBody>
    </xdr:sp>
    <xdr:clientData/>
  </xdr:oneCellAnchor>
  <xdr:twoCellAnchor>
    <xdr:from>
      <xdr:col>32</xdr:col>
      <xdr:colOff>98425</xdr:colOff>
      <xdr:row>30</xdr:row>
      <xdr:rowOff>117221</xdr:rowOff>
    </xdr:from>
    <xdr:to>
      <xdr:col>32</xdr:col>
      <xdr:colOff>276225</xdr:colOff>
      <xdr:row>30</xdr:row>
      <xdr:rowOff>117221</xdr:rowOff>
    </xdr:to>
    <xdr:cxnSp macro="">
      <xdr:nvCxnSpPr>
        <xdr:cNvPr id="722" name="直線コネクタ 721"/>
        <xdr:cNvCxnSpPr/>
      </xdr:nvCxnSpPr>
      <xdr:spPr>
        <a:xfrm>
          <a:off x="22072600" y="5260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26543</xdr:rowOff>
    </xdr:from>
    <xdr:to>
      <xdr:col>32</xdr:col>
      <xdr:colOff>187325</xdr:colOff>
      <xdr:row>39</xdr:row>
      <xdr:rowOff>44450</xdr:rowOff>
    </xdr:to>
    <xdr:cxnSp macro="">
      <xdr:nvCxnSpPr>
        <xdr:cNvPr id="723" name="直線コネクタ 722"/>
        <xdr:cNvCxnSpPr/>
      </xdr:nvCxnSpPr>
      <xdr:spPr>
        <a:xfrm flipV="1">
          <a:off x="21323300" y="6713093"/>
          <a:ext cx="8382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140987</xdr:rowOff>
    </xdr:from>
    <xdr:ext cx="469744" cy="259045"/>
    <xdr:sp macro="" textlink="">
      <xdr:nvSpPr>
        <xdr:cNvPr id="724" name="投資及び出資金平均値テキスト"/>
        <xdr:cNvSpPr txBox="1"/>
      </xdr:nvSpPr>
      <xdr:spPr>
        <a:xfrm>
          <a:off x="22212300" y="6313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1,720</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118110</xdr:rowOff>
    </xdr:from>
    <xdr:to>
      <xdr:col>32</xdr:col>
      <xdr:colOff>238125</xdr:colOff>
      <xdr:row>38</xdr:row>
      <xdr:rowOff>48260</xdr:rowOff>
    </xdr:to>
    <xdr:sp macro="" textlink="">
      <xdr:nvSpPr>
        <xdr:cNvPr id="725" name="フローチャート : 判断 724"/>
        <xdr:cNvSpPr/>
      </xdr:nvSpPr>
      <xdr:spPr>
        <a:xfrm>
          <a:off x="22110700" y="646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43561</xdr:rowOff>
    </xdr:from>
    <xdr:to>
      <xdr:col>31</xdr:col>
      <xdr:colOff>34925</xdr:colOff>
      <xdr:row>39</xdr:row>
      <xdr:rowOff>44450</xdr:rowOff>
    </xdr:to>
    <xdr:cxnSp macro="">
      <xdr:nvCxnSpPr>
        <xdr:cNvPr id="726" name="直線コネクタ 725"/>
        <xdr:cNvCxnSpPr/>
      </xdr:nvCxnSpPr>
      <xdr:spPr>
        <a:xfrm>
          <a:off x="20434300" y="6730111"/>
          <a:ext cx="889000" cy="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95758</xdr:rowOff>
    </xdr:from>
    <xdr:to>
      <xdr:col>31</xdr:col>
      <xdr:colOff>85725</xdr:colOff>
      <xdr:row>38</xdr:row>
      <xdr:rowOff>25908</xdr:rowOff>
    </xdr:to>
    <xdr:sp macro="" textlink="">
      <xdr:nvSpPr>
        <xdr:cNvPr id="727" name="フローチャート : 判断 726"/>
        <xdr:cNvSpPr/>
      </xdr:nvSpPr>
      <xdr:spPr>
        <a:xfrm>
          <a:off x="21272500" y="6439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42435</xdr:rowOff>
    </xdr:from>
    <xdr:ext cx="469744" cy="259045"/>
    <xdr:sp macro="" textlink="">
      <xdr:nvSpPr>
        <xdr:cNvPr id="728" name="テキスト ボックス 727"/>
        <xdr:cNvSpPr txBox="1"/>
      </xdr:nvSpPr>
      <xdr:spPr>
        <a:xfrm>
          <a:off x="21088427" y="6214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1,896</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43561</xdr:rowOff>
    </xdr:from>
    <xdr:to>
      <xdr:col>29</xdr:col>
      <xdr:colOff>517525</xdr:colOff>
      <xdr:row>39</xdr:row>
      <xdr:rowOff>44450</xdr:rowOff>
    </xdr:to>
    <xdr:cxnSp macro="">
      <xdr:nvCxnSpPr>
        <xdr:cNvPr id="729" name="直線コネクタ 728"/>
        <xdr:cNvCxnSpPr/>
      </xdr:nvCxnSpPr>
      <xdr:spPr>
        <a:xfrm flipV="1">
          <a:off x="19545300" y="6730111"/>
          <a:ext cx="889000" cy="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6985</xdr:rowOff>
    </xdr:from>
    <xdr:to>
      <xdr:col>29</xdr:col>
      <xdr:colOff>568325</xdr:colOff>
      <xdr:row>38</xdr:row>
      <xdr:rowOff>108585</xdr:rowOff>
    </xdr:to>
    <xdr:sp macro="" textlink="">
      <xdr:nvSpPr>
        <xdr:cNvPr id="730" name="フローチャート : 判断 729"/>
        <xdr:cNvSpPr/>
      </xdr:nvSpPr>
      <xdr:spPr>
        <a:xfrm>
          <a:off x="20383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125112</xdr:rowOff>
    </xdr:from>
    <xdr:ext cx="469744" cy="259045"/>
    <xdr:sp macro="" textlink="">
      <xdr:nvSpPr>
        <xdr:cNvPr id="731" name="テキスト ボックス 730"/>
        <xdr:cNvSpPr txBox="1"/>
      </xdr:nvSpPr>
      <xdr:spPr>
        <a:xfrm>
          <a:off x="20199427" y="6297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1,245</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32" name="直線コネクタ 731"/>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122555</xdr:rowOff>
    </xdr:from>
    <xdr:to>
      <xdr:col>28</xdr:col>
      <xdr:colOff>365125</xdr:colOff>
      <xdr:row>38</xdr:row>
      <xdr:rowOff>52705</xdr:rowOff>
    </xdr:to>
    <xdr:sp macro="" textlink="">
      <xdr:nvSpPr>
        <xdr:cNvPr id="733" name="フローチャート : 判断 732"/>
        <xdr:cNvSpPr/>
      </xdr:nvSpPr>
      <xdr:spPr>
        <a:xfrm>
          <a:off x="19494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69232</xdr:rowOff>
    </xdr:from>
    <xdr:ext cx="469744" cy="259045"/>
    <xdr:sp macro="" textlink="">
      <xdr:nvSpPr>
        <xdr:cNvPr id="734" name="テキスト ボックス 733"/>
        <xdr:cNvSpPr txBox="1"/>
      </xdr:nvSpPr>
      <xdr:spPr>
        <a:xfrm>
          <a:off x="19310427" y="624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1,685</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148463</xdr:rowOff>
    </xdr:from>
    <xdr:to>
      <xdr:col>27</xdr:col>
      <xdr:colOff>161925</xdr:colOff>
      <xdr:row>38</xdr:row>
      <xdr:rowOff>78613</xdr:rowOff>
    </xdr:to>
    <xdr:sp macro="" textlink="">
      <xdr:nvSpPr>
        <xdr:cNvPr id="735" name="フローチャート : 判断 734"/>
        <xdr:cNvSpPr/>
      </xdr:nvSpPr>
      <xdr:spPr>
        <a:xfrm>
          <a:off x="18605500" y="64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95140</xdr:rowOff>
    </xdr:from>
    <xdr:ext cx="469744" cy="259045"/>
    <xdr:sp macro="" textlink="">
      <xdr:nvSpPr>
        <xdr:cNvPr id="736" name="テキスト ボックス 735"/>
        <xdr:cNvSpPr txBox="1"/>
      </xdr:nvSpPr>
      <xdr:spPr>
        <a:xfrm>
          <a:off x="18421427" y="6267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7" name="テキスト ボックス 73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8" name="テキスト ボックス 73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9" name="テキスト ボックス 73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0" name="テキスト ボックス 73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1" name="テキスト ボックス 74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147193</xdr:rowOff>
    </xdr:from>
    <xdr:to>
      <xdr:col>32</xdr:col>
      <xdr:colOff>238125</xdr:colOff>
      <xdr:row>39</xdr:row>
      <xdr:rowOff>77343</xdr:rowOff>
    </xdr:to>
    <xdr:sp macro="" textlink="">
      <xdr:nvSpPr>
        <xdr:cNvPr id="742" name="円/楕円 741"/>
        <xdr:cNvSpPr/>
      </xdr:nvSpPr>
      <xdr:spPr>
        <a:xfrm>
          <a:off x="22110700" y="6662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62120</xdr:rowOff>
    </xdr:from>
    <xdr:ext cx="378565" cy="259045"/>
    <xdr:sp macro="" textlink="">
      <xdr:nvSpPr>
        <xdr:cNvPr id="743" name="投資及び出資金該当値テキスト"/>
        <xdr:cNvSpPr txBox="1"/>
      </xdr:nvSpPr>
      <xdr:spPr>
        <a:xfrm>
          <a:off x="22212300" y="6577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44" name="円/楕円 74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45" name="テキスト ボックス 744"/>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164211</xdr:rowOff>
    </xdr:from>
    <xdr:to>
      <xdr:col>29</xdr:col>
      <xdr:colOff>568325</xdr:colOff>
      <xdr:row>39</xdr:row>
      <xdr:rowOff>94361</xdr:rowOff>
    </xdr:to>
    <xdr:sp macro="" textlink="">
      <xdr:nvSpPr>
        <xdr:cNvPr id="746" name="円/楕円 745"/>
        <xdr:cNvSpPr/>
      </xdr:nvSpPr>
      <xdr:spPr>
        <a:xfrm>
          <a:off x="20383500" y="667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85488</xdr:rowOff>
    </xdr:from>
    <xdr:ext cx="249299" cy="259045"/>
    <xdr:sp macro="" textlink="">
      <xdr:nvSpPr>
        <xdr:cNvPr id="747" name="テキスト ボックス 746"/>
        <xdr:cNvSpPr txBox="1"/>
      </xdr:nvSpPr>
      <xdr:spPr>
        <a:xfrm>
          <a:off x="20309649" y="67720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48" name="円/楕円 74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49" name="テキスト ボックス 748"/>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50" name="円/楕円 749"/>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51" name="テキスト ボックス 750"/>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2" name="正方形/長方形 75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3" name="正方形/長方形 75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4" name="正方形/長方形 75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44/69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5" name="正方形/長方形 75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6" name="正方形/長方形 75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7" name="正方形/長方形 75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8" name="正方形/長方形 75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2,577</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9" name="正方形/長方形 75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0" name="テキスト ボックス 75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1" name="直線コネクタ 76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62" name="直線コネクタ 76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63" name="テキスト ボックス 76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64" name="直線コネクタ 76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65" name="テキスト ボックス 76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66" name="直線コネクタ 76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67" name="テキスト ボックス 76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8" name="直線コネクタ 76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69" name="テキスト ボックス 76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70" name="直線コネクタ 76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71" name="テキスト ボックス 77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2" name="直線コネクタ 77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3" name="テキスト ボックス 77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124269</xdr:rowOff>
    </xdr:from>
    <xdr:to>
      <xdr:col>32</xdr:col>
      <xdr:colOff>186689</xdr:colOff>
      <xdr:row>59</xdr:row>
      <xdr:rowOff>44450</xdr:rowOff>
    </xdr:to>
    <xdr:cxnSp macro="">
      <xdr:nvCxnSpPr>
        <xdr:cNvPr id="775" name="直線コネクタ 774"/>
        <xdr:cNvCxnSpPr/>
      </xdr:nvCxnSpPr>
      <xdr:spPr>
        <a:xfrm flipV="1">
          <a:off x="22159595" y="8696769"/>
          <a:ext cx="1269" cy="1463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7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77" name="直線コネクタ 77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70946</xdr:rowOff>
    </xdr:from>
    <xdr:ext cx="534377" cy="259045"/>
    <xdr:sp macro="" textlink="">
      <xdr:nvSpPr>
        <xdr:cNvPr id="778" name="貸付金最大値テキスト"/>
        <xdr:cNvSpPr txBox="1"/>
      </xdr:nvSpPr>
      <xdr:spPr>
        <a:xfrm>
          <a:off x="22212300" y="847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38,405</a:t>
          </a:r>
          <a:endParaRPr kumimoji="1" lang="ja-JP" altLang="en-US" sz="1000" b="1">
            <a:latin typeface="ＭＳ Ｐゴシック"/>
          </a:endParaRPr>
        </a:p>
      </xdr:txBody>
    </xdr:sp>
    <xdr:clientData/>
  </xdr:oneCellAnchor>
  <xdr:twoCellAnchor>
    <xdr:from>
      <xdr:col>32</xdr:col>
      <xdr:colOff>98425</xdr:colOff>
      <xdr:row>50</xdr:row>
      <xdr:rowOff>124269</xdr:rowOff>
    </xdr:from>
    <xdr:to>
      <xdr:col>32</xdr:col>
      <xdr:colOff>276225</xdr:colOff>
      <xdr:row>50</xdr:row>
      <xdr:rowOff>124269</xdr:rowOff>
    </xdr:to>
    <xdr:cxnSp macro="">
      <xdr:nvCxnSpPr>
        <xdr:cNvPr id="779" name="直線コネクタ 778"/>
        <xdr:cNvCxnSpPr/>
      </xdr:nvCxnSpPr>
      <xdr:spPr>
        <a:xfrm>
          <a:off x="22072600" y="8696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4369</xdr:rowOff>
    </xdr:from>
    <xdr:to>
      <xdr:col>32</xdr:col>
      <xdr:colOff>187325</xdr:colOff>
      <xdr:row>59</xdr:row>
      <xdr:rowOff>13703</xdr:rowOff>
    </xdr:to>
    <xdr:cxnSp macro="">
      <xdr:nvCxnSpPr>
        <xdr:cNvPr id="780" name="直線コネクタ 779"/>
        <xdr:cNvCxnSpPr/>
      </xdr:nvCxnSpPr>
      <xdr:spPr>
        <a:xfrm>
          <a:off x="21323300" y="10119919"/>
          <a:ext cx="838200" cy="9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131246</xdr:rowOff>
    </xdr:from>
    <xdr:ext cx="469744" cy="259045"/>
    <xdr:sp macro="" textlink="">
      <xdr:nvSpPr>
        <xdr:cNvPr id="781" name="貸付金平均値テキスト"/>
        <xdr:cNvSpPr txBox="1"/>
      </xdr:nvSpPr>
      <xdr:spPr>
        <a:xfrm>
          <a:off x="22212300" y="97324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5,989</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108369</xdr:rowOff>
    </xdr:from>
    <xdr:to>
      <xdr:col>32</xdr:col>
      <xdr:colOff>238125</xdr:colOff>
      <xdr:row>58</xdr:row>
      <xdr:rowOff>38519</xdr:rowOff>
    </xdr:to>
    <xdr:sp macro="" textlink="">
      <xdr:nvSpPr>
        <xdr:cNvPr id="782" name="フローチャート : 判断 781"/>
        <xdr:cNvSpPr/>
      </xdr:nvSpPr>
      <xdr:spPr>
        <a:xfrm>
          <a:off x="22110700" y="9881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168846</xdr:rowOff>
    </xdr:from>
    <xdr:to>
      <xdr:col>31</xdr:col>
      <xdr:colOff>34925</xdr:colOff>
      <xdr:row>59</xdr:row>
      <xdr:rowOff>4369</xdr:rowOff>
    </xdr:to>
    <xdr:cxnSp macro="">
      <xdr:nvCxnSpPr>
        <xdr:cNvPr id="783" name="直線コネクタ 782"/>
        <xdr:cNvCxnSpPr/>
      </xdr:nvCxnSpPr>
      <xdr:spPr>
        <a:xfrm>
          <a:off x="20434300" y="10112946"/>
          <a:ext cx="889000" cy="6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85814</xdr:rowOff>
    </xdr:from>
    <xdr:to>
      <xdr:col>31</xdr:col>
      <xdr:colOff>85725</xdr:colOff>
      <xdr:row>58</xdr:row>
      <xdr:rowOff>15964</xdr:rowOff>
    </xdr:to>
    <xdr:sp macro="" textlink="">
      <xdr:nvSpPr>
        <xdr:cNvPr id="784" name="フローチャート : 判断 783"/>
        <xdr:cNvSpPr/>
      </xdr:nvSpPr>
      <xdr:spPr>
        <a:xfrm>
          <a:off x="21272500" y="9858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32491</xdr:rowOff>
    </xdr:from>
    <xdr:ext cx="469744" cy="259045"/>
    <xdr:sp macro="" textlink="">
      <xdr:nvSpPr>
        <xdr:cNvPr id="785" name="テキスト ボックス 784"/>
        <xdr:cNvSpPr txBox="1"/>
      </xdr:nvSpPr>
      <xdr:spPr>
        <a:xfrm>
          <a:off x="21088427" y="9633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6,581</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168770</xdr:rowOff>
    </xdr:from>
    <xdr:to>
      <xdr:col>29</xdr:col>
      <xdr:colOff>517525</xdr:colOff>
      <xdr:row>58</xdr:row>
      <xdr:rowOff>168846</xdr:rowOff>
    </xdr:to>
    <xdr:cxnSp macro="">
      <xdr:nvCxnSpPr>
        <xdr:cNvPr id="786" name="直線コネクタ 785"/>
        <xdr:cNvCxnSpPr/>
      </xdr:nvCxnSpPr>
      <xdr:spPr>
        <a:xfrm>
          <a:off x="19545300" y="10112870"/>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162090</xdr:rowOff>
    </xdr:from>
    <xdr:to>
      <xdr:col>29</xdr:col>
      <xdr:colOff>568325</xdr:colOff>
      <xdr:row>58</xdr:row>
      <xdr:rowOff>92240</xdr:rowOff>
    </xdr:to>
    <xdr:sp macro="" textlink="">
      <xdr:nvSpPr>
        <xdr:cNvPr id="787" name="フローチャート : 判断 786"/>
        <xdr:cNvSpPr/>
      </xdr:nvSpPr>
      <xdr:spPr>
        <a:xfrm>
          <a:off x="20383500" y="993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108767</xdr:rowOff>
    </xdr:from>
    <xdr:ext cx="469744" cy="259045"/>
    <xdr:sp macro="" textlink="">
      <xdr:nvSpPr>
        <xdr:cNvPr id="788" name="テキスト ボックス 787"/>
        <xdr:cNvSpPr txBox="1"/>
      </xdr:nvSpPr>
      <xdr:spPr>
        <a:xfrm>
          <a:off x="20199427" y="970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4,579</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168122</xdr:rowOff>
    </xdr:from>
    <xdr:to>
      <xdr:col>28</xdr:col>
      <xdr:colOff>314325</xdr:colOff>
      <xdr:row>58</xdr:row>
      <xdr:rowOff>168770</xdr:rowOff>
    </xdr:to>
    <xdr:cxnSp macro="">
      <xdr:nvCxnSpPr>
        <xdr:cNvPr id="789" name="直線コネクタ 788"/>
        <xdr:cNvCxnSpPr/>
      </xdr:nvCxnSpPr>
      <xdr:spPr>
        <a:xfrm>
          <a:off x="18656300" y="10112222"/>
          <a:ext cx="889000" cy="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91377</xdr:rowOff>
    </xdr:from>
    <xdr:to>
      <xdr:col>28</xdr:col>
      <xdr:colOff>365125</xdr:colOff>
      <xdr:row>58</xdr:row>
      <xdr:rowOff>21527</xdr:rowOff>
    </xdr:to>
    <xdr:sp macro="" textlink="">
      <xdr:nvSpPr>
        <xdr:cNvPr id="790" name="フローチャート : 判断 789"/>
        <xdr:cNvSpPr/>
      </xdr:nvSpPr>
      <xdr:spPr>
        <a:xfrm>
          <a:off x="19494500" y="986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38054</xdr:rowOff>
    </xdr:from>
    <xdr:ext cx="469744" cy="259045"/>
    <xdr:sp macro="" textlink="">
      <xdr:nvSpPr>
        <xdr:cNvPr id="791" name="テキスト ボックス 790"/>
        <xdr:cNvSpPr txBox="1"/>
      </xdr:nvSpPr>
      <xdr:spPr>
        <a:xfrm>
          <a:off x="19310427" y="963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6,435</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96444</xdr:rowOff>
    </xdr:from>
    <xdr:to>
      <xdr:col>27</xdr:col>
      <xdr:colOff>161925</xdr:colOff>
      <xdr:row>58</xdr:row>
      <xdr:rowOff>26594</xdr:rowOff>
    </xdr:to>
    <xdr:sp macro="" textlink="">
      <xdr:nvSpPr>
        <xdr:cNvPr id="792" name="フローチャート : 判断 791"/>
        <xdr:cNvSpPr/>
      </xdr:nvSpPr>
      <xdr:spPr>
        <a:xfrm>
          <a:off x="18605500" y="9869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43121</xdr:rowOff>
    </xdr:from>
    <xdr:ext cx="469744" cy="259045"/>
    <xdr:sp macro="" textlink="">
      <xdr:nvSpPr>
        <xdr:cNvPr id="793" name="テキスト ボックス 792"/>
        <xdr:cNvSpPr txBox="1"/>
      </xdr:nvSpPr>
      <xdr:spPr>
        <a:xfrm>
          <a:off x="18421427" y="964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6,302</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4" name="テキスト ボックス 79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5" name="テキスト ボックス 79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6" name="テキスト ボックス 79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7" name="テキスト ボックス 79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8" name="テキスト ボックス 79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134353</xdr:rowOff>
    </xdr:from>
    <xdr:to>
      <xdr:col>32</xdr:col>
      <xdr:colOff>238125</xdr:colOff>
      <xdr:row>59</xdr:row>
      <xdr:rowOff>64503</xdr:rowOff>
    </xdr:to>
    <xdr:sp macro="" textlink="">
      <xdr:nvSpPr>
        <xdr:cNvPr id="799" name="円/楕円 798"/>
        <xdr:cNvSpPr/>
      </xdr:nvSpPr>
      <xdr:spPr>
        <a:xfrm>
          <a:off x="22110700" y="10078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49280</xdr:rowOff>
    </xdr:from>
    <xdr:ext cx="378565" cy="259045"/>
    <xdr:sp macro="" textlink="">
      <xdr:nvSpPr>
        <xdr:cNvPr id="800" name="貸付金該当値テキスト"/>
        <xdr:cNvSpPr txBox="1"/>
      </xdr:nvSpPr>
      <xdr:spPr>
        <a:xfrm>
          <a:off x="22212300" y="9993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807</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125019</xdr:rowOff>
    </xdr:from>
    <xdr:to>
      <xdr:col>31</xdr:col>
      <xdr:colOff>85725</xdr:colOff>
      <xdr:row>59</xdr:row>
      <xdr:rowOff>55169</xdr:rowOff>
    </xdr:to>
    <xdr:sp macro="" textlink="">
      <xdr:nvSpPr>
        <xdr:cNvPr id="801" name="円/楕円 800"/>
        <xdr:cNvSpPr/>
      </xdr:nvSpPr>
      <xdr:spPr>
        <a:xfrm>
          <a:off x="21272500" y="10069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46296</xdr:rowOff>
    </xdr:from>
    <xdr:ext cx="469744" cy="259045"/>
    <xdr:sp macro="" textlink="">
      <xdr:nvSpPr>
        <xdr:cNvPr id="802" name="テキスト ボックス 801"/>
        <xdr:cNvSpPr txBox="1"/>
      </xdr:nvSpPr>
      <xdr:spPr>
        <a:xfrm>
          <a:off x="21088427" y="1016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1,052</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118046</xdr:rowOff>
    </xdr:from>
    <xdr:to>
      <xdr:col>29</xdr:col>
      <xdr:colOff>568325</xdr:colOff>
      <xdr:row>59</xdr:row>
      <xdr:rowOff>48196</xdr:rowOff>
    </xdr:to>
    <xdr:sp macro="" textlink="">
      <xdr:nvSpPr>
        <xdr:cNvPr id="803" name="円/楕円 802"/>
        <xdr:cNvSpPr/>
      </xdr:nvSpPr>
      <xdr:spPr>
        <a:xfrm>
          <a:off x="20383500" y="10062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39323</xdr:rowOff>
    </xdr:from>
    <xdr:ext cx="469744" cy="259045"/>
    <xdr:sp macro="" textlink="">
      <xdr:nvSpPr>
        <xdr:cNvPr id="804" name="テキスト ボックス 803"/>
        <xdr:cNvSpPr txBox="1"/>
      </xdr:nvSpPr>
      <xdr:spPr>
        <a:xfrm>
          <a:off x="20199427" y="10154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1,235</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117970</xdr:rowOff>
    </xdr:from>
    <xdr:to>
      <xdr:col>28</xdr:col>
      <xdr:colOff>365125</xdr:colOff>
      <xdr:row>59</xdr:row>
      <xdr:rowOff>48120</xdr:rowOff>
    </xdr:to>
    <xdr:sp macro="" textlink="">
      <xdr:nvSpPr>
        <xdr:cNvPr id="805" name="円/楕円 804"/>
        <xdr:cNvSpPr/>
      </xdr:nvSpPr>
      <xdr:spPr>
        <a:xfrm>
          <a:off x="19494500" y="1006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39247</xdr:rowOff>
    </xdr:from>
    <xdr:ext cx="469744" cy="259045"/>
    <xdr:sp macro="" textlink="">
      <xdr:nvSpPr>
        <xdr:cNvPr id="806" name="テキスト ボックス 805"/>
        <xdr:cNvSpPr txBox="1"/>
      </xdr:nvSpPr>
      <xdr:spPr>
        <a:xfrm>
          <a:off x="19310427" y="1015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1,237</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117322</xdr:rowOff>
    </xdr:from>
    <xdr:to>
      <xdr:col>27</xdr:col>
      <xdr:colOff>161925</xdr:colOff>
      <xdr:row>59</xdr:row>
      <xdr:rowOff>47472</xdr:rowOff>
    </xdr:to>
    <xdr:sp macro="" textlink="">
      <xdr:nvSpPr>
        <xdr:cNvPr id="807" name="円/楕円 806"/>
        <xdr:cNvSpPr/>
      </xdr:nvSpPr>
      <xdr:spPr>
        <a:xfrm>
          <a:off x="18605500" y="10061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38599</xdr:rowOff>
    </xdr:from>
    <xdr:ext cx="469744" cy="259045"/>
    <xdr:sp macro="" textlink="">
      <xdr:nvSpPr>
        <xdr:cNvPr id="808" name="テキスト ボックス 807"/>
        <xdr:cNvSpPr txBox="1"/>
      </xdr:nvSpPr>
      <xdr:spPr>
        <a:xfrm>
          <a:off x="18421427" y="10154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1,254</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9" name="正方形/長方形 80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0" name="正方形/長方形 80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1" name="正方形/長方形 81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2" name="正方形/長方形 81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3" name="正方形/長方形 81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4" name="正方形/長方形 81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5" name="正方形/長方形 81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53,671</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6" name="正方形/長方形 81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7" name="テキスト ボックス 81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8" name="直線コネクタ 81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9" name="テキスト ボックス 81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20" name="直線コネクタ 81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21" name="テキスト ボックス 82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22" name="直線コネクタ 82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23" name="テキスト ボックス 82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24" name="直線コネクタ 82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25" name="テキスト ボックス 82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26" name="直線コネクタ 82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27" name="テキスト ボックス 82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8" name="直線コネクタ 82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9" name="テキスト ボックス 82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0" name="直線コネクタ 82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1" name="テキスト ボックス 83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144120</xdr:rowOff>
    </xdr:from>
    <xdr:to>
      <xdr:col>32</xdr:col>
      <xdr:colOff>186689</xdr:colOff>
      <xdr:row>78</xdr:row>
      <xdr:rowOff>120898</xdr:rowOff>
    </xdr:to>
    <xdr:cxnSp macro="">
      <xdr:nvCxnSpPr>
        <xdr:cNvPr id="833" name="直線コネクタ 832"/>
        <xdr:cNvCxnSpPr/>
      </xdr:nvCxnSpPr>
      <xdr:spPr>
        <a:xfrm flipV="1">
          <a:off x="22159595" y="12317070"/>
          <a:ext cx="1269" cy="117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124725</xdr:rowOff>
    </xdr:from>
    <xdr:ext cx="534377" cy="259045"/>
    <xdr:sp macro="" textlink="">
      <xdr:nvSpPr>
        <xdr:cNvPr id="834" name="繰出金最小値テキスト"/>
        <xdr:cNvSpPr txBox="1"/>
      </xdr:nvSpPr>
      <xdr:spPr>
        <a:xfrm>
          <a:off x="22212300" y="1349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24,987</a:t>
          </a:r>
          <a:endParaRPr kumimoji="1" lang="ja-JP" altLang="en-US" sz="1000" b="1">
            <a:latin typeface="ＭＳ Ｐゴシック"/>
          </a:endParaRPr>
        </a:p>
      </xdr:txBody>
    </xdr:sp>
    <xdr:clientData/>
  </xdr:oneCellAnchor>
  <xdr:twoCellAnchor>
    <xdr:from>
      <xdr:col>32</xdr:col>
      <xdr:colOff>98425</xdr:colOff>
      <xdr:row>78</xdr:row>
      <xdr:rowOff>120898</xdr:rowOff>
    </xdr:from>
    <xdr:to>
      <xdr:col>32</xdr:col>
      <xdr:colOff>276225</xdr:colOff>
      <xdr:row>78</xdr:row>
      <xdr:rowOff>120898</xdr:rowOff>
    </xdr:to>
    <xdr:cxnSp macro="">
      <xdr:nvCxnSpPr>
        <xdr:cNvPr id="835" name="直線コネクタ 834"/>
        <xdr:cNvCxnSpPr/>
      </xdr:nvCxnSpPr>
      <xdr:spPr>
        <a:xfrm>
          <a:off x="22072600" y="13493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90797</xdr:rowOff>
    </xdr:from>
    <xdr:ext cx="534377" cy="259045"/>
    <xdr:sp macro="" textlink="">
      <xdr:nvSpPr>
        <xdr:cNvPr id="836" name="繰出金最大値テキスト"/>
        <xdr:cNvSpPr txBox="1"/>
      </xdr:nvSpPr>
      <xdr:spPr>
        <a:xfrm>
          <a:off x="22212300" y="12092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86,768</a:t>
          </a:r>
          <a:endParaRPr kumimoji="1" lang="ja-JP" altLang="en-US" sz="1000" b="1">
            <a:latin typeface="ＭＳ Ｐゴシック"/>
          </a:endParaRPr>
        </a:p>
      </xdr:txBody>
    </xdr:sp>
    <xdr:clientData/>
  </xdr:oneCellAnchor>
  <xdr:twoCellAnchor>
    <xdr:from>
      <xdr:col>32</xdr:col>
      <xdr:colOff>98425</xdr:colOff>
      <xdr:row>71</xdr:row>
      <xdr:rowOff>144120</xdr:rowOff>
    </xdr:from>
    <xdr:to>
      <xdr:col>32</xdr:col>
      <xdr:colOff>276225</xdr:colOff>
      <xdr:row>71</xdr:row>
      <xdr:rowOff>144120</xdr:rowOff>
    </xdr:to>
    <xdr:cxnSp macro="">
      <xdr:nvCxnSpPr>
        <xdr:cNvPr id="837" name="直線コネクタ 836"/>
        <xdr:cNvCxnSpPr/>
      </xdr:nvCxnSpPr>
      <xdr:spPr>
        <a:xfrm>
          <a:off x="22072600" y="1231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74149</xdr:rowOff>
    </xdr:from>
    <xdr:to>
      <xdr:col>32</xdr:col>
      <xdr:colOff>187325</xdr:colOff>
      <xdr:row>76</xdr:row>
      <xdr:rowOff>104572</xdr:rowOff>
    </xdr:to>
    <xdr:cxnSp macro="">
      <xdr:nvCxnSpPr>
        <xdr:cNvPr id="838" name="直線コネクタ 837"/>
        <xdr:cNvCxnSpPr/>
      </xdr:nvCxnSpPr>
      <xdr:spPr>
        <a:xfrm>
          <a:off x="21323300" y="13104349"/>
          <a:ext cx="838200" cy="30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117606</xdr:rowOff>
    </xdr:from>
    <xdr:ext cx="534377" cy="259045"/>
    <xdr:sp macro="" textlink="">
      <xdr:nvSpPr>
        <xdr:cNvPr id="839" name="繰出金平均値テキスト"/>
        <xdr:cNvSpPr txBox="1"/>
      </xdr:nvSpPr>
      <xdr:spPr>
        <a:xfrm>
          <a:off x="22212300" y="12804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50,694</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94729</xdr:rowOff>
    </xdr:from>
    <xdr:to>
      <xdr:col>32</xdr:col>
      <xdr:colOff>238125</xdr:colOff>
      <xdr:row>76</xdr:row>
      <xdr:rowOff>24879</xdr:rowOff>
    </xdr:to>
    <xdr:sp macro="" textlink="">
      <xdr:nvSpPr>
        <xdr:cNvPr id="840" name="フローチャート : 判断 839"/>
        <xdr:cNvSpPr/>
      </xdr:nvSpPr>
      <xdr:spPr>
        <a:xfrm>
          <a:off x="22110700" y="1295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74149</xdr:rowOff>
    </xdr:from>
    <xdr:to>
      <xdr:col>31</xdr:col>
      <xdr:colOff>34925</xdr:colOff>
      <xdr:row>76</xdr:row>
      <xdr:rowOff>100037</xdr:rowOff>
    </xdr:to>
    <xdr:cxnSp macro="">
      <xdr:nvCxnSpPr>
        <xdr:cNvPr id="841" name="直線コネクタ 840"/>
        <xdr:cNvCxnSpPr/>
      </xdr:nvCxnSpPr>
      <xdr:spPr>
        <a:xfrm flipV="1">
          <a:off x="20434300" y="13104349"/>
          <a:ext cx="889000" cy="25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94444</xdr:rowOff>
    </xdr:from>
    <xdr:to>
      <xdr:col>31</xdr:col>
      <xdr:colOff>85725</xdr:colOff>
      <xdr:row>77</xdr:row>
      <xdr:rowOff>24594</xdr:rowOff>
    </xdr:to>
    <xdr:sp macro="" textlink="">
      <xdr:nvSpPr>
        <xdr:cNvPr id="842" name="フローチャート : 判断 841"/>
        <xdr:cNvSpPr/>
      </xdr:nvSpPr>
      <xdr:spPr>
        <a:xfrm>
          <a:off x="21272500" y="1312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15721</xdr:rowOff>
    </xdr:from>
    <xdr:ext cx="534377" cy="259045"/>
    <xdr:sp macro="" textlink="">
      <xdr:nvSpPr>
        <xdr:cNvPr id="843" name="テキスト ボックス 842"/>
        <xdr:cNvSpPr txBox="1"/>
      </xdr:nvSpPr>
      <xdr:spPr>
        <a:xfrm>
          <a:off x="21056111" y="1321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41,709</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100037</xdr:rowOff>
    </xdr:from>
    <xdr:to>
      <xdr:col>29</xdr:col>
      <xdr:colOff>517525</xdr:colOff>
      <xdr:row>76</xdr:row>
      <xdr:rowOff>122193</xdr:rowOff>
    </xdr:to>
    <xdr:cxnSp macro="">
      <xdr:nvCxnSpPr>
        <xdr:cNvPr id="844" name="直線コネクタ 843"/>
        <xdr:cNvCxnSpPr/>
      </xdr:nvCxnSpPr>
      <xdr:spPr>
        <a:xfrm flipV="1">
          <a:off x="19545300" y="13130237"/>
          <a:ext cx="889000" cy="22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75088</xdr:rowOff>
    </xdr:from>
    <xdr:to>
      <xdr:col>29</xdr:col>
      <xdr:colOff>568325</xdr:colOff>
      <xdr:row>77</xdr:row>
      <xdr:rowOff>5238</xdr:rowOff>
    </xdr:to>
    <xdr:sp macro="" textlink="">
      <xdr:nvSpPr>
        <xdr:cNvPr id="845" name="フローチャート : 判断 844"/>
        <xdr:cNvSpPr/>
      </xdr:nvSpPr>
      <xdr:spPr>
        <a:xfrm>
          <a:off x="20383500" y="1310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167815</xdr:rowOff>
    </xdr:from>
    <xdr:ext cx="534377" cy="259045"/>
    <xdr:sp macro="" textlink="">
      <xdr:nvSpPr>
        <xdr:cNvPr id="846" name="テキスト ボックス 845"/>
        <xdr:cNvSpPr txBox="1"/>
      </xdr:nvSpPr>
      <xdr:spPr>
        <a:xfrm>
          <a:off x="20167111" y="1319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42,725</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122193</xdr:rowOff>
    </xdr:from>
    <xdr:to>
      <xdr:col>28</xdr:col>
      <xdr:colOff>314325</xdr:colOff>
      <xdr:row>76</xdr:row>
      <xdr:rowOff>129318</xdr:rowOff>
    </xdr:to>
    <xdr:cxnSp macro="">
      <xdr:nvCxnSpPr>
        <xdr:cNvPr id="847" name="直線コネクタ 846"/>
        <xdr:cNvCxnSpPr/>
      </xdr:nvCxnSpPr>
      <xdr:spPr>
        <a:xfrm flipV="1">
          <a:off x="18656300" y="13152393"/>
          <a:ext cx="889000" cy="7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101530</xdr:rowOff>
    </xdr:from>
    <xdr:to>
      <xdr:col>28</xdr:col>
      <xdr:colOff>365125</xdr:colOff>
      <xdr:row>77</xdr:row>
      <xdr:rowOff>31680</xdr:rowOff>
    </xdr:to>
    <xdr:sp macro="" textlink="">
      <xdr:nvSpPr>
        <xdr:cNvPr id="848" name="フローチャート : 判断 847"/>
        <xdr:cNvSpPr/>
      </xdr:nvSpPr>
      <xdr:spPr>
        <a:xfrm>
          <a:off x="19494500" y="1313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22807</xdr:rowOff>
    </xdr:from>
    <xdr:ext cx="534377" cy="259045"/>
    <xdr:sp macro="" textlink="">
      <xdr:nvSpPr>
        <xdr:cNvPr id="849" name="テキスト ボックス 848"/>
        <xdr:cNvSpPr txBox="1"/>
      </xdr:nvSpPr>
      <xdr:spPr>
        <a:xfrm>
          <a:off x="19278111" y="1322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41,337</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109322</xdr:rowOff>
    </xdr:from>
    <xdr:to>
      <xdr:col>27</xdr:col>
      <xdr:colOff>161925</xdr:colOff>
      <xdr:row>77</xdr:row>
      <xdr:rowOff>39472</xdr:rowOff>
    </xdr:to>
    <xdr:sp macro="" textlink="">
      <xdr:nvSpPr>
        <xdr:cNvPr id="850" name="フローチャート : 判断 849"/>
        <xdr:cNvSpPr/>
      </xdr:nvSpPr>
      <xdr:spPr>
        <a:xfrm>
          <a:off x="18605500" y="1313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30599</xdr:rowOff>
    </xdr:from>
    <xdr:ext cx="534377" cy="259045"/>
    <xdr:sp macro="" textlink="">
      <xdr:nvSpPr>
        <xdr:cNvPr id="851" name="テキスト ボックス 850"/>
        <xdr:cNvSpPr txBox="1"/>
      </xdr:nvSpPr>
      <xdr:spPr>
        <a:xfrm>
          <a:off x="18389111" y="1323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2" name="テキスト ボックス 85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3" name="テキスト ボックス 85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4" name="テキスト ボックス 85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5" name="テキスト ボックス 85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6" name="テキスト ボックス 85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76</xdr:row>
      <xdr:rowOff>53772</xdr:rowOff>
    </xdr:from>
    <xdr:to>
      <xdr:col>32</xdr:col>
      <xdr:colOff>238125</xdr:colOff>
      <xdr:row>76</xdr:row>
      <xdr:rowOff>155372</xdr:rowOff>
    </xdr:to>
    <xdr:sp macro="" textlink="">
      <xdr:nvSpPr>
        <xdr:cNvPr id="857" name="円/楕円 856"/>
        <xdr:cNvSpPr/>
      </xdr:nvSpPr>
      <xdr:spPr>
        <a:xfrm>
          <a:off x="22110700" y="1308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32199</xdr:rowOff>
    </xdr:from>
    <xdr:ext cx="534377" cy="259045"/>
    <xdr:sp macro="" textlink="">
      <xdr:nvSpPr>
        <xdr:cNvPr id="858" name="繰出金該当値テキスト"/>
        <xdr:cNvSpPr txBox="1"/>
      </xdr:nvSpPr>
      <xdr:spPr>
        <a:xfrm>
          <a:off x="22212300" y="13062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43,844</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23349</xdr:rowOff>
    </xdr:from>
    <xdr:to>
      <xdr:col>31</xdr:col>
      <xdr:colOff>85725</xdr:colOff>
      <xdr:row>76</xdr:row>
      <xdr:rowOff>124949</xdr:rowOff>
    </xdr:to>
    <xdr:sp macro="" textlink="">
      <xdr:nvSpPr>
        <xdr:cNvPr id="859" name="円/楕円 858"/>
        <xdr:cNvSpPr/>
      </xdr:nvSpPr>
      <xdr:spPr>
        <a:xfrm>
          <a:off x="21272500" y="1305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141476</xdr:rowOff>
    </xdr:from>
    <xdr:ext cx="534377" cy="259045"/>
    <xdr:sp macro="" textlink="">
      <xdr:nvSpPr>
        <xdr:cNvPr id="860" name="テキスト ボックス 859"/>
        <xdr:cNvSpPr txBox="1"/>
      </xdr:nvSpPr>
      <xdr:spPr>
        <a:xfrm>
          <a:off x="21056111" y="12828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45,441</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49237</xdr:rowOff>
    </xdr:from>
    <xdr:to>
      <xdr:col>29</xdr:col>
      <xdr:colOff>568325</xdr:colOff>
      <xdr:row>76</xdr:row>
      <xdr:rowOff>150837</xdr:rowOff>
    </xdr:to>
    <xdr:sp macro="" textlink="">
      <xdr:nvSpPr>
        <xdr:cNvPr id="861" name="円/楕円 860"/>
        <xdr:cNvSpPr/>
      </xdr:nvSpPr>
      <xdr:spPr>
        <a:xfrm>
          <a:off x="20383500" y="1307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167365</xdr:rowOff>
    </xdr:from>
    <xdr:ext cx="534377" cy="259045"/>
    <xdr:sp macro="" textlink="">
      <xdr:nvSpPr>
        <xdr:cNvPr id="862" name="テキスト ボックス 861"/>
        <xdr:cNvSpPr txBox="1"/>
      </xdr:nvSpPr>
      <xdr:spPr>
        <a:xfrm>
          <a:off x="20167111" y="1285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44,082</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71393</xdr:rowOff>
    </xdr:from>
    <xdr:to>
      <xdr:col>28</xdr:col>
      <xdr:colOff>365125</xdr:colOff>
      <xdr:row>77</xdr:row>
      <xdr:rowOff>1543</xdr:rowOff>
    </xdr:to>
    <xdr:sp macro="" textlink="">
      <xdr:nvSpPr>
        <xdr:cNvPr id="863" name="円/楕円 862"/>
        <xdr:cNvSpPr/>
      </xdr:nvSpPr>
      <xdr:spPr>
        <a:xfrm>
          <a:off x="19494500" y="1310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18070</xdr:rowOff>
    </xdr:from>
    <xdr:ext cx="534377" cy="259045"/>
    <xdr:sp macro="" textlink="">
      <xdr:nvSpPr>
        <xdr:cNvPr id="864" name="テキスト ボックス 863"/>
        <xdr:cNvSpPr txBox="1"/>
      </xdr:nvSpPr>
      <xdr:spPr>
        <a:xfrm>
          <a:off x="19278111" y="12876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42,919</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78518</xdr:rowOff>
    </xdr:from>
    <xdr:to>
      <xdr:col>27</xdr:col>
      <xdr:colOff>161925</xdr:colOff>
      <xdr:row>77</xdr:row>
      <xdr:rowOff>8668</xdr:rowOff>
    </xdr:to>
    <xdr:sp macro="" textlink="">
      <xdr:nvSpPr>
        <xdr:cNvPr id="865" name="円/楕円 864"/>
        <xdr:cNvSpPr/>
      </xdr:nvSpPr>
      <xdr:spPr>
        <a:xfrm>
          <a:off x="18605500" y="1310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25195</xdr:rowOff>
    </xdr:from>
    <xdr:ext cx="534377" cy="259045"/>
    <xdr:sp macro="" textlink="">
      <xdr:nvSpPr>
        <xdr:cNvPr id="866" name="テキスト ボックス 865"/>
        <xdr:cNvSpPr txBox="1"/>
      </xdr:nvSpPr>
      <xdr:spPr>
        <a:xfrm>
          <a:off x="18389111" y="128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42,545</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7" name="正方形/長方形 86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8" name="正方形/長方形 86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9" name="正方形/長方形 86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0" name="正方形/長方形 86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1" name="正方形/長方形 87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2" name="正方形/長方形 87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3" name="正方形/長方形 87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4" name="正方形/長方形 87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5" name="テキスト ボックス 87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6" name="直線コネクタ 87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7" name="直線コネクタ 87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8" name="テキスト ボックス 87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9" name="直線コネクタ 87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0" name="テキスト ボックス 87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2" name="直線コネクタ 88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4" name="直線コネクタ 88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6" name="直線コネクタ 88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7" name="直線コネクタ 88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9" name="フローチャート : 判断 88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0" name="直線コネクタ 88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1" name="フローチャート : 判断 89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2" name="テキスト ボックス 891"/>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3" name="直線コネクタ 89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4" name="フローチャート : 判断 89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5" name="テキスト ボックス 894"/>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6" name="直線コネクタ 89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7" name="フローチャート : 判断 89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8" name="テキスト ボックス 897"/>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9" name="フローチャート : 判断 89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0" name="テキスト ボックス 899"/>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1" name="テキスト ボックス 90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2" name="テキスト ボックス 90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3" name="テキスト ボックス 90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4" name="テキスト ボックス 90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5" name="テキスト ボックス 90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6" name="円/楕円 90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8" name="円/楕円 90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9" name="テキスト ボックス 908"/>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0" name="円/楕円 90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1" name="テキスト ボックス 910"/>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2" name="円/楕円 91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3" name="テキスト ボックス 912"/>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4" name="円/楕円 91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5" name="テキスト ボックス 914"/>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6" name="正方形/長方形 91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7" name="正方形/長方形 91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8" name="テキスト ボックス 91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歳出決算総額は住民一人当たり</a:t>
          </a:r>
          <a:r>
            <a:rPr kumimoji="1" lang="en-US" altLang="ja-JP" sz="1100">
              <a:solidFill>
                <a:sysClr val="windowText" lastClr="000000"/>
              </a:solidFill>
              <a:effectLst/>
              <a:latin typeface="+mn-lt"/>
              <a:ea typeface="+mn-ea"/>
              <a:cs typeface="+mn-cs"/>
            </a:rPr>
            <a:t>401</a:t>
          </a:r>
          <a:r>
            <a:rPr kumimoji="1" lang="ja-JP" altLang="ja-JP" sz="1100">
              <a:solidFill>
                <a:sysClr val="windowText" lastClr="000000"/>
              </a:solidFill>
              <a:effectLst/>
              <a:latin typeface="+mn-lt"/>
              <a:ea typeface="+mn-ea"/>
              <a:cs typeface="+mn-cs"/>
            </a:rPr>
            <a:t>千円となって</a:t>
          </a:r>
          <a:r>
            <a:rPr kumimoji="1" lang="ja-JP" altLang="en-US" sz="1100">
              <a:solidFill>
                <a:sysClr val="windowText" lastClr="000000"/>
              </a:solidFill>
              <a:effectLst/>
              <a:latin typeface="+mn-lt"/>
              <a:ea typeface="+mn-ea"/>
              <a:cs typeface="+mn-cs"/>
            </a:rPr>
            <a:t>おり、昨年より</a:t>
          </a:r>
          <a:r>
            <a:rPr kumimoji="1" lang="en-US" altLang="ja-JP" sz="1100">
              <a:solidFill>
                <a:sysClr val="windowText" lastClr="000000"/>
              </a:solidFill>
              <a:effectLst/>
              <a:latin typeface="+mn-lt"/>
              <a:ea typeface="+mn-ea"/>
              <a:cs typeface="+mn-cs"/>
            </a:rPr>
            <a:t>9</a:t>
          </a:r>
          <a:r>
            <a:rPr kumimoji="1" lang="ja-JP" altLang="en-US" sz="1100">
              <a:solidFill>
                <a:sysClr val="windowText" lastClr="000000"/>
              </a:solidFill>
              <a:effectLst/>
              <a:latin typeface="+mn-lt"/>
              <a:ea typeface="+mn-ea"/>
              <a:cs typeface="+mn-cs"/>
            </a:rPr>
            <a:t>千円の減である</a:t>
          </a:r>
          <a:r>
            <a:rPr kumimoji="1" lang="ja-JP" altLang="ja-JP" sz="1100">
              <a:solidFill>
                <a:sysClr val="windowText" lastClr="000000"/>
              </a:solidFill>
              <a:effectLst/>
              <a:latin typeface="+mn-lt"/>
              <a:ea typeface="+mn-ea"/>
              <a:cs typeface="+mn-cs"/>
            </a:rPr>
            <a:t>。最も大きい構成項目である扶助費は、住民一人当たり</a:t>
          </a:r>
          <a:r>
            <a:rPr kumimoji="1" lang="en-US" altLang="ja-JP" sz="1100">
              <a:solidFill>
                <a:sysClr val="windowText" lastClr="000000"/>
              </a:solidFill>
              <a:effectLst/>
              <a:latin typeface="+mn-lt"/>
              <a:ea typeface="+mn-ea"/>
              <a:cs typeface="+mn-cs"/>
            </a:rPr>
            <a:t>84,200</a:t>
          </a:r>
          <a:r>
            <a:rPr kumimoji="1" lang="ja-JP" altLang="ja-JP" sz="1100">
              <a:solidFill>
                <a:sysClr val="windowText" lastClr="000000"/>
              </a:solidFill>
              <a:effectLst/>
              <a:latin typeface="+mn-lt"/>
              <a:ea typeface="+mn-ea"/>
              <a:cs typeface="+mn-cs"/>
            </a:rPr>
            <a:t>円で</a:t>
          </a:r>
          <a:r>
            <a:rPr kumimoji="1" lang="en-US" altLang="ja-JP" sz="1100">
              <a:solidFill>
                <a:sysClr val="windowText" lastClr="000000"/>
              </a:solidFill>
              <a:effectLst/>
              <a:latin typeface="+mn-lt"/>
              <a:ea typeface="+mn-ea"/>
              <a:cs typeface="+mn-cs"/>
            </a:rPr>
            <a:t>21.0</a:t>
          </a:r>
          <a:r>
            <a:rPr kumimoji="1" lang="ja-JP" altLang="ja-JP" sz="1100">
              <a:solidFill>
                <a:sysClr val="windowText" lastClr="000000"/>
              </a:solidFill>
              <a:effectLst/>
              <a:latin typeface="+mn-lt"/>
              <a:ea typeface="+mn-ea"/>
              <a:cs typeface="+mn-cs"/>
            </a:rPr>
            <a:t>％を占めており、直近５ヵ年で唯一上昇し続けている。さらに平成</a:t>
          </a:r>
          <a:r>
            <a:rPr kumimoji="1" lang="en-US" altLang="ja-JP" sz="1100">
              <a:solidFill>
                <a:sysClr val="windowText" lastClr="000000"/>
              </a:solidFill>
              <a:effectLst/>
              <a:latin typeface="+mn-lt"/>
              <a:ea typeface="+mn-ea"/>
              <a:cs typeface="+mn-cs"/>
            </a:rPr>
            <a:t>24</a:t>
          </a:r>
          <a:r>
            <a:rPr kumimoji="1" lang="ja-JP" altLang="ja-JP" sz="1100">
              <a:solidFill>
                <a:sysClr val="windowText" lastClr="000000"/>
              </a:solidFill>
              <a:effectLst/>
              <a:latin typeface="+mn-lt"/>
              <a:ea typeface="+mn-ea"/>
              <a:cs typeface="+mn-cs"/>
            </a:rPr>
            <a:t>年度から比較すると</a:t>
          </a:r>
          <a:r>
            <a:rPr kumimoji="1" lang="en-US" altLang="ja-JP" sz="1100">
              <a:solidFill>
                <a:sysClr val="windowText" lastClr="000000"/>
              </a:solidFill>
              <a:effectLst/>
              <a:latin typeface="+mn-lt"/>
              <a:ea typeface="+mn-ea"/>
              <a:cs typeface="+mn-cs"/>
            </a:rPr>
            <a:t>23.8</a:t>
          </a:r>
          <a:r>
            <a:rPr kumimoji="1" lang="ja-JP" altLang="ja-JP" sz="1100">
              <a:solidFill>
                <a:sysClr val="windowText" lastClr="000000"/>
              </a:solidFill>
              <a:effectLst/>
              <a:latin typeface="+mn-lt"/>
              <a:ea typeface="+mn-ea"/>
              <a:cs typeface="+mn-cs"/>
            </a:rPr>
            <a:t>％増加し</a:t>
          </a:r>
          <a:r>
            <a:rPr kumimoji="1" lang="ja-JP" altLang="en-US" sz="1100">
              <a:solidFill>
                <a:sysClr val="windowText" lastClr="000000"/>
              </a:solidFill>
              <a:effectLst/>
              <a:latin typeface="+mn-lt"/>
              <a:ea typeface="+mn-ea"/>
              <a:cs typeface="+mn-cs"/>
            </a:rPr>
            <a:t>ている。</a:t>
          </a:r>
          <a:r>
            <a:rPr kumimoji="1" lang="ja-JP" altLang="ja-JP" sz="1100">
              <a:solidFill>
                <a:sysClr val="windowText" lastClr="000000"/>
              </a:solidFill>
              <a:effectLst/>
              <a:latin typeface="+mn-lt"/>
              <a:ea typeface="+mn-ea"/>
              <a:cs typeface="+mn-cs"/>
            </a:rPr>
            <a:t>本市は障がい者</a:t>
          </a:r>
          <a:r>
            <a:rPr kumimoji="1" lang="ja-JP" altLang="en-US" sz="1100">
              <a:solidFill>
                <a:sysClr val="windowText" lastClr="000000"/>
              </a:solidFill>
              <a:effectLst/>
              <a:latin typeface="+mn-lt"/>
              <a:ea typeface="+mn-ea"/>
              <a:cs typeface="+mn-cs"/>
            </a:rPr>
            <a:t>・児</a:t>
          </a:r>
          <a:r>
            <a:rPr kumimoji="1" lang="ja-JP" altLang="ja-JP" sz="1100">
              <a:solidFill>
                <a:sysClr val="windowText" lastClr="000000"/>
              </a:solidFill>
              <a:effectLst/>
              <a:latin typeface="+mn-lt"/>
              <a:ea typeface="+mn-ea"/>
              <a:cs typeface="+mn-cs"/>
            </a:rPr>
            <a:t>福祉</a:t>
          </a:r>
          <a:r>
            <a:rPr kumimoji="1" lang="ja-JP" altLang="en-US" sz="1100">
              <a:solidFill>
                <a:sysClr val="windowText" lastClr="000000"/>
              </a:solidFill>
              <a:effectLst/>
              <a:latin typeface="+mn-lt"/>
              <a:ea typeface="+mn-ea"/>
              <a:cs typeface="+mn-cs"/>
            </a:rPr>
            <a:t>や子育て支援、高齢者福祉</a:t>
          </a:r>
          <a:r>
            <a:rPr kumimoji="1" lang="ja-JP" altLang="ja-JP" sz="1100">
              <a:solidFill>
                <a:sysClr val="windowText" lastClr="000000"/>
              </a:solidFill>
              <a:effectLst/>
              <a:latin typeface="+mn-lt"/>
              <a:ea typeface="+mn-ea"/>
              <a:cs typeface="+mn-cs"/>
            </a:rPr>
            <a:t>など弱者支援に重点をおいており、今後も扶助費の増幅は見込まれるため、慎重な財政運営が必要である。</a:t>
          </a:r>
          <a:endParaRPr kumimoji="1" lang="en-US" altLang="ja-JP" sz="1100">
            <a:solidFill>
              <a:sysClr val="windowText" lastClr="000000"/>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また、</a:t>
          </a:r>
          <a:r>
            <a:rPr kumimoji="1" lang="ja-JP" altLang="ja-JP" sz="1100">
              <a:solidFill>
                <a:sysClr val="windowText" lastClr="000000"/>
              </a:solidFill>
              <a:effectLst/>
              <a:latin typeface="+mn-lt"/>
              <a:ea typeface="+mn-ea"/>
              <a:cs typeface="+mn-cs"/>
            </a:rPr>
            <a:t>維持補修費</a:t>
          </a:r>
          <a:r>
            <a:rPr kumimoji="1" lang="ja-JP" altLang="en-US" sz="1100">
              <a:solidFill>
                <a:sysClr val="windowText" lastClr="000000"/>
              </a:solidFill>
              <a:effectLst/>
              <a:latin typeface="+mn-lt"/>
              <a:ea typeface="+mn-ea"/>
              <a:cs typeface="+mn-cs"/>
            </a:rPr>
            <a:t>も傾向としては増加傾向にあり、今後も、</a:t>
          </a:r>
          <a:r>
            <a:rPr kumimoji="1" lang="ja-JP" altLang="ja-JP" sz="1100">
              <a:solidFill>
                <a:sysClr val="windowText" lastClr="000000"/>
              </a:solidFill>
              <a:effectLst/>
              <a:latin typeface="+mn-lt"/>
              <a:ea typeface="+mn-ea"/>
              <a:cs typeface="+mn-cs"/>
            </a:rPr>
            <a:t>道路</a:t>
          </a:r>
          <a:r>
            <a:rPr kumimoji="1" lang="ja-JP" altLang="en-US" sz="1100">
              <a:solidFill>
                <a:sysClr val="windowText" lastClr="000000"/>
              </a:solidFill>
              <a:effectLst/>
              <a:latin typeface="+mn-lt"/>
              <a:ea typeface="+mn-ea"/>
              <a:cs typeface="+mn-cs"/>
            </a:rPr>
            <a:t>等のインフラ施設をはじめ</a:t>
          </a:r>
          <a:r>
            <a:rPr kumimoji="1" lang="ja-JP" altLang="ja-JP" sz="1100">
              <a:solidFill>
                <a:sysClr val="windowText" lastClr="000000"/>
              </a:solidFill>
              <a:effectLst/>
              <a:latin typeface="+mn-lt"/>
              <a:ea typeface="+mn-ea"/>
              <a:cs typeface="+mn-cs"/>
            </a:rPr>
            <a:t>公共施設全般にわたり耐用年数の経過による維持補修費の増加が見込まれるが、長寿命化計画や総合管理計画等に基づき適切な維持管理に努め、費用の平準化とコスト削減を図っていく必要がある。</a:t>
          </a:r>
          <a:endParaRPr lang="ja-JP" altLang="ja-JP" sz="1400">
            <a:solidFill>
              <a:sysClr val="windowText" lastClr="000000"/>
            </a:solidFill>
            <a:effectLst/>
          </a:endParaRPr>
        </a:p>
        <a:p>
          <a:pPr eaLnBrk="1" fontAlgn="auto" latinLnBrk="0" hangingPunct="1"/>
          <a:r>
            <a:rPr kumimoji="1" lang="ja-JP" altLang="en-US" sz="1100">
              <a:solidFill>
                <a:sysClr val="windowText" lastClr="000000"/>
              </a:solidFill>
              <a:effectLst/>
              <a:latin typeface="+mn-lt"/>
              <a:ea typeface="+mn-ea"/>
              <a:cs typeface="+mn-cs"/>
            </a:rPr>
            <a:t>なお</a:t>
          </a:r>
          <a:r>
            <a:rPr kumimoji="1" lang="ja-JP" altLang="ja-JP" sz="1100">
              <a:solidFill>
                <a:sysClr val="windowText" lastClr="000000"/>
              </a:solidFill>
              <a:effectLst/>
              <a:latin typeface="+mn-lt"/>
              <a:ea typeface="+mn-ea"/>
              <a:cs typeface="+mn-cs"/>
            </a:rPr>
            <a:t>、補助費等</a:t>
          </a:r>
          <a:r>
            <a:rPr kumimoji="1" lang="ja-JP" altLang="en-US" sz="1100">
              <a:solidFill>
                <a:sysClr val="windowText" lastClr="000000"/>
              </a:solidFill>
              <a:effectLst/>
              <a:latin typeface="+mn-lt"/>
              <a:ea typeface="+mn-ea"/>
              <a:cs typeface="+mn-cs"/>
            </a:rPr>
            <a:t>の</a:t>
          </a:r>
          <a:r>
            <a:rPr kumimoji="1" lang="ja-JP" altLang="ja-JP" sz="1100">
              <a:solidFill>
                <a:sysClr val="windowText" lastClr="000000"/>
              </a:solidFill>
              <a:effectLst/>
              <a:latin typeface="+mn-lt"/>
              <a:ea typeface="+mn-ea"/>
              <a:cs typeface="+mn-cs"/>
            </a:rPr>
            <a:t>急激</a:t>
          </a:r>
          <a:r>
            <a:rPr kumimoji="1" lang="ja-JP" altLang="en-US" sz="1100">
              <a:solidFill>
                <a:sysClr val="windowText" lastClr="000000"/>
              </a:solidFill>
              <a:effectLst/>
              <a:latin typeface="+mn-lt"/>
              <a:ea typeface="+mn-ea"/>
              <a:cs typeface="+mn-cs"/>
            </a:rPr>
            <a:t>な</a:t>
          </a:r>
          <a:r>
            <a:rPr kumimoji="1" lang="ja-JP" altLang="ja-JP" sz="1100">
              <a:solidFill>
                <a:sysClr val="windowText" lastClr="000000"/>
              </a:solidFill>
              <a:effectLst/>
              <a:latin typeface="+mn-lt"/>
              <a:ea typeface="+mn-ea"/>
              <a:cs typeface="+mn-cs"/>
            </a:rPr>
            <a:t>伸び</a:t>
          </a:r>
          <a:r>
            <a:rPr kumimoji="1" lang="ja-JP" altLang="en-US" sz="1100">
              <a:solidFill>
                <a:sysClr val="windowText" lastClr="000000"/>
              </a:solidFill>
              <a:effectLst/>
              <a:latin typeface="+mn-lt"/>
              <a:ea typeface="+mn-ea"/>
              <a:cs typeface="+mn-cs"/>
            </a:rPr>
            <a:t>については、ふ</a:t>
          </a:r>
          <a:r>
            <a:rPr kumimoji="1" lang="ja-JP" altLang="ja-JP" sz="1100">
              <a:solidFill>
                <a:sysClr val="windowText" lastClr="000000"/>
              </a:solidFill>
              <a:effectLst/>
              <a:latin typeface="+mn-lt"/>
              <a:ea typeface="+mn-ea"/>
              <a:cs typeface="+mn-cs"/>
            </a:rPr>
            <a:t>るさと納税返礼品経費の増によるものであ</a:t>
          </a:r>
          <a:r>
            <a:rPr kumimoji="1" lang="ja-JP" altLang="en-US" sz="1100">
              <a:solidFill>
                <a:sysClr val="windowText" lastClr="000000"/>
              </a:solidFill>
              <a:effectLst/>
              <a:latin typeface="+mn-lt"/>
              <a:ea typeface="+mn-ea"/>
              <a:cs typeface="+mn-cs"/>
            </a:rPr>
            <a:t>る。</a:t>
          </a:r>
          <a:endParaRPr kumimoji="1" lang="ja-JP" altLang="en-US" sz="1300">
            <a:solidFill>
              <a:sysClr val="windowText" lastClr="000000"/>
            </a:solidFill>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岡山県総社市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68,209
67,209
211.90
28,018,082
27,318,356
577,408
15,835,479
29,498,600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9.8
37.4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2,985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33630</xdr:rowOff>
    </xdr:from>
    <xdr:to>
      <xdr:col>6</xdr:col>
      <xdr:colOff>510540</xdr:colOff>
      <xdr:row>37</xdr:row>
      <xdr:rowOff>43688</xdr:rowOff>
    </xdr:to>
    <xdr:cxnSp macro="">
      <xdr:nvCxnSpPr>
        <xdr:cNvPr id="54" name="直線コネクタ 53"/>
        <xdr:cNvCxnSpPr/>
      </xdr:nvCxnSpPr>
      <xdr:spPr>
        <a:xfrm flipV="1">
          <a:off x="4633595" y="5177130"/>
          <a:ext cx="1270" cy="1210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47515</xdr:rowOff>
    </xdr:from>
    <xdr:ext cx="469744" cy="259045"/>
    <xdr:sp macro="" textlink="">
      <xdr:nvSpPr>
        <xdr:cNvPr id="55" name="議会費最小値テキスト"/>
        <xdr:cNvSpPr txBox="1"/>
      </xdr:nvSpPr>
      <xdr:spPr>
        <a:xfrm>
          <a:off x="4686300" y="6391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2,585</a:t>
          </a:r>
          <a:endParaRPr kumimoji="1" lang="ja-JP" altLang="en-US" sz="1000" b="1">
            <a:latin typeface="ＭＳ Ｐゴシック"/>
          </a:endParaRPr>
        </a:p>
      </xdr:txBody>
    </xdr:sp>
    <xdr:clientData/>
  </xdr:oneCellAnchor>
  <xdr:twoCellAnchor>
    <xdr:from>
      <xdr:col>6</xdr:col>
      <xdr:colOff>422275</xdr:colOff>
      <xdr:row>37</xdr:row>
      <xdr:rowOff>43688</xdr:rowOff>
    </xdr:from>
    <xdr:to>
      <xdr:col>6</xdr:col>
      <xdr:colOff>600075</xdr:colOff>
      <xdr:row>37</xdr:row>
      <xdr:rowOff>43688</xdr:rowOff>
    </xdr:to>
    <xdr:cxnSp macro="">
      <xdr:nvCxnSpPr>
        <xdr:cNvPr id="56" name="直線コネクタ 55"/>
        <xdr:cNvCxnSpPr/>
      </xdr:nvCxnSpPr>
      <xdr:spPr>
        <a:xfrm>
          <a:off x="4546600" y="6387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151757</xdr:rowOff>
    </xdr:from>
    <xdr:ext cx="469744" cy="259045"/>
    <xdr:sp macro="" textlink="">
      <xdr:nvSpPr>
        <xdr:cNvPr id="57" name="議会費最大値テキスト"/>
        <xdr:cNvSpPr txBox="1"/>
      </xdr:nvSpPr>
      <xdr:spPr>
        <a:xfrm>
          <a:off x="4686300" y="495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5,232</a:t>
          </a:r>
          <a:endParaRPr kumimoji="1" lang="ja-JP" altLang="en-US" sz="1000" b="1">
            <a:latin typeface="ＭＳ Ｐゴシック"/>
          </a:endParaRPr>
        </a:p>
      </xdr:txBody>
    </xdr:sp>
    <xdr:clientData/>
  </xdr:oneCellAnchor>
  <xdr:twoCellAnchor>
    <xdr:from>
      <xdr:col>6</xdr:col>
      <xdr:colOff>422275</xdr:colOff>
      <xdr:row>30</xdr:row>
      <xdr:rowOff>33630</xdr:rowOff>
    </xdr:from>
    <xdr:to>
      <xdr:col>6</xdr:col>
      <xdr:colOff>600075</xdr:colOff>
      <xdr:row>30</xdr:row>
      <xdr:rowOff>33630</xdr:rowOff>
    </xdr:to>
    <xdr:cxnSp macro="">
      <xdr:nvCxnSpPr>
        <xdr:cNvPr id="58" name="直線コネクタ 57"/>
        <xdr:cNvCxnSpPr/>
      </xdr:nvCxnSpPr>
      <xdr:spPr>
        <a:xfrm>
          <a:off x="4546600" y="5177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31</xdr:row>
      <xdr:rowOff>82550</xdr:rowOff>
    </xdr:from>
    <xdr:to>
      <xdr:col>6</xdr:col>
      <xdr:colOff>511175</xdr:colOff>
      <xdr:row>33</xdr:row>
      <xdr:rowOff>35001</xdr:rowOff>
    </xdr:to>
    <xdr:cxnSp macro="">
      <xdr:nvCxnSpPr>
        <xdr:cNvPr id="59" name="直線コネクタ 58"/>
        <xdr:cNvCxnSpPr/>
      </xdr:nvCxnSpPr>
      <xdr:spPr>
        <a:xfrm>
          <a:off x="3797300" y="5397500"/>
          <a:ext cx="838200" cy="295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64584</xdr:rowOff>
    </xdr:from>
    <xdr:ext cx="469744" cy="259045"/>
    <xdr:sp macro="" textlink="">
      <xdr:nvSpPr>
        <xdr:cNvPr id="60" name="議会費平均値テキスト"/>
        <xdr:cNvSpPr txBox="1"/>
      </xdr:nvSpPr>
      <xdr:spPr>
        <a:xfrm>
          <a:off x="4686300" y="5893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3,506</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86157</xdr:rowOff>
    </xdr:from>
    <xdr:to>
      <xdr:col>6</xdr:col>
      <xdr:colOff>561975</xdr:colOff>
      <xdr:row>35</xdr:row>
      <xdr:rowOff>16307</xdr:rowOff>
    </xdr:to>
    <xdr:sp macro="" textlink="">
      <xdr:nvSpPr>
        <xdr:cNvPr id="61" name="フローチャート : 判断 60"/>
        <xdr:cNvSpPr/>
      </xdr:nvSpPr>
      <xdr:spPr>
        <a:xfrm>
          <a:off x="4584700" y="591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31</xdr:row>
      <xdr:rowOff>82550</xdr:rowOff>
    </xdr:from>
    <xdr:to>
      <xdr:col>5</xdr:col>
      <xdr:colOff>358775</xdr:colOff>
      <xdr:row>32</xdr:row>
      <xdr:rowOff>127356</xdr:rowOff>
    </xdr:to>
    <xdr:cxnSp macro="">
      <xdr:nvCxnSpPr>
        <xdr:cNvPr id="62" name="直線コネクタ 61"/>
        <xdr:cNvCxnSpPr/>
      </xdr:nvCxnSpPr>
      <xdr:spPr>
        <a:xfrm flipV="1">
          <a:off x="2908300" y="5397500"/>
          <a:ext cx="889000" cy="216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63297</xdr:rowOff>
    </xdr:from>
    <xdr:to>
      <xdr:col>5</xdr:col>
      <xdr:colOff>409575</xdr:colOff>
      <xdr:row>34</xdr:row>
      <xdr:rowOff>164897</xdr:rowOff>
    </xdr:to>
    <xdr:sp macro="" textlink="">
      <xdr:nvSpPr>
        <xdr:cNvPr id="63" name="フローチャート : 判断 62"/>
        <xdr:cNvSpPr/>
      </xdr:nvSpPr>
      <xdr:spPr>
        <a:xfrm>
          <a:off x="3746500" y="5892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156024</xdr:rowOff>
    </xdr:from>
    <xdr:ext cx="469744" cy="259045"/>
    <xdr:sp macro="" textlink="">
      <xdr:nvSpPr>
        <xdr:cNvPr id="64" name="テキスト ボックス 63"/>
        <xdr:cNvSpPr txBox="1"/>
      </xdr:nvSpPr>
      <xdr:spPr>
        <a:xfrm>
          <a:off x="3562427" y="598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3,556</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43688</xdr:rowOff>
    </xdr:from>
    <xdr:to>
      <xdr:col>4</xdr:col>
      <xdr:colOff>155575</xdr:colOff>
      <xdr:row>32</xdr:row>
      <xdr:rowOff>127356</xdr:rowOff>
    </xdr:to>
    <xdr:cxnSp macro="">
      <xdr:nvCxnSpPr>
        <xdr:cNvPr id="65" name="直線コネクタ 64"/>
        <xdr:cNvCxnSpPr/>
      </xdr:nvCxnSpPr>
      <xdr:spPr>
        <a:xfrm>
          <a:off x="2019300" y="5530088"/>
          <a:ext cx="889000" cy="83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23520</xdr:rowOff>
    </xdr:from>
    <xdr:to>
      <xdr:col>4</xdr:col>
      <xdr:colOff>206375</xdr:colOff>
      <xdr:row>34</xdr:row>
      <xdr:rowOff>125120</xdr:rowOff>
    </xdr:to>
    <xdr:sp macro="" textlink="">
      <xdr:nvSpPr>
        <xdr:cNvPr id="66" name="フローチャート : 判断 65"/>
        <xdr:cNvSpPr/>
      </xdr:nvSpPr>
      <xdr:spPr>
        <a:xfrm>
          <a:off x="2857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116247</xdr:rowOff>
    </xdr:from>
    <xdr:ext cx="469744" cy="259045"/>
    <xdr:sp macro="" textlink="">
      <xdr:nvSpPr>
        <xdr:cNvPr id="67" name="テキスト ボックス 66"/>
        <xdr:cNvSpPr txBox="1"/>
      </xdr:nvSpPr>
      <xdr:spPr>
        <a:xfrm>
          <a:off x="2673427" y="594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3,643</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43688</xdr:rowOff>
    </xdr:from>
    <xdr:to>
      <xdr:col>2</xdr:col>
      <xdr:colOff>638175</xdr:colOff>
      <xdr:row>32</xdr:row>
      <xdr:rowOff>108610</xdr:rowOff>
    </xdr:to>
    <xdr:cxnSp macro="">
      <xdr:nvCxnSpPr>
        <xdr:cNvPr id="68" name="直線コネクタ 67"/>
        <xdr:cNvCxnSpPr/>
      </xdr:nvCxnSpPr>
      <xdr:spPr>
        <a:xfrm flipV="1">
          <a:off x="1130300" y="5530088"/>
          <a:ext cx="889000" cy="64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39065</xdr:rowOff>
    </xdr:from>
    <xdr:to>
      <xdr:col>3</xdr:col>
      <xdr:colOff>3175</xdr:colOff>
      <xdr:row>34</xdr:row>
      <xdr:rowOff>140665</xdr:rowOff>
    </xdr:to>
    <xdr:sp macro="" textlink="">
      <xdr:nvSpPr>
        <xdr:cNvPr id="69" name="フローチャート : 判断 68"/>
        <xdr:cNvSpPr/>
      </xdr:nvSpPr>
      <xdr:spPr>
        <a:xfrm>
          <a:off x="1968500" y="586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131792</xdr:rowOff>
    </xdr:from>
    <xdr:ext cx="469744" cy="259045"/>
    <xdr:sp macro="" textlink="">
      <xdr:nvSpPr>
        <xdr:cNvPr id="70" name="テキスト ボックス 69"/>
        <xdr:cNvSpPr txBox="1"/>
      </xdr:nvSpPr>
      <xdr:spPr>
        <a:xfrm>
          <a:off x="1784427" y="5961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3,609</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143307</xdr:rowOff>
    </xdr:from>
    <xdr:to>
      <xdr:col>1</xdr:col>
      <xdr:colOff>485775</xdr:colOff>
      <xdr:row>34</xdr:row>
      <xdr:rowOff>73457</xdr:rowOff>
    </xdr:to>
    <xdr:sp macro="" textlink="">
      <xdr:nvSpPr>
        <xdr:cNvPr id="71" name="フローチャート : 判断 70"/>
        <xdr:cNvSpPr/>
      </xdr:nvSpPr>
      <xdr:spPr>
        <a:xfrm>
          <a:off x="1079500" y="580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64584</xdr:rowOff>
    </xdr:from>
    <xdr:ext cx="469744" cy="259045"/>
    <xdr:sp macro="" textlink="">
      <xdr:nvSpPr>
        <xdr:cNvPr id="72" name="テキスト ボックス 71"/>
        <xdr:cNvSpPr txBox="1"/>
      </xdr:nvSpPr>
      <xdr:spPr>
        <a:xfrm>
          <a:off x="895427" y="5893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32</xdr:row>
      <xdr:rowOff>155651</xdr:rowOff>
    </xdr:from>
    <xdr:to>
      <xdr:col>6</xdr:col>
      <xdr:colOff>561975</xdr:colOff>
      <xdr:row>33</xdr:row>
      <xdr:rowOff>85801</xdr:rowOff>
    </xdr:to>
    <xdr:sp macro="" textlink="">
      <xdr:nvSpPr>
        <xdr:cNvPr id="78" name="円/楕円 77"/>
        <xdr:cNvSpPr/>
      </xdr:nvSpPr>
      <xdr:spPr>
        <a:xfrm>
          <a:off x="4584700" y="5642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7078</xdr:rowOff>
    </xdr:from>
    <xdr:ext cx="469744" cy="259045"/>
    <xdr:sp macro="" textlink="">
      <xdr:nvSpPr>
        <xdr:cNvPr id="79" name="議会費該当値テキスト"/>
        <xdr:cNvSpPr txBox="1"/>
      </xdr:nvSpPr>
      <xdr:spPr>
        <a:xfrm>
          <a:off x="4686300" y="5493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4,104</a:t>
          </a:r>
          <a:endParaRPr kumimoji="1" lang="ja-JP" altLang="en-US" sz="1000" b="1">
            <a:solidFill>
              <a:srgbClr val="FF0000"/>
            </a:solidFill>
            <a:latin typeface="ＭＳ Ｐゴシック"/>
          </a:endParaRPr>
        </a:p>
      </xdr:txBody>
    </xdr:sp>
    <xdr:clientData/>
  </xdr:oneCellAnchor>
  <xdr:twoCellAnchor>
    <xdr:from>
      <xdr:col>5</xdr:col>
      <xdr:colOff>307975</xdr:colOff>
      <xdr:row>31</xdr:row>
      <xdr:rowOff>31750</xdr:rowOff>
    </xdr:from>
    <xdr:to>
      <xdr:col>5</xdr:col>
      <xdr:colOff>409575</xdr:colOff>
      <xdr:row>31</xdr:row>
      <xdr:rowOff>133350</xdr:rowOff>
    </xdr:to>
    <xdr:sp macro="" textlink="">
      <xdr:nvSpPr>
        <xdr:cNvPr id="80" name="円/楕円 79"/>
        <xdr:cNvSpPr/>
      </xdr:nvSpPr>
      <xdr:spPr>
        <a:xfrm>
          <a:off x="3746500" y="534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29</xdr:row>
      <xdr:rowOff>149877</xdr:rowOff>
    </xdr:from>
    <xdr:ext cx="469744" cy="259045"/>
    <xdr:sp macro="" textlink="">
      <xdr:nvSpPr>
        <xdr:cNvPr id="81" name="テキスト ボックス 80"/>
        <xdr:cNvSpPr txBox="1"/>
      </xdr:nvSpPr>
      <xdr:spPr>
        <a:xfrm>
          <a:off x="3562427" y="51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4,750</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76556</xdr:rowOff>
    </xdr:from>
    <xdr:to>
      <xdr:col>4</xdr:col>
      <xdr:colOff>206375</xdr:colOff>
      <xdr:row>33</xdr:row>
      <xdr:rowOff>6706</xdr:rowOff>
    </xdr:to>
    <xdr:sp macro="" textlink="">
      <xdr:nvSpPr>
        <xdr:cNvPr id="82" name="円/楕円 81"/>
        <xdr:cNvSpPr/>
      </xdr:nvSpPr>
      <xdr:spPr>
        <a:xfrm>
          <a:off x="2857500" y="556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31</xdr:row>
      <xdr:rowOff>23233</xdr:rowOff>
    </xdr:from>
    <xdr:ext cx="469744" cy="259045"/>
    <xdr:sp macro="" textlink="">
      <xdr:nvSpPr>
        <xdr:cNvPr id="83" name="テキスト ボックス 82"/>
        <xdr:cNvSpPr txBox="1"/>
      </xdr:nvSpPr>
      <xdr:spPr>
        <a:xfrm>
          <a:off x="2673427" y="5338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4,277</a:t>
          </a:r>
          <a:endParaRPr kumimoji="1" lang="ja-JP" altLang="en-US" sz="1000" b="1">
            <a:solidFill>
              <a:srgbClr val="FF0000"/>
            </a:solidFill>
            <a:latin typeface="ＭＳ Ｐゴシック"/>
          </a:endParaRPr>
        </a:p>
      </xdr:txBody>
    </xdr:sp>
    <xdr:clientData/>
  </xdr:oneCellAnchor>
  <xdr:twoCellAnchor>
    <xdr:from>
      <xdr:col>2</xdr:col>
      <xdr:colOff>587375</xdr:colOff>
      <xdr:row>31</xdr:row>
      <xdr:rowOff>164338</xdr:rowOff>
    </xdr:from>
    <xdr:to>
      <xdr:col>3</xdr:col>
      <xdr:colOff>3175</xdr:colOff>
      <xdr:row>32</xdr:row>
      <xdr:rowOff>94488</xdr:rowOff>
    </xdr:to>
    <xdr:sp macro="" textlink="">
      <xdr:nvSpPr>
        <xdr:cNvPr id="84" name="円/楕円 83"/>
        <xdr:cNvSpPr/>
      </xdr:nvSpPr>
      <xdr:spPr>
        <a:xfrm>
          <a:off x="1968500" y="5479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30</xdr:row>
      <xdr:rowOff>111015</xdr:rowOff>
    </xdr:from>
    <xdr:ext cx="469744" cy="259045"/>
    <xdr:sp macro="" textlink="">
      <xdr:nvSpPr>
        <xdr:cNvPr id="85" name="テキスト ボックス 84"/>
        <xdr:cNvSpPr txBox="1"/>
      </xdr:nvSpPr>
      <xdr:spPr>
        <a:xfrm>
          <a:off x="1784427" y="5254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4,460</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57810</xdr:rowOff>
    </xdr:from>
    <xdr:to>
      <xdr:col>1</xdr:col>
      <xdr:colOff>485775</xdr:colOff>
      <xdr:row>32</xdr:row>
      <xdr:rowOff>159410</xdr:rowOff>
    </xdr:to>
    <xdr:sp macro="" textlink="">
      <xdr:nvSpPr>
        <xdr:cNvPr id="86" name="円/楕円 85"/>
        <xdr:cNvSpPr/>
      </xdr:nvSpPr>
      <xdr:spPr>
        <a:xfrm>
          <a:off x="1079500" y="554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31</xdr:row>
      <xdr:rowOff>4487</xdr:rowOff>
    </xdr:from>
    <xdr:ext cx="469744" cy="259045"/>
    <xdr:sp macro="" textlink="">
      <xdr:nvSpPr>
        <xdr:cNvPr id="87" name="テキスト ボックス 86"/>
        <xdr:cNvSpPr txBox="1"/>
      </xdr:nvSpPr>
      <xdr:spPr>
        <a:xfrm>
          <a:off x="895427" y="531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52,102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1" name="テキスト ボックス 100"/>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122677</xdr:rowOff>
    </xdr:from>
    <xdr:to>
      <xdr:col>6</xdr:col>
      <xdr:colOff>510540</xdr:colOff>
      <xdr:row>58</xdr:row>
      <xdr:rowOff>4856</xdr:rowOff>
    </xdr:to>
    <xdr:cxnSp macro="">
      <xdr:nvCxnSpPr>
        <xdr:cNvPr id="111" name="直線コネクタ 110"/>
        <xdr:cNvCxnSpPr/>
      </xdr:nvCxnSpPr>
      <xdr:spPr>
        <a:xfrm flipV="1">
          <a:off x="4633595" y="8523727"/>
          <a:ext cx="1270" cy="1425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8683</xdr:rowOff>
    </xdr:from>
    <xdr:ext cx="534377" cy="259045"/>
    <xdr:sp macro="" textlink="">
      <xdr:nvSpPr>
        <xdr:cNvPr id="112" name="総務費最小値テキスト"/>
        <xdr:cNvSpPr txBox="1"/>
      </xdr:nvSpPr>
      <xdr:spPr>
        <a:xfrm>
          <a:off x="4686300" y="995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27,696</a:t>
          </a:r>
          <a:endParaRPr kumimoji="1" lang="ja-JP" altLang="en-US" sz="1000" b="1">
            <a:latin typeface="ＭＳ Ｐゴシック"/>
          </a:endParaRPr>
        </a:p>
      </xdr:txBody>
    </xdr:sp>
    <xdr:clientData/>
  </xdr:oneCellAnchor>
  <xdr:twoCellAnchor>
    <xdr:from>
      <xdr:col>6</xdr:col>
      <xdr:colOff>422275</xdr:colOff>
      <xdr:row>58</xdr:row>
      <xdr:rowOff>4856</xdr:rowOff>
    </xdr:from>
    <xdr:to>
      <xdr:col>6</xdr:col>
      <xdr:colOff>600075</xdr:colOff>
      <xdr:row>58</xdr:row>
      <xdr:rowOff>4856</xdr:rowOff>
    </xdr:to>
    <xdr:cxnSp macro="">
      <xdr:nvCxnSpPr>
        <xdr:cNvPr id="113" name="直線コネクタ 112"/>
        <xdr:cNvCxnSpPr/>
      </xdr:nvCxnSpPr>
      <xdr:spPr>
        <a:xfrm>
          <a:off x="4546600" y="9948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69354</xdr:rowOff>
    </xdr:from>
    <xdr:ext cx="599010" cy="259045"/>
    <xdr:sp macro="" textlink="">
      <xdr:nvSpPr>
        <xdr:cNvPr id="114" name="総務費最大値テキスト"/>
        <xdr:cNvSpPr txBox="1"/>
      </xdr:nvSpPr>
      <xdr:spPr>
        <a:xfrm>
          <a:off x="4686300" y="8298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214,734</a:t>
          </a:r>
          <a:endParaRPr kumimoji="1" lang="ja-JP" altLang="en-US" sz="1000" b="1">
            <a:latin typeface="ＭＳ Ｐゴシック"/>
          </a:endParaRPr>
        </a:p>
      </xdr:txBody>
    </xdr:sp>
    <xdr:clientData/>
  </xdr:oneCellAnchor>
  <xdr:twoCellAnchor>
    <xdr:from>
      <xdr:col>6</xdr:col>
      <xdr:colOff>422275</xdr:colOff>
      <xdr:row>49</xdr:row>
      <xdr:rowOff>122677</xdr:rowOff>
    </xdr:from>
    <xdr:to>
      <xdr:col>6</xdr:col>
      <xdr:colOff>600075</xdr:colOff>
      <xdr:row>49</xdr:row>
      <xdr:rowOff>122677</xdr:rowOff>
    </xdr:to>
    <xdr:cxnSp macro="">
      <xdr:nvCxnSpPr>
        <xdr:cNvPr id="115" name="直線コネクタ 114"/>
        <xdr:cNvCxnSpPr/>
      </xdr:nvCxnSpPr>
      <xdr:spPr>
        <a:xfrm>
          <a:off x="4546600" y="8523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73932</xdr:rowOff>
    </xdr:from>
    <xdr:to>
      <xdr:col>6</xdr:col>
      <xdr:colOff>511175</xdr:colOff>
      <xdr:row>56</xdr:row>
      <xdr:rowOff>129215</xdr:rowOff>
    </xdr:to>
    <xdr:cxnSp macro="">
      <xdr:nvCxnSpPr>
        <xdr:cNvPr id="116" name="直線コネクタ 115"/>
        <xdr:cNvCxnSpPr/>
      </xdr:nvCxnSpPr>
      <xdr:spPr>
        <a:xfrm>
          <a:off x="3797300" y="9675132"/>
          <a:ext cx="838200" cy="5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16603</xdr:rowOff>
    </xdr:from>
    <xdr:ext cx="534377" cy="259045"/>
    <xdr:sp macro="" textlink="">
      <xdr:nvSpPr>
        <xdr:cNvPr id="117" name="総務費平均値テキスト"/>
        <xdr:cNvSpPr txBox="1"/>
      </xdr:nvSpPr>
      <xdr:spPr>
        <a:xfrm>
          <a:off x="4686300" y="94463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67,490</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165176</xdr:rowOff>
    </xdr:from>
    <xdr:to>
      <xdr:col>6</xdr:col>
      <xdr:colOff>561975</xdr:colOff>
      <xdr:row>56</xdr:row>
      <xdr:rowOff>95326</xdr:rowOff>
    </xdr:to>
    <xdr:sp macro="" textlink="">
      <xdr:nvSpPr>
        <xdr:cNvPr id="118" name="フローチャート : 判断 117"/>
        <xdr:cNvSpPr/>
      </xdr:nvSpPr>
      <xdr:spPr>
        <a:xfrm>
          <a:off x="4584700" y="9594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73932</xdr:rowOff>
    </xdr:from>
    <xdr:to>
      <xdr:col>5</xdr:col>
      <xdr:colOff>358775</xdr:colOff>
      <xdr:row>57</xdr:row>
      <xdr:rowOff>43040</xdr:rowOff>
    </xdr:to>
    <xdr:cxnSp macro="">
      <xdr:nvCxnSpPr>
        <xdr:cNvPr id="119" name="直線コネクタ 118"/>
        <xdr:cNvCxnSpPr/>
      </xdr:nvCxnSpPr>
      <xdr:spPr>
        <a:xfrm flipV="1">
          <a:off x="2908300" y="9675132"/>
          <a:ext cx="889000" cy="14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94958</xdr:rowOff>
    </xdr:from>
    <xdr:to>
      <xdr:col>5</xdr:col>
      <xdr:colOff>409575</xdr:colOff>
      <xdr:row>57</xdr:row>
      <xdr:rowOff>25108</xdr:rowOff>
    </xdr:to>
    <xdr:sp macro="" textlink="">
      <xdr:nvSpPr>
        <xdr:cNvPr id="120" name="フローチャート : 判断 119"/>
        <xdr:cNvSpPr/>
      </xdr:nvSpPr>
      <xdr:spPr>
        <a:xfrm>
          <a:off x="3746500" y="9696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16235</xdr:rowOff>
    </xdr:from>
    <xdr:ext cx="534377" cy="259045"/>
    <xdr:sp macro="" textlink="">
      <xdr:nvSpPr>
        <xdr:cNvPr id="121" name="テキスト ボックス 120"/>
        <xdr:cNvSpPr txBox="1"/>
      </xdr:nvSpPr>
      <xdr:spPr>
        <a:xfrm>
          <a:off x="3530111" y="9788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54,205</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42431</xdr:rowOff>
    </xdr:from>
    <xdr:to>
      <xdr:col>4</xdr:col>
      <xdr:colOff>155575</xdr:colOff>
      <xdr:row>57</xdr:row>
      <xdr:rowOff>43040</xdr:rowOff>
    </xdr:to>
    <xdr:cxnSp macro="">
      <xdr:nvCxnSpPr>
        <xdr:cNvPr id="122" name="直線コネクタ 121"/>
        <xdr:cNvCxnSpPr/>
      </xdr:nvCxnSpPr>
      <xdr:spPr>
        <a:xfrm>
          <a:off x="2019300" y="9815081"/>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53025</xdr:rowOff>
    </xdr:from>
    <xdr:to>
      <xdr:col>4</xdr:col>
      <xdr:colOff>206375</xdr:colOff>
      <xdr:row>56</xdr:row>
      <xdr:rowOff>154625</xdr:rowOff>
    </xdr:to>
    <xdr:sp macro="" textlink="">
      <xdr:nvSpPr>
        <xdr:cNvPr id="123" name="フローチャート : 判断 122"/>
        <xdr:cNvSpPr/>
      </xdr:nvSpPr>
      <xdr:spPr>
        <a:xfrm>
          <a:off x="2857500" y="965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171152</xdr:rowOff>
    </xdr:from>
    <xdr:ext cx="534377" cy="259045"/>
    <xdr:sp macro="" textlink="">
      <xdr:nvSpPr>
        <xdr:cNvPr id="124" name="テキスト ボックス 123"/>
        <xdr:cNvSpPr txBox="1"/>
      </xdr:nvSpPr>
      <xdr:spPr>
        <a:xfrm>
          <a:off x="2641111" y="942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59,708</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15129</xdr:rowOff>
    </xdr:from>
    <xdr:to>
      <xdr:col>2</xdr:col>
      <xdr:colOff>638175</xdr:colOff>
      <xdr:row>57</xdr:row>
      <xdr:rowOff>42431</xdr:rowOff>
    </xdr:to>
    <xdr:cxnSp macro="">
      <xdr:nvCxnSpPr>
        <xdr:cNvPr id="125" name="直線コネクタ 124"/>
        <xdr:cNvCxnSpPr/>
      </xdr:nvCxnSpPr>
      <xdr:spPr>
        <a:xfrm>
          <a:off x="1130300" y="9787779"/>
          <a:ext cx="889000" cy="27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22766</xdr:rowOff>
    </xdr:from>
    <xdr:to>
      <xdr:col>3</xdr:col>
      <xdr:colOff>3175</xdr:colOff>
      <xdr:row>56</xdr:row>
      <xdr:rowOff>124366</xdr:rowOff>
    </xdr:to>
    <xdr:sp macro="" textlink="">
      <xdr:nvSpPr>
        <xdr:cNvPr id="126" name="フローチャート : 判断 125"/>
        <xdr:cNvSpPr/>
      </xdr:nvSpPr>
      <xdr:spPr>
        <a:xfrm>
          <a:off x="1968500" y="962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140893</xdr:rowOff>
    </xdr:from>
    <xdr:ext cx="534377" cy="259045"/>
    <xdr:sp macro="" textlink="">
      <xdr:nvSpPr>
        <xdr:cNvPr id="127" name="テキスト ボックス 126"/>
        <xdr:cNvSpPr txBox="1"/>
      </xdr:nvSpPr>
      <xdr:spPr>
        <a:xfrm>
          <a:off x="1752111" y="939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63,679</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157411</xdr:rowOff>
    </xdr:from>
    <xdr:to>
      <xdr:col>1</xdr:col>
      <xdr:colOff>485775</xdr:colOff>
      <xdr:row>56</xdr:row>
      <xdr:rowOff>87561</xdr:rowOff>
    </xdr:to>
    <xdr:sp macro="" textlink="">
      <xdr:nvSpPr>
        <xdr:cNvPr id="128" name="フローチャート : 判断 127"/>
        <xdr:cNvSpPr/>
      </xdr:nvSpPr>
      <xdr:spPr>
        <a:xfrm>
          <a:off x="1079500" y="958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104088</xdr:rowOff>
    </xdr:from>
    <xdr:ext cx="534377" cy="259045"/>
    <xdr:sp macro="" textlink="">
      <xdr:nvSpPr>
        <xdr:cNvPr id="129" name="テキスト ボックス 128"/>
        <xdr:cNvSpPr txBox="1"/>
      </xdr:nvSpPr>
      <xdr:spPr>
        <a:xfrm>
          <a:off x="863111" y="936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68,509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78415</xdr:rowOff>
    </xdr:from>
    <xdr:to>
      <xdr:col>6</xdr:col>
      <xdr:colOff>561975</xdr:colOff>
      <xdr:row>57</xdr:row>
      <xdr:rowOff>8565</xdr:rowOff>
    </xdr:to>
    <xdr:sp macro="" textlink="">
      <xdr:nvSpPr>
        <xdr:cNvPr id="135" name="円/楕円 134"/>
        <xdr:cNvSpPr/>
      </xdr:nvSpPr>
      <xdr:spPr>
        <a:xfrm>
          <a:off x="4584700" y="967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56842</xdr:rowOff>
    </xdr:from>
    <xdr:ext cx="534377" cy="259045"/>
    <xdr:sp macro="" textlink="">
      <xdr:nvSpPr>
        <xdr:cNvPr id="136" name="総務費該当値テキスト"/>
        <xdr:cNvSpPr txBox="1"/>
      </xdr:nvSpPr>
      <xdr:spPr>
        <a:xfrm>
          <a:off x="4686300" y="965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56,376</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23132</xdr:rowOff>
    </xdr:from>
    <xdr:to>
      <xdr:col>5</xdr:col>
      <xdr:colOff>409575</xdr:colOff>
      <xdr:row>56</xdr:row>
      <xdr:rowOff>124732</xdr:rowOff>
    </xdr:to>
    <xdr:sp macro="" textlink="">
      <xdr:nvSpPr>
        <xdr:cNvPr id="137" name="円/楕円 136"/>
        <xdr:cNvSpPr/>
      </xdr:nvSpPr>
      <xdr:spPr>
        <a:xfrm>
          <a:off x="3746500" y="962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141259</xdr:rowOff>
    </xdr:from>
    <xdr:ext cx="534377" cy="259045"/>
    <xdr:sp macro="" textlink="">
      <xdr:nvSpPr>
        <xdr:cNvPr id="138" name="テキスト ボックス 137"/>
        <xdr:cNvSpPr txBox="1"/>
      </xdr:nvSpPr>
      <xdr:spPr>
        <a:xfrm>
          <a:off x="3530111" y="9399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63,631</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163690</xdr:rowOff>
    </xdr:from>
    <xdr:to>
      <xdr:col>4</xdr:col>
      <xdr:colOff>206375</xdr:colOff>
      <xdr:row>57</xdr:row>
      <xdr:rowOff>93840</xdr:rowOff>
    </xdr:to>
    <xdr:sp macro="" textlink="">
      <xdr:nvSpPr>
        <xdr:cNvPr id="139" name="円/楕円 138"/>
        <xdr:cNvSpPr/>
      </xdr:nvSpPr>
      <xdr:spPr>
        <a:xfrm>
          <a:off x="2857500" y="976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84967</xdr:rowOff>
    </xdr:from>
    <xdr:ext cx="534377" cy="259045"/>
    <xdr:sp macro="" textlink="">
      <xdr:nvSpPr>
        <xdr:cNvPr id="140" name="テキスト ボックス 139"/>
        <xdr:cNvSpPr txBox="1"/>
      </xdr:nvSpPr>
      <xdr:spPr>
        <a:xfrm>
          <a:off x="2641111" y="985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45,185</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163081</xdr:rowOff>
    </xdr:from>
    <xdr:to>
      <xdr:col>3</xdr:col>
      <xdr:colOff>3175</xdr:colOff>
      <xdr:row>57</xdr:row>
      <xdr:rowOff>93231</xdr:rowOff>
    </xdr:to>
    <xdr:sp macro="" textlink="">
      <xdr:nvSpPr>
        <xdr:cNvPr id="141" name="円/楕円 140"/>
        <xdr:cNvSpPr/>
      </xdr:nvSpPr>
      <xdr:spPr>
        <a:xfrm>
          <a:off x="1968500" y="976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84358</xdr:rowOff>
    </xdr:from>
    <xdr:ext cx="534377" cy="259045"/>
    <xdr:sp macro="" textlink="">
      <xdr:nvSpPr>
        <xdr:cNvPr id="142" name="テキスト ボックス 141"/>
        <xdr:cNvSpPr txBox="1"/>
      </xdr:nvSpPr>
      <xdr:spPr>
        <a:xfrm>
          <a:off x="1752111" y="9857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45,265</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135779</xdr:rowOff>
    </xdr:from>
    <xdr:to>
      <xdr:col>1</xdr:col>
      <xdr:colOff>485775</xdr:colOff>
      <xdr:row>57</xdr:row>
      <xdr:rowOff>65929</xdr:rowOff>
    </xdr:to>
    <xdr:sp macro="" textlink="">
      <xdr:nvSpPr>
        <xdr:cNvPr id="143" name="円/楕円 142"/>
        <xdr:cNvSpPr/>
      </xdr:nvSpPr>
      <xdr:spPr>
        <a:xfrm>
          <a:off x="1079500" y="9736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57056</xdr:rowOff>
    </xdr:from>
    <xdr:ext cx="534377" cy="259045"/>
    <xdr:sp macro="" textlink="">
      <xdr:nvSpPr>
        <xdr:cNvPr id="144" name="テキスト ボックス 143"/>
        <xdr:cNvSpPr txBox="1"/>
      </xdr:nvSpPr>
      <xdr:spPr>
        <a:xfrm>
          <a:off x="863111" y="982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48,848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157,106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37986</xdr:rowOff>
    </xdr:from>
    <xdr:to>
      <xdr:col>6</xdr:col>
      <xdr:colOff>510540</xdr:colOff>
      <xdr:row>79</xdr:row>
      <xdr:rowOff>56578</xdr:rowOff>
    </xdr:to>
    <xdr:cxnSp macro="">
      <xdr:nvCxnSpPr>
        <xdr:cNvPr id="169" name="直線コネクタ 168"/>
        <xdr:cNvCxnSpPr/>
      </xdr:nvCxnSpPr>
      <xdr:spPr>
        <a:xfrm flipV="1">
          <a:off x="4633595" y="12210936"/>
          <a:ext cx="1270" cy="1390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60405</xdr:rowOff>
    </xdr:from>
    <xdr:ext cx="599010" cy="259045"/>
    <xdr:sp macro="" textlink="">
      <xdr:nvSpPr>
        <xdr:cNvPr id="170" name="民生費最小値テキスト"/>
        <xdr:cNvSpPr txBox="1"/>
      </xdr:nvSpPr>
      <xdr:spPr>
        <a:xfrm>
          <a:off x="4686300" y="13604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119,045</a:t>
          </a:r>
          <a:endParaRPr kumimoji="1" lang="ja-JP" altLang="en-US" sz="1000" b="1">
            <a:latin typeface="ＭＳ Ｐゴシック"/>
          </a:endParaRPr>
        </a:p>
      </xdr:txBody>
    </xdr:sp>
    <xdr:clientData/>
  </xdr:oneCellAnchor>
  <xdr:twoCellAnchor>
    <xdr:from>
      <xdr:col>6</xdr:col>
      <xdr:colOff>422275</xdr:colOff>
      <xdr:row>79</xdr:row>
      <xdr:rowOff>56578</xdr:rowOff>
    </xdr:from>
    <xdr:to>
      <xdr:col>6</xdr:col>
      <xdr:colOff>600075</xdr:colOff>
      <xdr:row>79</xdr:row>
      <xdr:rowOff>56578</xdr:rowOff>
    </xdr:to>
    <xdr:cxnSp macro="">
      <xdr:nvCxnSpPr>
        <xdr:cNvPr id="171" name="直線コネクタ 170"/>
        <xdr:cNvCxnSpPr/>
      </xdr:nvCxnSpPr>
      <xdr:spPr>
        <a:xfrm>
          <a:off x="4546600" y="1360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156113</xdr:rowOff>
    </xdr:from>
    <xdr:ext cx="599010" cy="259045"/>
    <xdr:sp macro="" textlink="">
      <xdr:nvSpPr>
        <xdr:cNvPr id="172" name="民生費最大値テキスト"/>
        <xdr:cNvSpPr txBox="1"/>
      </xdr:nvSpPr>
      <xdr:spPr>
        <a:xfrm>
          <a:off x="4686300" y="11986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228,509</a:t>
          </a:r>
          <a:endParaRPr kumimoji="1" lang="ja-JP" altLang="en-US" sz="1000" b="1">
            <a:latin typeface="ＭＳ Ｐゴシック"/>
          </a:endParaRPr>
        </a:p>
      </xdr:txBody>
    </xdr:sp>
    <xdr:clientData/>
  </xdr:oneCellAnchor>
  <xdr:twoCellAnchor>
    <xdr:from>
      <xdr:col>6</xdr:col>
      <xdr:colOff>422275</xdr:colOff>
      <xdr:row>71</xdr:row>
      <xdr:rowOff>37986</xdr:rowOff>
    </xdr:from>
    <xdr:to>
      <xdr:col>6</xdr:col>
      <xdr:colOff>600075</xdr:colOff>
      <xdr:row>71</xdr:row>
      <xdr:rowOff>37986</xdr:rowOff>
    </xdr:to>
    <xdr:cxnSp macro="">
      <xdr:nvCxnSpPr>
        <xdr:cNvPr id="173" name="直線コネクタ 172"/>
        <xdr:cNvCxnSpPr/>
      </xdr:nvCxnSpPr>
      <xdr:spPr>
        <a:xfrm>
          <a:off x="4546600" y="1221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20980</xdr:rowOff>
    </xdr:from>
    <xdr:to>
      <xdr:col>6</xdr:col>
      <xdr:colOff>511175</xdr:colOff>
      <xdr:row>78</xdr:row>
      <xdr:rowOff>107328</xdr:rowOff>
    </xdr:to>
    <xdr:cxnSp macro="">
      <xdr:nvCxnSpPr>
        <xdr:cNvPr id="174" name="直線コネクタ 173"/>
        <xdr:cNvCxnSpPr/>
      </xdr:nvCxnSpPr>
      <xdr:spPr>
        <a:xfrm flipV="1">
          <a:off x="3797300" y="13394080"/>
          <a:ext cx="838200" cy="8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6278</xdr:rowOff>
    </xdr:from>
    <xdr:ext cx="599010" cy="259045"/>
    <xdr:sp macro="" textlink="">
      <xdr:nvSpPr>
        <xdr:cNvPr id="175" name="民生費平均値テキスト"/>
        <xdr:cNvSpPr txBox="1"/>
      </xdr:nvSpPr>
      <xdr:spPr>
        <a:xfrm>
          <a:off x="4686300" y="128650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161,307</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154851</xdr:rowOff>
    </xdr:from>
    <xdr:to>
      <xdr:col>6</xdr:col>
      <xdr:colOff>561975</xdr:colOff>
      <xdr:row>76</xdr:row>
      <xdr:rowOff>85001</xdr:rowOff>
    </xdr:to>
    <xdr:sp macro="" textlink="">
      <xdr:nvSpPr>
        <xdr:cNvPr id="176" name="フローチャート : 判断 175"/>
        <xdr:cNvSpPr/>
      </xdr:nvSpPr>
      <xdr:spPr>
        <a:xfrm>
          <a:off x="4584700" y="130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107328</xdr:rowOff>
    </xdr:from>
    <xdr:to>
      <xdr:col>5</xdr:col>
      <xdr:colOff>358775</xdr:colOff>
      <xdr:row>78</xdr:row>
      <xdr:rowOff>148679</xdr:rowOff>
    </xdr:to>
    <xdr:cxnSp macro="">
      <xdr:nvCxnSpPr>
        <xdr:cNvPr id="177" name="直線コネクタ 176"/>
        <xdr:cNvCxnSpPr/>
      </xdr:nvCxnSpPr>
      <xdr:spPr>
        <a:xfrm flipV="1">
          <a:off x="2908300" y="13480428"/>
          <a:ext cx="889000" cy="41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32741</xdr:rowOff>
    </xdr:from>
    <xdr:to>
      <xdr:col>5</xdr:col>
      <xdr:colOff>409575</xdr:colOff>
      <xdr:row>78</xdr:row>
      <xdr:rowOff>134341</xdr:rowOff>
    </xdr:to>
    <xdr:sp macro="" textlink="">
      <xdr:nvSpPr>
        <xdr:cNvPr id="178" name="フローチャート : 判断 177"/>
        <xdr:cNvSpPr/>
      </xdr:nvSpPr>
      <xdr:spPr>
        <a:xfrm>
          <a:off x="3746500" y="13405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150868</xdr:rowOff>
    </xdr:from>
    <xdr:ext cx="599010" cy="259045"/>
    <xdr:sp macro="" textlink="">
      <xdr:nvSpPr>
        <xdr:cNvPr id="179" name="テキスト ボックス 178"/>
        <xdr:cNvSpPr txBox="1"/>
      </xdr:nvSpPr>
      <xdr:spPr>
        <a:xfrm>
          <a:off x="3497794" y="13181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130,422</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148679</xdr:rowOff>
    </xdr:from>
    <xdr:to>
      <xdr:col>4</xdr:col>
      <xdr:colOff>155575</xdr:colOff>
      <xdr:row>79</xdr:row>
      <xdr:rowOff>100736</xdr:rowOff>
    </xdr:to>
    <xdr:cxnSp macro="">
      <xdr:nvCxnSpPr>
        <xdr:cNvPr id="180" name="直線コネクタ 179"/>
        <xdr:cNvCxnSpPr/>
      </xdr:nvCxnSpPr>
      <xdr:spPr>
        <a:xfrm flipV="1">
          <a:off x="2019300" y="13521779"/>
          <a:ext cx="889000" cy="123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28930</xdr:rowOff>
    </xdr:from>
    <xdr:to>
      <xdr:col>4</xdr:col>
      <xdr:colOff>206375</xdr:colOff>
      <xdr:row>77</xdr:row>
      <xdr:rowOff>130530</xdr:rowOff>
    </xdr:to>
    <xdr:sp macro="" textlink="">
      <xdr:nvSpPr>
        <xdr:cNvPr id="181" name="フローチャート : 判断 180"/>
        <xdr:cNvSpPr/>
      </xdr:nvSpPr>
      <xdr:spPr>
        <a:xfrm>
          <a:off x="2857500" y="1323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147057</xdr:rowOff>
    </xdr:from>
    <xdr:ext cx="599010" cy="259045"/>
    <xdr:sp macro="" textlink="">
      <xdr:nvSpPr>
        <xdr:cNvPr id="182" name="テキスト ボックス 181"/>
        <xdr:cNvSpPr txBox="1"/>
      </xdr:nvSpPr>
      <xdr:spPr>
        <a:xfrm>
          <a:off x="2608794" y="13005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144,222</a:t>
          </a:r>
          <a:endParaRPr kumimoji="1" lang="ja-JP" altLang="en-US" sz="1000" b="1">
            <a:solidFill>
              <a:srgbClr val="000080"/>
            </a:solidFill>
            <a:latin typeface="ＭＳ Ｐゴシック"/>
          </a:endParaRPr>
        </a:p>
      </xdr:txBody>
    </xdr:sp>
    <xdr:clientData/>
  </xdr:oneCellAnchor>
  <xdr:twoCellAnchor>
    <xdr:from>
      <xdr:col>1</xdr:col>
      <xdr:colOff>434975</xdr:colOff>
      <xdr:row>79</xdr:row>
      <xdr:rowOff>100736</xdr:rowOff>
    </xdr:from>
    <xdr:to>
      <xdr:col>2</xdr:col>
      <xdr:colOff>638175</xdr:colOff>
      <xdr:row>79</xdr:row>
      <xdr:rowOff>138951</xdr:rowOff>
    </xdr:to>
    <xdr:cxnSp macro="">
      <xdr:nvCxnSpPr>
        <xdr:cNvPr id="183" name="直線コネクタ 182"/>
        <xdr:cNvCxnSpPr/>
      </xdr:nvCxnSpPr>
      <xdr:spPr>
        <a:xfrm flipV="1">
          <a:off x="1130300" y="13645286"/>
          <a:ext cx="889000" cy="38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112713</xdr:rowOff>
    </xdr:from>
    <xdr:to>
      <xdr:col>3</xdr:col>
      <xdr:colOff>3175</xdr:colOff>
      <xdr:row>78</xdr:row>
      <xdr:rowOff>42863</xdr:rowOff>
    </xdr:to>
    <xdr:sp macro="" textlink="">
      <xdr:nvSpPr>
        <xdr:cNvPr id="184" name="フローチャート : 判断 183"/>
        <xdr:cNvSpPr/>
      </xdr:nvSpPr>
      <xdr:spPr>
        <a:xfrm>
          <a:off x="1968500" y="1331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59390</xdr:rowOff>
    </xdr:from>
    <xdr:ext cx="599010" cy="259045"/>
    <xdr:sp macro="" textlink="">
      <xdr:nvSpPr>
        <xdr:cNvPr id="185" name="テキスト ボックス 184"/>
        <xdr:cNvSpPr txBox="1"/>
      </xdr:nvSpPr>
      <xdr:spPr>
        <a:xfrm>
          <a:off x="1719794" y="13089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137,625</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11836</xdr:rowOff>
    </xdr:from>
    <xdr:to>
      <xdr:col>1</xdr:col>
      <xdr:colOff>485775</xdr:colOff>
      <xdr:row>78</xdr:row>
      <xdr:rowOff>113436</xdr:rowOff>
    </xdr:to>
    <xdr:sp macro="" textlink="">
      <xdr:nvSpPr>
        <xdr:cNvPr id="186" name="フローチャート : 判断 185"/>
        <xdr:cNvSpPr/>
      </xdr:nvSpPr>
      <xdr:spPr>
        <a:xfrm>
          <a:off x="1079500" y="13384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129963</xdr:rowOff>
    </xdr:from>
    <xdr:ext cx="599010" cy="259045"/>
    <xdr:sp macro="" textlink="">
      <xdr:nvSpPr>
        <xdr:cNvPr id="187" name="テキスト ボックス 186"/>
        <xdr:cNvSpPr txBox="1"/>
      </xdr:nvSpPr>
      <xdr:spPr>
        <a:xfrm>
          <a:off x="830794" y="13160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132,068</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141630</xdr:rowOff>
    </xdr:from>
    <xdr:to>
      <xdr:col>6</xdr:col>
      <xdr:colOff>561975</xdr:colOff>
      <xdr:row>78</xdr:row>
      <xdr:rowOff>71780</xdr:rowOff>
    </xdr:to>
    <xdr:sp macro="" textlink="">
      <xdr:nvSpPr>
        <xdr:cNvPr id="193" name="円/楕円 192"/>
        <xdr:cNvSpPr/>
      </xdr:nvSpPr>
      <xdr:spPr>
        <a:xfrm>
          <a:off x="4584700" y="1334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120057</xdr:rowOff>
    </xdr:from>
    <xdr:ext cx="599010" cy="259045"/>
    <xdr:sp macro="" textlink="">
      <xdr:nvSpPr>
        <xdr:cNvPr id="194" name="民生費該当値テキスト"/>
        <xdr:cNvSpPr txBox="1"/>
      </xdr:nvSpPr>
      <xdr:spPr>
        <a:xfrm>
          <a:off x="4686300" y="13321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135,348</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56528</xdr:rowOff>
    </xdr:from>
    <xdr:to>
      <xdr:col>5</xdr:col>
      <xdr:colOff>409575</xdr:colOff>
      <xdr:row>78</xdr:row>
      <xdr:rowOff>158128</xdr:rowOff>
    </xdr:to>
    <xdr:sp macro="" textlink="">
      <xdr:nvSpPr>
        <xdr:cNvPr id="195" name="円/楕円 194"/>
        <xdr:cNvSpPr/>
      </xdr:nvSpPr>
      <xdr:spPr>
        <a:xfrm>
          <a:off x="3746500" y="1342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149255</xdr:rowOff>
    </xdr:from>
    <xdr:ext cx="599010" cy="259045"/>
    <xdr:sp macro="" textlink="">
      <xdr:nvSpPr>
        <xdr:cNvPr id="196" name="テキスト ボックス 195"/>
        <xdr:cNvSpPr txBox="1"/>
      </xdr:nvSpPr>
      <xdr:spPr>
        <a:xfrm>
          <a:off x="3497794" y="13522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128,549</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97879</xdr:rowOff>
    </xdr:from>
    <xdr:to>
      <xdr:col>4</xdr:col>
      <xdr:colOff>206375</xdr:colOff>
      <xdr:row>79</xdr:row>
      <xdr:rowOff>28029</xdr:rowOff>
    </xdr:to>
    <xdr:sp macro="" textlink="">
      <xdr:nvSpPr>
        <xdr:cNvPr id="197" name="円/楕円 196"/>
        <xdr:cNvSpPr/>
      </xdr:nvSpPr>
      <xdr:spPr>
        <a:xfrm>
          <a:off x="2857500" y="13470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79</xdr:row>
      <xdr:rowOff>19156</xdr:rowOff>
    </xdr:from>
    <xdr:ext cx="599010" cy="259045"/>
    <xdr:sp macro="" textlink="">
      <xdr:nvSpPr>
        <xdr:cNvPr id="198" name="テキスト ボックス 197"/>
        <xdr:cNvSpPr txBox="1"/>
      </xdr:nvSpPr>
      <xdr:spPr>
        <a:xfrm>
          <a:off x="2608794" y="13563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125,293</a:t>
          </a:r>
          <a:endParaRPr kumimoji="1" lang="ja-JP" altLang="en-US" sz="1000" b="1">
            <a:solidFill>
              <a:srgbClr val="FF0000"/>
            </a:solidFill>
            <a:latin typeface="ＭＳ Ｐゴシック"/>
          </a:endParaRPr>
        </a:p>
      </xdr:txBody>
    </xdr:sp>
    <xdr:clientData/>
  </xdr:oneCellAnchor>
  <xdr:twoCellAnchor>
    <xdr:from>
      <xdr:col>2</xdr:col>
      <xdr:colOff>587375</xdr:colOff>
      <xdr:row>79</xdr:row>
      <xdr:rowOff>49936</xdr:rowOff>
    </xdr:from>
    <xdr:to>
      <xdr:col>3</xdr:col>
      <xdr:colOff>3175</xdr:colOff>
      <xdr:row>79</xdr:row>
      <xdr:rowOff>151536</xdr:rowOff>
    </xdr:to>
    <xdr:sp macro="" textlink="">
      <xdr:nvSpPr>
        <xdr:cNvPr id="199" name="円/楕円 198"/>
        <xdr:cNvSpPr/>
      </xdr:nvSpPr>
      <xdr:spPr>
        <a:xfrm>
          <a:off x="1968500" y="13594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79</xdr:row>
      <xdr:rowOff>142663</xdr:rowOff>
    </xdr:from>
    <xdr:ext cx="599010" cy="259045"/>
    <xdr:sp macro="" textlink="">
      <xdr:nvSpPr>
        <xdr:cNvPr id="200" name="テキスト ボックス 199"/>
        <xdr:cNvSpPr txBox="1"/>
      </xdr:nvSpPr>
      <xdr:spPr>
        <a:xfrm>
          <a:off x="1719794" y="13687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115,568</a:t>
          </a:r>
          <a:endParaRPr kumimoji="1" lang="ja-JP" altLang="en-US" sz="1000" b="1">
            <a:solidFill>
              <a:srgbClr val="FF0000"/>
            </a:solidFill>
            <a:latin typeface="ＭＳ Ｐゴシック"/>
          </a:endParaRPr>
        </a:p>
      </xdr:txBody>
    </xdr:sp>
    <xdr:clientData/>
  </xdr:oneCellAnchor>
  <xdr:twoCellAnchor>
    <xdr:from>
      <xdr:col>1</xdr:col>
      <xdr:colOff>384175</xdr:colOff>
      <xdr:row>79</xdr:row>
      <xdr:rowOff>88151</xdr:rowOff>
    </xdr:from>
    <xdr:to>
      <xdr:col>1</xdr:col>
      <xdr:colOff>485775</xdr:colOff>
      <xdr:row>80</xdr:row>
      <xdr:rowOff>18301</xdr:rowOff>
    </xdr:to>
    <xdr:sp macro="" textlink="">
      <xdr:nvSpPr>
        <xdr:cNvPr id="201" name="円/楕円 200"/>
        <xdr:cNvSpPr/>
      </xdr:nvSpPr>
      <xdr:spPr>
        <a:xfrm>
          <a:off x="1079500" y="1363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80</xdr:row>
      <xdr:rowOff>9428</xdr:rowOff>
    </xdr:from>
    <xdr:ext cx="599010" cy="259045"/>
    <xdr:sp macro="" textlink="">
      <xdr:nvSpPr>
        <xdr:cNvPr id="202" name="テキスト ボックス 201"/>
        <xdr:cNvSpPr txBox="1"/>
      </xdr:nvSpPr>
      <xdr:spPr>
        <a:xfrm>
          <a:off x="830794" y="13725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112,559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40,647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1" name="テキスト ボックス 220"/>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76854</xdr:rowOff>
    </xdr:from>
    <xdr:to>
      <xdr:col>6</xdr:col>
      <xdr:colOff>510540</xdr:colOff>
      <xdr:row>99</xdr:row>
      <xdr:rowOff>57880</xdr:rowOff>
    </xdr:to>
    <xdr:cxnSp macro="">
      <xdr:nvCxnSpPr>
        <xdr:cNvPr id="227" name="直線コネクタ 226"/>
        <xdr:cNvCxnSpPr/>
      </xdr:nvCxnSpPr>
      <xdr:spPr>
        <a:xfrm flipV="1">
          <a:off x="4633595" y="15507354"/>
          <a:ext cx="1270" cy="1524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61707</xdr:rowOff>
    </xdr:from>
    <xdr:ext cx="534377" cy="259045"/>
    <xdr:sp macro="" textlink="">
      <xdr:nvSpPr>
        <xdr:cNvPr id="228" name="衛生費最小値テキスト"/>
        <xdr:cNvSpPr txBox="1"/>
      </xdr:nvSpPr>
      <xdr:spPr>
        <a:xfrm>
          <a:off x="4686300" y="1703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19,295</a:t>
          </a:r>
          <a:endParaRPr kumimoji="1" lang="ja-JP" altLang="en-US" sz="1000" b="1">
            <a:latin typeface="ＭＳ Ｐゴシック"/>
          </a:endParaRPr>
        </a:p>
      </xdr:txBody>
    </xdr:sp>
    <xdr:clientData/>
  </xdr:oneCellAnchor>
  <xdr:twoCellAnchor>
    <xdr:from>
      <xdr:col>6</xdr:col>
      <xdr:colOff>422275</xdr:colOff>
      <xdr:row>99</xdr:row>
      <xdr:rowOff>57880</xdr:rowOff>
    </xdr:from>
    <xdr:to>
      <xdr:col>6</xdr:col>
      <xdr:colOff>600075</xdr:colOff>
      <xdr:row>99</xdr:row>
      <xdr:rowOff>57880</xdr:rowOff>
    </xdr:to>
    <xdr:cxnSp macro="">
      <xdr:nvCxnSpPr>
        <xdr:cNvPr id="229" name="直線コネクタ 228"/>
        <xdr:cNvCxnSpPr/>
      </xdr:nvCxnSpPr>
      <xdr:spPr>
        <a:xfrm>
          <a:off x="4546600" y="1703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23531</xdr:rowOff>
    </xdr:from>
    <xdr:ext cx="534377" cy="259045"/>
    <xdr:sp macro="" textlink="">
      <xdr:nvSpPr>
        <xdr:cNvPr id="230" name="衛生費最大値テキスト"/>
        <xdr:cNvSpPr txBox="1"/>
      </xdr:nvSpPr>
      <xdr:spPr>
        <a:xfrm>
          <a:off x="4686300" y="15282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99,299</a:t>
          </a:r>
          <a:endParaRPr kumimoji="1" lang="ja-JP" altLang="en-US" sz="1000" b="1">
            <a:latin typeface="ＭＳ Ｐゴシック"/>
          </a:endParaRPr>
        </a:p>
      </xdr:txBody>
    </xdr:sp>
    <xdr:clientData/>
  </xdr:oneCellAnchor>
  <xdr:twoCellAnchor>
    <xdr:from>
      <xdr:col>6</xdr:col>
      <xdr:colOff>422275</xdr:colOff>
      <xdr:row>90</xdr:row>
      <xdr:rowOff>76854</xdr:rowOff>
    </xdr:from>
    <xdr:to>
      <xdr:col>6</xdr:col>
      <xdr:colOff>600075</xdr:colOff>
      <xdr:row>90</xdr:row>
      <xdr:rowOff>76854</xdr:rowOff>
    </xdr:to>
    <xdr:cxnSp macro="">
      <xdr:nvCxnSpPr>
        <xdr:cNvPr id="231" name="直線コネクタ 230"/>
        <xdr:cNvCxnSpPr/>
      </xdr:nvCxnSpPr>
      <xdr:spPr>
        <a:xfrm>
          <a:off x="4546600" y="15507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46126</xdr:rowOff>
    </xdr:from>
    <xdr:to>
      <xdr:col>6</xdr:col>
      <xdr:colOff>511175</xdr:colOff>
      <xdr:row>97</xdr:row>
      <xdr:rowOff>160217</xdr:rowOff>
    </xdr:to>
    <xdr:cxnSp macro="">
      <xdr:nvCxnSpPr>
        <xdr:cNvPr id="232" name="直線コネクタ 231"/>
        <xdr:cNvCxnSpPr/>
      </xdr:nvCxnSpPr>
      <xdr:spPr>
        <a:xfrm flipV="1">
          <a:off x="3797300" y="16676776"/>
          <a:ext cx="838200" cy="114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165994</xdr:rowOff>
    </xdr:from>
    <xdr:ext cx="534377" cy="259045"/>
    <xdr:sp macro="" textlink="">
      <xdr:nvSpPr>
        <xdr:cNvPr id="233" name="衛生費平均値テキスト"/>
        <xdr:cNvSpPr txBox="1"/>
      </xdr:nvSpPr>
      <xdr:spPr>
        <a:xfrm>
          <a:off x="4686300" y="16453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39,154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143117</xdr:rowOff>
    </xdr:from>
    <xdr:to>
      <xdr:col>6</xdr:col>
      <xdr:colOff>561975</xdr:colOff>
      <xdr:row>97</xdr:row>
      <xdr:rowOff>73267</xdr:rowOff>
    </xdr:to>
    <xdr:sp macro="" textlink="">
      <xdr:nvSpPr>
        <xdr:cNvPr id="234" name="フローチャート : 判断 233"/>
        <xdr:cNvSpPr/>
      </xdr:nvSpPr>
      <xdr:spPr>
        <a:xfrm>
          <a:off x="4584700" y="1660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160217</xdr:rowOff>
    </xdr:from>
    <xdr:to>
      <xdr:col>5</xdr:col>
      <xdr:colOff>358775</xdr:colOff>
      <xdr:row>98</xdr:row>
      <xdr:rowOff>28142</xdr:rowOff>
    </xdr:to>
    <xdr:cxnSp macro="">
      <xdr:nvCxnSpPr>
        <xdr:cNvPr id="235" name="直線コネクタ 234"/>
        <xdr:cNvCxnSpPr/>
      </xdr:nvCxnSpPr>
      <xdr:spPr>
        <a:xfrm flipV="1">
          <a:off x="2908300" y="16790867"/>
          <a:ext cx="889000" cy="3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1155</xdr:rowOff>
    </xdr:from>
    <xdr:to>
      <xdr:col>5</xdr:col>
      <xdr:colOff>409575</xdr:colOff>
      <xdr:row>97</xdr:row>
      <xdr:rowOff>102755</xdr:rowOff>
    </xdr:to>
    <xdr:sp macro="" textlink="">
      <xdr:nvSpPr>
        <xdr:cNvPr id="236" name="フローチャート : 判断 235"/>
        <xdr:cNvSpPr/>
      </xdr:nvSpPr>
      <xdr:spPr>
        <a:xfrm>
          <a:off x="3746500" y="1663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119282</xdr:rowOff>
    </xdr:from>
    <xdr:ext cx="534377" cy="259045"/>
    <xdr:sp macro="" textlink="">
      <xdr:nvSpPr>
        <xdr:cNvPr id="237" name="テキスト ボックス 236"/>
        <xdr:cNvSpPr txBox="1"/>
      </xdr:nvSpPr>
      <xdr:spPr>
        <a:xfrm>
          <a:off x="3530111" y="1640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37,606</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28142</xdr:rowOff>
    </xdr:from>
    <xdr:to>
      <xdr:col>4</xdr:col>
      <xdr:colOff>155575</xdr:colOff>
      <xdr:row>98</xdr:row>
      <xdr:rowOff>74530</xdr:rowOff>
    </xdr:to>
    <xdr:cxnSp macro="">
      <xdr:nvCxnSpPr>
        <xdr:cNvPr id="238" name="直線コネクタ 237"/>
        <xdr:cNvCxnSpPr/>
      </xdr:nvCxnSpPr>
      <xdr:spPr>
        <a:xfrm flipV="1">
          <a:off x="2019300" y="16830242"/>
          <a:ext cx="889000" cy="4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17405</xdr:rowOff>
    </xdr:from>
    <xdr:to>
      <xdr:col>4</xdr:col>
      <xdr:colOff>206375</xdr:colOff>
      <xdr:row>97</xdr:row>
      <xdr:rowOff>119005</xdr:rowOff>
    </xdr:to>
    <xdr:sp macro="" textlink="">
      <xdr:nvSpPr>
        <xdr:cNvPr id="239" name="フローチャート : 判断 238"/>
        <xdr:cNvSpPr/>
      </xdr:nvSpPr>
      <xdr:spPr>
        <a:xfrm>
          <a:off x="2857500" y="1664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135532</xdr:rowOff>
    </xdr:from>
    <xdr:ext cx="534377" cy="259045"/>
    <xdr:sp macro="" textlink="">
      <xdr:nvSpPr>
        <xdr:cNvPr id="240" name="テキスト ボックス 239"/>
        <xdr:cNvSpPr txBox="1"/>
      </xdr:nvSpPr>
      <xdr:spPr>
        <a:xfrm>
          <a:off x="2641111" y="1642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36,753</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74530</xdr:rowOff>
    </xdr:from>
    <xdr:to>
      <xdr:col>2</xdr:col>
      <xdr:colOff>638175</xdr:colOff>
      <xdr:row>98</xdr:row>
      <xdr:rowOff>83141</xdr:rowOff>
    </xdr:to>
    <xdr:cxnSp macro="">
      <xdr:nvCxnSpPr>
        <xdr:cNvPr id="241" name="直線コネクタ 240"/>
        <xdr:cNvCxnSpPr/>
      </xdr:nvCxnSpPr>
      <xdr:spPr>
        <a:xfrm flipV="1">
          <a:off x="1130300" y="16876630"/>
          <a:ext cx="889000" cy="8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170644</xdr:rowOff>
    </xdr:from>
    <xdr:to>
      <xdr:col>3</xdr:col>
      <xdr:colOff>3175</xdr:colOff>
      <xdr:row>97</xdr:row>
      <xdr:rowOff>100794</xdr:rowOff>
    </xdr:to>
    <xdr:sp macro="" textlink="">
      <xdr:nvSpPr>
        <xdr:cNvPr id="242" name="フローチャート : 判断 241"/>
        <xdr:cNvSpPr/>
      </xdr:nvSpPr>
      <xdr:spPr>
        <a:xfrm>
          <a:off x="1968500" y="166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117321</xdr:rowOff>
    </xdr:from>
    <xdr:ext cx="534377" cy="259045"/>
    <xdr:sp macro="" textlink="">
      <xdr:nvSpPr>
        <xdr:cNvPr id="243" name="テキスト ボックス 242"/>
        <xdr:cNvSpPr txBox="1"/>
      </xdr:nvSpPr>
      <xdr:spPr>
        <a:xfrm>
          <a:off x="1752111" y="1640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37,709</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35294</xdr:rowOff>
    </xdr:from>
    <xdr:to>
      <xdr:col>1</xdr:col>
      <xdr:colOff>485775</xdr:colOff>
      <xdr:row>97</xdr:row>
      <xdr:rowOff>136894</xdr:rowOff>
    </xdr:to>
    <xdr:sp macro="" textlink="">
      <xdr:nvSpPr>
        <xdr:cNvPr id="244" name="フローチャート : 判断 243"/>
        <xdr:cNvSpPr/>
      </xdr:nvSpPr>
      <xdr:spPr>
        <a:xfrm>
          <a:off x="1079500" y="1666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153421</xdr:rowOff>
    </xdr:from>
    <xdr:ext cx="534377" cy="259045"/>
    <xdr:sp macro="" textlink="">
      <xdr:nvSpPr>
        <xdr:cNvPr id="245" name="テキスト ボックス 244"/>
        <xdr:cNvSpPr txBox="1"/>
      </xdr:nvSpPr>
      <xdr:spPr>
        <a:xfrm>
          <a:off x="863111" y="1644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35,814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166776</xdr:rowOff>
    </xdr:from>
    <xdr:to>
      <xdr:col>6</xdr:col>
      <xdr:colOff>561975</xdr:colOff>
      <xdr:row>97</xdr:row>
      <xdr:rowOff>96926</xdr:rowOff>
    </xdr:to>
    <xdr:sp macro="" textlink="">
      <xdr:nvSpPr>
        <xdr:cNvPr id="251" name="円/楕円 250"/>
        <xdr:cNvSpPr/>
      </xdr:nvSpPr>
      <xdr:spPr>
        <a:xfrm>
          <a:off x="4584700" y="1662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145203</xdr:rowOff>
    </xdr:from>
    <xdr:ext cx="534377" cy="259045"/>
    <xdr:sp macro="" textlink="">
      <xdr:nvSpPr>
        <xdr:cNvPr id="252" name="衛生費該当値テキスト"/>
        <xdr:cNvSpPr txBox="1"/>
      </xdr:nvSpPr>
      <xdr:spPr>
        <a:xfrm>
          <a:off x="4686300" y="16604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37,912</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109417</xdr:rowOff>
    </xdr:from>
    <xdr:to>
      <xdr:col>5</xdr:col>
      <xdr:colOff>409575</xdr:colOff>
      <xdr:row>98</xdr:row>
      <xdr:rowOff>39567</xdr:rowOff>
    </xdr:to>
    <xdr:sp macro="" textlink="">
      <xdr:nvSpPr>
        <xdr:cNvPr id="253" name="円/楕円 252"/>
        <xdr:cNvSpPr/>
      </xdr:nvSpPr>
      <xdr:spPr>
        <a:xfrm>
          <a:off x="3746500" y="16740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30694</xdr:rowOff>
    </xdr:from>
    <xdr:ext cx="534377" cy="259045"/>
    <xdr:sp macro="" textlink="">
      <xdr:nvSpPr>
        <xdr:cNvPr id="254" name="テキスト ボックス 253"/>
        <xdr:cNvSpPr txBox="1"/>
      </xdr:nvSpPr>
      <xdr:spPr>
        <a:xfrm>
          <a:off x="3530111" y="1683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31,923</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148792</xdr:rowOff>
    </xdr:from>
    <xdr:to>
      <xdr:col>4</xdr:col>
      <xdr:colOff>206375</xdr:colOff>
      <xdr:row>98</xdr:row>
      <xdr:rowOff>78942</xdr:rowOff>
    </xdr:to>
    <xdr:sp macro="" textlink="">
      <xdr:nvSpPr>
        <xdr:cNvPr id="255" name="円/楕円 254"/>
        <xdr:cNvSpPr/>
      </xdr:nvSpPr>
      <xdr:spPr>
        <a:xfrm>
          <a:off x="2857500" y="16779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70069</xdr:rowOff>
    </xdr:from>
    <xdr:ext cx="534377" cy="259045"/>
    <xdr:sp macro="" textlink="">
      <xdr:nvSpPr>
        <xdr:cNvPr id="256" name="テキスト ボックス 255"/>
        <xdr:cNvSpPr txBox="1"/>
      </xdr:nvSpPr>
      <xdr:spPr>
        <a:xfrm>
          <a:off x="2641111" y="16872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29,856</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23730</xdr:rowOff>
    </xdr:from>
    <xdr:to>
      <xdr:col>3</xdr:col>
      <xdr:colOff>3175</xdr:colOff>
      <xdr:row>98</xdr:row>
      <xdr:rowOff>125330</xdr:rowOff>
    </xdr:to>
    <xdr:sp macro="" textlink="">
      <xdr:nvSpPr>
        <xdr:cNvPr id="257" name="円/楕円 256"/>
        <xdr:cNvSpPr/>
      </xdr:nvSpPr>
      <xdr:spPr>
        <a:xfrm>
          <a:off x="1968500" y="1682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116457</xdr:rowOff>
    </xdr:from>
    <xdr:ext cx="534377" cy="259045"/>
    <xdr:sp macro="" textlink="">
      <xdr:nvSpPr>
        <xdr:cNvPr id="258" name="テキスト ボックス 257"/>
        <xdr:cNvSpPr txBox="1"/>
      </xdr:nvSpPr>
      <xdr:spPr>
        <a:xfrm>
          <a:off x="1752111" y="1691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27,421</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32341</xdr:rowOff>
    </xdr:from>
    <xdr:to>
      <xdr:col>1</xdr:col>
      <xdr:colOff>485775</xdr:colOff>
      <xdr:row>98</xdr:row>
      <xdr:rowOff>133941</xdr:rowOff>
    </xdr:to>
    <xdr:sp macro="" textlink="">
      <xdr:nvSpPr>
        <xdr:cNvPr id="259" name="円/楕円 258"/>
        <xdr:cNvSpPr/>
      </xdr:nvSpPr>
      <xdr:spPr>
        <a:xfrm>
          <a:off x="1079500" y="16834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125068</xdr:rowOff>
    </xdr:from>
    <xdr:ext cx="534377" cy="259045"/>
    <xdr:sp macro="" textlink="">
      <xdr:nvSpPr>
        <xdr:cNvPr id="260" name="テキスト ボックス 259"/>
        <xdr:cNvSpPr txBox="1"/>
      </xdr:nvSpPr>
      <xdr:spPr>
        <a:xfrm>
          <a:off x="863111" y="16927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26,969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2" name="テキスト ボックス 271"/>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54627</xdr:rowOff>
    </xdr:from>
    <xdr:ext cx="467179" cy="259045"/>
    <xdr:sp macro="" textlink="">
      <xdr:nvSpPr>
        <xdr:cNvPr id="274" name="テキスト ボックス 273"/>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111777</xdr:rowOff>
    </xdr:from>
    <xdr:ext cx="467179" cy="259045"/>
    <xdr:sp macro="" textlink="">
      <xdr:nvSpPr>
        <xdr:cNvPr id="276" name="テキスト ボックス 275"/>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168927</xdr:rowOff>
    </xdr:from>
    <xdr:ext cx="467179" cy="259045"/>
    <xdr:sp macro="" textlink="">
      <xdr:nvSpPr>
        <xdr:cNvPr id="278" name="テキスト ボックス 277"/>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0" name="テキスト ボックス 279"/>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152044</xdr:rowOff>
    </xdr:from>
    <xdr:to>
      <xdr:col>15</xdr:col>
      <xdr:colOff>180340</xdr:colOff>
      <xdr:row>38</xdr:row>
      <xdr:rowOff>139700</xdr:rowOff>
    </xdr:to>
    <xdr:cxnSp macro="">
      <xdr:nvCxnSpPr>
        <xdr:cNvPr id="282" name="直線コネクタ 281"/>
        <xdr:cNvCxnSpPr/>
      </xdr:nvCxnSpPr>
      <xdr:spPr>
        <a:xfrm flipV="1">
          <a:off x="10475595" y="5466994"/>
          <a:ext cx="1270" cy="1187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83"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84" name="直線コネクタ 283"/>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98721</xdr:rowOff>
    </xdr:from>
    <xdr:ext cx="469744" cy="259045"/>
    <xdr:sp macro="" textlink="">
      <xdr:nvSpPr>
        <xdr:cNvPr id="285" name="労働費最大値テキスト"/>
        <xdr:cNvSpPr txBox="1"/>
      </xdr:nvSpPr>
      <xdr:spPr>
        <a:xfrm>
          <a:off x="10528300" y="5242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5,196</a:t>
          </a:r>
          <a:endParaRPr kumimoji="1" lang="ja-JP" altLang="en-US" sz="1000" b="1">
            <a:latin typeface="ＭＳ Ｐゴシック"/>
          </a:endParaRPr>
        </a:p>
      </xdr:txBody>
    </xdr:sp>
    <xdr:clientData/>
  </xdr:oneCellAnchor>
  <xdr:twoCellAnchor>
    <xdr:from>
      <xdr:col>15</xdr:col>
      <xdr:colOff>92075</xdr:colOff>
      <xdr:row>31</xdr:row>
      <xdr:rowOff>152044</xdr:rowOff>
    </xdr:from>
    <xdr:to>
      <xdr:col>15</xdr:col>
      <xdr:colOff>269875</xdr:colOff>
      <xdr:row>31</xdr:row>
      <xdr:rowOff>152044</xdr:rowOff>
    </xdr:to>
    <xdr:cxnSp macro="">
      <xdr:nvCxnSpPr>
        <xdr:cNvPr id="286" name="直線コネクタ 285"/>
        <xdr:cNvCxnSpPr/>
      </xdr:nvCxnSpPr>
      <xdr:spPr>
        <a:xfrm>
          <a:off x="10388600" y="5466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129642</xdr:rowOff>
    </xdr:from>
    <xdr:to>
      <xdr:col>15</xdr:col>
      <xdr:colOff>180975</xdr:colOff>
      <xdr:row>37</xdr:row>
      <xdr:rowOff>39573</xdr:rowOff>
    </xdr:to>
    <xdr:cxnSp macro="">
      <xdr:nvCxnSpPr>
        <xdr:cNvPr id="287" name="直線コネクタ 286"/>
        <xdr:cNvCxnSpPr/>
      </xdr:nvCxnSpPr>
      <xdr:spPr>
        <a:xfrm>
          <a:off x="9639300" y="6301842"/>
          <a:ext cx="838200" cy="81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70299</xdr:rowOff>
    </xdr:from>
    <xdr:ext cx="378565" cy="259045"/>
    <xdr:sp macro="" textlink="">
      <xdr:nvSpPr>
        <xdr:cNvPr id="288" name="労働費平均値テキスト"/>
        <xdr:cNvSpPr txBox="1"/>
      </xdr:nvSpPr>
      <xdr:spPr>
        <a:xfrm>
          <a:off x="10528300" y="64139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737</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91872</xdr:rowOff>
    </xdr:from>
    <xdr:to>
      <xdr:col>15</xdr:col>
      <xdr:colOff>231775</xdr:colOff>
      <xdr:row>38</xdr:row>
      <xdr:rowOff>22022</xdr:rowOff>
    </xdr:to>
    <xdr:sp macro="" textlink="">
      <xdr:nvSpPr>
        <xdr:cNvPr id="289" name="フローチャート : 判断 288"/>
        <xdr:cNvSpPr/>
      </xdr:nvSpPr>
      <xdr:spPr>
        <a:xfrm>
          <a:off x="10426700" y="643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107467</xdr:rowOff>
    </xdr:from>
    <xdr:to>
      <xdr:col>14</xdr:col>
      <xdr:colOff>28575</xdr:colOff>
      <xdr:row>36</xdr:row>
      <xdr:rowOff>129642</xdr:rowOff>
    </xdr:to>
    <xdr:cxnSp macro="">
      <xdr:nvCxnSpPr>
        <xdr:cNvPr id="290" name="直線コネクタ 289"/>
        <xdr:cNvCxnSpPr/>
      </xdr:nvCxnSpPr>
      <xdr:spPr>
        <a:xfrm>
          <a:off x="8750300" y="6279667"/>
          <a:ext cx="889000" cy="22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64669</xdr:rowOff>
    </xdr:from>
    <xdr:to>
      <xdr:col>14</xdr:col>
      <xdr:colOff>79375</xdr:colOff>
      <xdr:row>36</xdr:row>
      <xdr:rowOff>166269</xdr:rowOff>
    </xdr:to>
    <xdr:sp macro="" textlink="">
      <xdr:nvSpPr>
        <xdr:cNvPr id="291" name="フローチャート : 判断 290"/>
        <xdr:cNvSpPr/>
      </xdr:nvSpPr>
      <xdr:spPr>
        <a:xfrm>
          <a:off x="9588500" y="623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11346</xdr:rowOff>
    </xdr:from>
    <xdr:ext cx="469744" cy="259045"/>
    <xdr:sp macro="" textlink="">
      <xdr:nvSpPr>
        <xdr:cNvPr id="292" name="テキスト ボックス 291"/>
        <xdr:cNvSpPr txBox="1"/>
      </xdr:nvSpPr>
      <xdr:spPr>
        <a:xfrm>
          <a:off x="9404427" y="6012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1,606</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72492</xdr:rowOff>
    </xdr:from>
    <xdr:to>
      <xdr:col>12</xdr:col>
      <xdr:colOff>511175</xdr:colOff>
      <xdr:row>36</xdr:row>
      <xdr:rowOff>107467</xdr:rowOff>
    </xdr:to>
    <xdr:cxnSp macro="">
      <xdr:nvCxnSpPr>
        <xdr:cNvPr id="293" name="直線コネクタ 292"/>
        <xdr:cNvCxnSpPr/>
      </xdr:nvCxnSpPr>
      <xdr:spPr>
        <a:xfrm>
          <a:off x="7861300" y="6073242"/>
          <a:ext cx="889000" cy="206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148793</xdr:rowOff>
    </xdr:from>
    <xdr:to>
      <xdr:col>12</xdr:col>
      <xdr:colOff>561975</xdr:colOff>
      <xdr:row>37</xdr:row>
      <xdr:rowOff>78943</xdr:rowOff>
    </xdr:to>
    <xdr:sp macro="" textlink="">
      <xdr:nvSpPr>
        <xdr:cNvPr id="294" name="フローチャート : 判断 293"/>
        <xdr:cNvSpPr/>
      </xdr:nvSpPr>
      <xdr:spPr>
        <a:xfrm>
          <a:off x="8699500" y="6320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70070</xdr:rowOff>
    </xdr:from>
    <xdr:ext cx="469744" cy="259045"/>
    <xdr:sp macro="" textlink="">
      <xdr:nvSpPr>
        <xdr:cNvPr id="295" name="テキスト ボックス 294"/>
        <xdr:cNvSpPr txBox="1"/>
      </xdr:nvSpPr>
      <xdr:spPr>
        <a:xfrm>
          <a:off x="8515427" y="6413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1,238</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72492</xdr:rowOff>
    </xdr:from>
    <xdr:to>
      <xdr:col>11</xdr:col>
      <xdr:colOff>307975</xdr:colOff>
      <xdr:row>36</xdr:row>
      <xdr:rowOff>6883</xdr:rowOff>
    </xdr:to>
    <xdr:cxnSp macro="">
      <xdr:nvCxnSpPr>
        <xdr:cNvPr id="296" name="直線コネクタ 295"/>
        <xdr:cNvCxnSpPr/>
      </xdr:nvCxnSpPr>
      <xdr:spPr>
        <a:xfrm flipV="1">
          <a:off x="6972300" y="6073242"/>
          <a:ext cx="889000" cy="105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76784</xdr:rowOff>
    </xdr:from>
    <xdr:to>
      <xdr:col>11</xdr:col>
      <xdr:colOff>358775</xdr:colOff>
      <xdr:row>37</xdr:row>
      <xdr:rowOff>6934</xdr:rowOff>
    </xdr:to>
    <xdr:sp macro="" textlink="">
      <xdr:nvSpPr>
        <xdr:cNvPr id="297" name="フローチャート : 判断 296"/>
        <xdr:cNvSpPr/>
      </xdr:nvSpPr>
      <xdr:spPr>
        <a:xfrm>
          <a:off x="7810500" y="62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169511</xdr:rowOff>
    </xdr:from>
    <xdr:ext cx="469744" cy="259045"/>
    <xdr:sp macro="" textlink="">
      <xdr:nvSpPr>
        <xdr:cNvPr id="298" name="テキスト ボックス 297"/>
        <xdr:cNvSpPr txBox="1"/>
      </xdr:nvSpPr>
      <xdr:spPr>
        <a:xfrm>
          <a:off x="7626427" y="6341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1,553</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171424</xdr:rowOff>
    </xdr:from>
    <xdr:to>
      <xdr:col>10</xdr:col>
      <xdr:colOff>155575</xdr:colOff>
      <xdr:row>36</xdr:row>
      <xdr:rowOff>101574</xdr:rowOff>
    </xdr:to>
    <xdr:sp macro="" textlink="">
      <xdr:nvSpPr>
        <xdr:cNvPr id="299" name="フローチャート : 判断 298"/>
        <xdr:cNvSpPr/>
      </xdr:nvSpPr>
      <xdr:spPr>
        <a:xfrm>
          <a:off x="6921500" y="617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92701</xdr:rowOff>
    </xdr:from>
    <xdr:ext cx="469744" cy="259045"/>
    <xdr:sp macro="" textlink="">
      <xdr:nvSpPr>
        <xdr:cNvPr id="300" name="テキスト ボックス 299"/>
        <xdr:cNvSpPr txBox="1"/>
      </xdr:nvSpPr>
      <xdr:spPr>
        <a:xfrm>
          <a:off x="6737427" y="6264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160223</xdr:rowOff>
    </xdr:from>
    <xdr:to>
      <xdr:col>15</xdr:col>
      <xdr:colOff>231775</xdr:colOff>
      <xdr:row>37</xdr:row>
      <xdr:rowOff>90373</xdr:rowOff>
    </xdr:to>
    <xdr:sp macro="" textlink="">
      <xdr:nvSpPr>
        <xdr:cNvPr id="306" name="円/楕円 305"/>
        <xdr:cNvSpPr/>
      </xdr:nvSpPr>
      <xdr:spPr>
        <a:xfrm>
          <a:off x="10426700" y="6332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11650</xdr:rowOff>
    </xdr:from>
    <xdr:ext cx="469744" cy="259045"/>
    <xdr:sp macro="" textlink="">
      <xdr:nvSpPr>
        <xdr:cNvPr id="307" name="労働費該当値テキスト"/>
        <xdr:cNvSpPr txBox="1"/>
      </xdr:nvSpPr>
      <xdr:spPr>
        <a:xfrm>
          <a:off x="10528300" y="6183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1,188</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78842</xdr:rowOff>
    </xdr:from>
    <xdr:to>
      <xdr:col>14</xdr:col>
      <xdr:colOff>79375</xdr:colOff>
      <xdr:row>37</xdr:row>
      <xdr:rowOff>8992</xdr:rowOff>
    </xdr:to>
    <xdr:sp macro="" textlink="">
      <xdr:nvSpPr>
        <xdr:cNvPr id="308" name="円/楕円 307"/>
        <xdr:cNvSpPr/>
      </xdr:nvSpPr>
      <xdr:spPr>
        <a:xfrm>
          <a:off x="9588500" y="6251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119</xdr:rowOff>
    </xdr:from>
    <xdr:ext cx="469744" cy="259045"/>
    <xdr:sp macro="" textlink="">
      <xdr:nvSpPr>
        <xdr:cNvPr id="309" name="テキスト ボックス 308"/>
        <xdr:cNvSpPr txBox="1"/>
      </xdr:nvSpPr>
      <xdr:spPr>
        <a:xfrm>
          <a:off x="9404427" y="6343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1,544</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56667</xdr:rowOff>
    </xdr:from>
    <xdr:to>
      <xdr:col>12</xdr:col>
      <xdr:colOff>561975</xdr:colOff>
      <xdr:row>36</xdr:row>
      <xdr:rowOff>158267</xdr:rowOff>
    </xdr:to>
    <xdr:sp macro="" textlink="">
      <xdr:nvSpPr>
        <xdr:cNvPr id="310" name="円/楕円 309"/>
        <xdr:cNvSpPr/>
      </xdr:nvSpPr>
      <xdr:spPr>
        <a:xfrm>
          <a:off x="8699500" y="622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3344</xdr:rowOff>
    </xdr:from>
    <xdr:ext cx="469744" cy="259045"/>
    <xdr:sp macro="" textlink="">
      <xdr:nvSpPr>
        <xdr:cNvPr id="311" name="テキスト ボックス 310"/>
        <xdr:cNvSpPr txBox="1"/>
      </xdr:nvSpPr>
      <xdr:spPr>
        <a:xfrm>
          <a:off x="8515427" y="6004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1,641</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21692</xdr:rowOff>
    </xdr:from>
    <xdr:to>
      <xdr:col>11</xdr:col>
      <xdr:colOff>358775</xdr:colOff>
      <xdr:row>35</xdr:row>
      <xdr:rowOff>123292</xdr:rowOff>
    </xdr:to>
    <xdr:sp macro="" textlink="">
      <xdr:nvSpPr>
        <xdr:cNvPr id="312" name="円/楕円 311"/>
        <xdr:cNvSpPr/>
      </xdr:nvSpPr>
      <xdr:spPr>
        <a:xfrm>
          <a:off x="7810500" y="6022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33</xdr:row>
      <xdr:rowOff>139819</xdr:rowOff>
    </xdr:from>
    <xdr:ext cx="469744" cy="259045"/>
    <xdr:sp macro="" textlink="">
      <xdr:nvSpPr>
        <xdr:cNvPr id="313" name="テキスト ボックス 312"/>
        <xdr:cNvSpPr txBox="1"/>
      </xdr:nvSpPr>
      <xdr:spPr>
        <a:xfrm>
          <a:off x="7626427" y="5797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2,544</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127533</xdr:rowOff>
    </xdr:from>
    <xdr:to>
      <xdr:col>10</xdr:col>
      <xdr:colOff>155575</xdr:colOff>
      <xdr:row>36</xdr:row>
      <xdr:rowOff>57683</xdr:rowOff>
    </xdr:to>
    <xdr:sp macro="" textlink="">
      <xdr:nvSpPr>
        <xdr:cNvPr id="314" name="円/楕円 313"/>
        <xdr:cNvSpPr/>
      </xdr:nvSpPr>
      <xdr:spPr>
        <a:xfrm>
          <a:off x="6921500" y="6128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74210</xdr:rowOff>
    </xdr:from>
    <xdr:ext cx="469744" cy="259045"/>
    <xdr:sp macro="" textlink="">
      <xdr:nvSpPr>
        <xdr:cNvPr id="315" name="テキスト ボックス 314"/>
        <xdr:cNvSpPr txBox="1"/>
      </xdr:nvSpPr>
      <xdr:spPr>
        <a:xfrm>
          <a:off x="6737427" y="5903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15,917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6" name="直線コネクタ 325"/>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7" name="テキスト ボックス 326"/>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28" name="直線コネクタ 327"/>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29" name="テキスト ボックス 328"/>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0" name="直線コネクタ 329"/>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31" name="テキスト ボックス 330"/>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2" name="直線コネクタ 331"/>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33" name="テキスト ボックス 332"/>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4" name="直線コネクタ 333"/>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21970</xdr:rowOff>
    </xdr:from>
    <xdr:ext cx="531299" cy="259045"/>
    <xdr:sp macro="" textlink="">
      <xdr:nvSpPr>
        <xdr:cNvPr id="335" name="テキスト ボックス 334"/>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6" name="直線コネクタ 335"/>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37" name="テキスト ボックス 336"/>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148289</xdr:rowOff>
    </xdr:from>
    <xdr:to>
      <xdr:col>15</xdr:col>
      <xdr:colOff>180340</xdr:colOff>
      <xdr:row>59</xdr:row>
      <xdr:rowOff>97230</xdr:rowOff>
    </xdr:to>
    <xdr:cxnSp macro="">
      <xdr:nvCxnSpPr>
        <xdr:cNvPr id="341" name="直線コネクタ 340"/>
        <xdr:cNvCxnSpPr/>
      </xdr:nvCxnSpPr>
      <xdr:spPr>
        <a:xfrm flipV="1">
          <a:off x="10475595" y="8720789"/>
          <a:ext cx="1270" cy="1491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101057</xdr:rowOff>
    </xdr:from>
    <xdr:ext cx="378565" cy="259045"/>
    <xdr:sp macro="" textlink="">
      <xdr:nvSpPr>
        <xdr:cNvPr id="342" name="農林水産業費最小値テキスト"/>
        <xdr:cNvSpPr txBox="1"/>
      </xdr:nvSpPr>
      <xdr:spPr>
        <a:xfrm>
          <a:off x="10528300" y="10216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15</xdr:col>
      <xdr:colOff>92075</xdr:colOff>
      <xdr:row>59</xdr:row>
      <xdr:rowOff>97230</xdr:rowOff>
    </xdr:from>
    <xdr:to>
      <xdr:col>15</xdr:col>
      <xdr:colOff>269875</xdr:colOff>
      <xdr:row>59</xdr:row>
      <xdr:rowOff>97230</xdr:rowOff>
    </xdr:to>
    <xdr:cxnSp macro="">
      <xdr:nvCxnSpPr>
        <xdr:cNvPr id="343" name="直線コネクタ 342"/>
        <xdr:cNvCxnSpPr/>
      </xdr:nvCxnSpPr>
      <xdr:spPr>
        <a:xfrm>
          <a:off x="10388600" y="102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94966</xdr:rowOff>
    </xdr:from>
    <xdr:ext cx="534377" cy="259045"/>
    <xdr:sp macro="" textlink="">
      <xdr:nvSpPr>
        <xdr:cNvPr id="344" name="農林水産業費最大値テキスト"/>
        <xdr:cNvSpPr txBox="1"/>
      </xdr:nvSpPr>
      <xdr:spPr>
        <a:xfrm>
          <a:off x="10528300" y="849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91,474</a:t>
          </a:r>
          <a:endParaRPr kumimoji="1" lang="ja-JP" altLang="en-US" sz="1000" b="1">
            <a:latin typeface="ＭＳ Ｐゴシック"/>
          </a:endParaRPr>
        </a:p>
      </xdr:txBody>
    </xdr:sp>
    <xdr:clientData/>
  </xdr:oneCellAnchor>
  <xdr:twoCellAnchor>
    <xdr:from>
      <xdr:col>15</xdr:col>
      <xdr:colOff>92075</xdr:colOff>
      <xdr:row>50</xdr:row>
      <xdr:rowOff>148289</xdr:rowOff>
    </xdr:from>
    <xdr:to>
      <xdr:col>15</xdr:col>
      <xdr:colOff>269875</xdr:colOff>
      <xdr:row>50</xdr:row>
      <xdr:rowOff>148289</xdr:rowOff>
    </xdr:to>
    <xdr:cxnSp macro="">
      <xdr:nvCxnSpPr>
        <xdr:cNvPr id="345" name="直線コネクタ 344"/>
        <xdr:cNvCxnSpPr/>
      </xdr:nvCxnSpPr>
      <xdr:spPr>
        <a:xfrm>
          <a:off x="10388600" y="8720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5920</xdr:rowOff>
    </xdr:from>
    <xdr:to>
      <xdr:col>15</xdr:col>
      <xdr:colOff>180975</xdr:colOff>
      <xdr:row>58</xdr:row>
      <xdr:rowOff>75415</xdr:rowOff>
    </xdr:to>
    <xdr:cxnSp macro="">
      <xdr:nvCxnSpPr>
        <xdr:cNvPr id="346" name="直線コネクタ 345"/>
        <xdr:cNvCxnSpPr/>
      </xdr:nvCxnSpPr>
      <xdr:spPr>
        <a:xfrm flipV="1">
          <a:off x="9639300" y="9950020"/>
          <a:ext cx="838200" cy="69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43001</xdr:rowOff>
    </xdr:from>
    <xdr:ext cx="534377" cy="259045"/>
    <xdr:sp macro="" textlink="">
      <xdr:nvSpPr>
        <xdr:cNvPr id="347" name="農林水産業費平均値テキスト"/>
        <xdr:cNvSpPr txBox="1"/>
      </xdr:nvSpPr>
      <xdr:spPr>
        <a:xfrm>
          <a:off x="10528300" y="96442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22,712</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20124</xdr:rowOff>
    </xdr:from>
    <xdr:to>
      <xdr:col>15</xdr:col>
      <xdr:colOff>231775</xdr:colOff>
      <xdr:row>57</xdr:row>
      <xdr:rowOff>121724</xdr:rowOff>
    </xdr:to>
    <xdr:sp macro="" textlink="">
      <xdr:nvSpPr>
        <xdr:cNvPr id="348" name="フローチャート : 判断 347"/>
        <xdr:cNvSpPr/>
      </xdr:nvSpPr>
      <xdr:spPr>
        <a:xfrm>
          <a:off x="10426700" y="979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61241</xdr:rowOff>
    </xdr:from>
    <xdr:to>
      <xdr:col>14</xdr:col>
      <xdr:colOff>28575</xdr:colOff>
      <xdr:row>58</xdr:row>
      <xdr:rowOff>75415</xdr:rowOff>
    </xdr:to>
    <xdr:cxnSp macro="">
      <xdr:nvCxnSpPr>
        <xdr:cNvPr id="349" name="直線コネクタ 348"/>
        <xdr:cNvCxnSpPr/>
      </xdr:nvCxnSpPr>
      <xdr:spPr>
        <a:xfrm>
          <a:off x="8750300" y="10005341"/>
          <a:ext cx="889000" cy="1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27880</xdr:rowOff>
    </xdr:from>
    <xdr:to>
      <xdr:col>14</xdr:col>
      <xdr:colOff>79375</xdr:colOff>
      <xdr:row>58</xdr:row>
      <xdr:rowOff>129480</xdr:rowOff>
    </xdr:to>
    <xdr:sp macro="" textlink="">
      <xdr:nvSpPr>
        <xdr:cNvPr id="350" name="フローチャート : 判断 349"/>
        <xdr:cNvSpPr/>
      </xdr:nvSpPr>
      <xdr:spPr>
        <a:xfrm>
          <a:off x="9588500" y="99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120607</xdr:rowOff>
    </xdr:from>
    <xdr:ext cx="534377" cy="259045"/>
    <xdr:sp macro="" textlink="">
      <xdr:nvSpPr>
        <xdr:cNvPr id="351" name="テキスト ボックス 350"/>
        <xdr:cNvSpPr txBox="1"/>
      </xdr:nvSpPr>
      <xdr:spPr>
        <a:xfrm>
          <a:off x="9372111" y="10064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11,737</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27605</xdr:rowOff>
    </xdr:from>
    <xdr:to>
      <xdr:col>12</xdr:col>
      <xdr:colOff>511175</xdr:colOff>
      <xdr:row>58</xdr:row>
      <xdr:rowOff>61241</xdr:rowOff>
    </xdr:to>
    <xdr:cxnSp macro="">
      <xdr:nvCxnSpPr>
        <xdr:cNvPr id="352" name="直線コネクタ 351"/>
        <xdr:cNvCxnSpPr/>
      </xdr:nvCxnSpPr>
      <xdr:spPr>
        <a:xfrm>
          <a:off x="7861300" y="9971705"/>
          <a:ext cx="889000" cy="33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157284</xdr:rowOff>
    </xdr:from>
    <xdr:to>
      <xdr:col>12</xdr:col>
      <xdr:colOff>561975</xdr:colOff>
      <xdr:row>58</xdr:row>
      <xdr:rowOff>87434</xdr:rowOff>
    </xdr:to>
    <xdr:sp macro="" textlink="">
      <xdr:nvSpPr>
        <xdr:cNvPr id="353" name="フローチャート : 判断 352"/>
        <xdr:cNvSpPr/>
      </xdr:nvSpPr>
      <xdr:spPr>
        <a:xfrm>
          <a:off x="8699500" y="9929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103961</xdr:rowOff>
    </xdr:from>
    <xdr:ext cx="534377" cy="259045"/>
    <xdr:sp macro="" textlink="">
      <xdr:nvSpPr>
        <xdr:cNvPr id="354" name="テキスト ボックス 353"/>
        <xdr:cNvSpPr txBox="1"/>
      </xdr:nvSpPr>
      <xdr:spPr>
        <a:xfrm>
          <a:off x="8483111" y="9705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14,312</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27605</xdr:rowOff>
    </xdr:from>
    <xdr:to>
      <xdr:col>11</xdr:col>
      <xdr:colOff>307975</xdr:colOff>
      <xdr:row>58</xdr:row>
      <xdr:rowOff>30854</xdr:rowOff>
    </xdr:to>
    <xdr:cxnSp macro="">
      <xdr:nvCxnSpPr>
        <xdr:cNvPr id="355" name="直線コネクタ 354"/>
        <xdr:cNvCxnSpPr/>
      </xdr:nvCxnSpPr>
      <xdr:spPr>
        <a:xfrm flipV="1">
          <a:off x="6972300" y="9971705"/>
          <a:ext cx="889000" cy="3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164061</xdr:rowOff>
    </xdr:from>
    <xdr:to>
      <xdr:col>11</xdr:col>
      <xdr:colOff>358775</xdr:colOff>
      <xdr:row>58</xdr:row>
      <xdr:rowOff>94211</xdr:rowOff>
    </xdr:to>
    <xdr:sp macro="" textlink="">
      <xdr:nvSpPr>
        <xdr:cNvPr id="356" name="フローチャート : 判断 355"/>
        <xdr:cNvSpPr/>
      </xdr:nvSpPr>
      <xdr:spPr>
        <a:xfrm>
          <a:off x="7810500" y="993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85338</xdr:rowOff>
    </xdr:from>
    <xdr:ext cx="534377" cy="259045"/>
    <xdr:sp macro="" textlink="">
      <xdr:nvSpPr>
        <xdr:cNvPr id="357" name="テキスト ボックス 356"/>
        <xdr:cNvSpPr txBox="1"/>
      </xdr:nvSpPr>
      <xdr:spPr>
        <a:xfrm>
          <a:off x="7594111" y="10029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13,897</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15519</xdr:rowOff>
    </xdr:from>
    <xdr:to>
      <xdr:col>10</xdr:col>
      <xdr:colOff>155575</xdr:colOff>
      <xdr:row>58</xdr:row>
      <xdr:rowOff>117119</xdr:rowOff>
    </xdr:to>
    <xdr:sp macro="" textlink="">
      <xdr:nvSpPr>
        <xdr:cNvPr id="358" name="フローチャート : 判断 357"/>
        <xdr:cNvSpPr/>
      </xdr:nvSpPr>
      <xdr:spPr>
        <a:xfrm>
          <a:off x="6921500" y="995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108246</xdr:rowOff>
    </xdr:from>
    <xdr:ext cx="534377" cy="259045"/>
    <xdr:sp macro="" textlink="">
      <xdr:nvSpPr>
        <xdr:cNvPr id="359" name="テキスト ボックス 358"/>
        <xdr:cNvSpPr txBox="1"/>
      </xdr:nvSpPr>
      <xdr:spPr>
        <a:xfrm>
          <a:off x="6705111" y="10052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12,494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126570</xdr:rowOff>
    </xdr:from>
    <xdr:to>
      <xdr:col>15</xdr:col>
      <xdr:colOff>231775</xdr:colOff>
      <xdr:row>58</xdr:row>
      <xdr:rowOff>56720</xdr:rowOff>
    </xdr:to>
    <xdr:sp macro="" textlink="">
      <xdr:nvSpPr>
        <xdr:cNvPr id="365" name="円/楕円 364"/>
        <xdr:cNvSpPr/>
      </xdr:nvSpPr>
      <xdr:spPr>
        <a:xfrm>
          <a:off x="10426700" y="989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104997</xdr:rowOff>
    </xdr:from>
    <xdr:ext cx="534377" cy="259045"/>
    <xdr:sp macro="" textlink="">
      <xdr:nvSpPr>
        <xdr:cNvPr id="366" name="農林水産業費該当値テキスト"/>
        <xdr:cNvSpPr txBox="1"/>
      </xdr:nvSpPr>
      <xdr:spPr>
        <a:xfrm>
          <a:off x="10528300" y="9877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16,193</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24615</xdr:rowOff>
    </xdr:from>
    <xdr:to>
      <xdr:col>14</xdr:col>
      <xdr:colOff>79375</xdr:colOff>
      <xdr:row>58</xdr:row>
      <xdr:rowOff>126215</xdr:rowOff>
    </xdr:to>
    <xdr:sp macro="" textlink="">
      <xdr:nvSpPr>
        <xdr:cNvPr id="367" name="円/楕円 366"/>
        <xdr:cNvSpPr/>
      </xdr:nvSpPr>
      <xdr:spPr>
        <a:xfrm>
          <a:off x="9588500" y="996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142742</xdr:rowOff>
    </xdr:from>
    <xdr:ext cx="534377" cy="259045"/>
    <xdr:sp macro="" textlink="">
      <xdr:nvSpPr>
        <xdr:cNvPr id="368" name="テキスト ボックス 367"/>
        <xdr:cNvSpPr txBox="1"/>
      </xdr:nvSpPr>
      <xdr:spPr>
        <a:xfrm>
          <a:off x="9372111" y="9743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11,937</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10441</xdr:rowOff>
    </xdr:from>
    <xdr:to>
      <xdr:col>12</xdr:col>
      <xdr:colOff>561975</xdr:colOff>
      <xdr:row>58</xdr:row>
      <xdr:rowOff>112041</xdr:rowOff>
    </xdr:to>
    <xdr:sp macro="" textlink="">
      <xdr:nvSpPr>
        <xdr:cNvPr id="369" name="円/楕円 368"/>
        <xdr:cNvSpPr/>
      </xdr:nvSpPr>
      <xdr:spPr>
        <a:xfrm>
          <a:off x="8699500" y="9954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103168</xdr:rowOff>
    </xdr:from>
    <xdr:ext cx="534377" cy="259045"/>
    <xdr:sp macro="" textlink="">
      <xdr:nvSpPr>
        <xdr:cNvPr id="370" name="テキスト ボックス 369"/>
        <xdr:cNvSpPr txBox="1"/>
      </xdr:nvSpPr>
      <xdr:spPr>
        <a:xfrm>
          <a:off x="8483111" y="1004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12,805</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148255</xdr:rowOff>
    </xdr:from>
    <xdr:to>
      <xdr:col>11</xdr:col>
      <xdr:colOff>358775</xdr:colOff>
      <xdr:row>58</xdr:row>
      <xdr:rowOff>78405</xdr:rowOff>
    </xdr:to>
    <xdr:sp macro="" textlink="">
      <xdr:nvSpPr>
        <xdr:cNvPr id="371" name="円/楕円 370"/>
        <xdr:cNvSpPr/>
      </xdr:nvSpPr>
      <xdr:spPr>
        <a:xfrm>
          <a:off x="7810500" y="992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94932</xdr:rowOff>
    </xdr:from>
    <xdr:ext cx="534377" cy="259045"/>
    <xdr:sp macro="" textlink="">
      <xdr:nvSpPr>
        <xdr:cNvPr id="372" name="テキスト ボックス 371"/>
        <xdr:cNvSpPr txBox="1"/>
      </xdr:nvSpPr>
      <xdr:spPr>
        <a:xfrm>
          <a:off x="7594111" y="969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14,865</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151504</xdr:rowOff>
    </xdr:from>
    <xdr:to>
      <xdr:col>10</xdr:col>
      <xdr:colOff>155575</xdr:colOff>
      <xdr:row>58</xdr:row>
      <xdr:rowOff>81654</xdr:rowOff>
    </xdr:to>
    <xdr:sp macro="" textlink="">
      <xdr:nvSpPr>
        <xdr:cNvPr id="373" name="円/楕円 372"/>
        <xdr:cNvSpPr/>
      </xdr:nvSpPr>
      <xdr:spPr>
        <a:xfrm>
          <a:off x="6921500" y="992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98181</xdr:rowOff>
    </xdr:from>
    <xdr:ext cx="534377" cy="259045"/>
    <xdr:sp macro="" textlink="">
      <xdr:nvSpPr>
        <xdr:cNvPr id="374" name="テキスト ボックス 373"/>
        <xdr:cNvSpPr txBox="1"/>
      </xdr:nvSpPr>
      <xdr:spPr>
        <a:xfrm>
          <a:off x="6705111" y="9699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14,666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6,574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5" name="直線コネクタ 38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6" name="テキスト ボックス 38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7" name="直線コネクタ 38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8" name="テキスト ボックス 387"/>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89" name="直線コネクタ 38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0" name="テキスト ボックス 389"/>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1" name="直線コネクタ 39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2" name="テキスト ボックス 391"/>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3" name="直線コネクタ 39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4" name="テキスト ボックス 393"/>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5" name="直線コネクタ 39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396" name="テキスト ボックス 395"/>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64393</xdr:rowOff>
    </xdr:from>
    <xdr:to>
      <xdr:col>15</xdr:col>
      <xdr:colOff>180340</xdr:colOff>
      <xdr:row>79</xdr:row>
      <xdr:rowOff>68735</xdr:rowOff>
    </xdr:to>
    <xdr:cxnSp macro="">
      <xdr:nvCxnSpPr>
        <xdr:cNvPr id="400" name="直線コネクタ 399"/>
        <xdr:cNvCxnSpPr/>
      </xdr:nvCxnSpPr>
      <xdr:spPr>
        <a:xfrm flipV="1">
          <a:off x="10475595" y="12237343"/>
          <a:ext cx="1270" cy="1375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72562</xdr:rowOff>
    </xdr:from>
    <xdr:ext cx="378565" cy="259045"/>
    <xdr:sp macro="" textlink="">
      <xdr:nvSpPr>
        <xdr:cNvPr id="401" name="商工費最小値テキスト"/>
        <xdr:cNvSpPr txBox="1"/>
      </xdr:nvSpPr>
      <xdr:spPr>
        <a:xfrm>
          <a:off x="10528300" y="136171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923</a:t>
          </a:r>
          <a:endParaRPr kumimoji="1" lang="ja-JP" altLang="en-US" sz="1000" b="1">
            <a:latin typeface="ＭＳ Ｐゴシック"/>
          </a:endParaRPr>
        </a:p>
      </xdr:txBody>
    </xdr:sp>
    <xdr:clientData/>
  </xdr:oneCellAnchor>
  <xdr:twoCellAnchor>
    <xdr:from>
      <xdr:col>15</xdr:col>
      <xdr:colOff>92075</xdr:colOff>
      <xdr:row>79</xdr:row>
      <xdr:rowOff>68735</xdr:rowOff>
    </xdr:from>
    <xdr:to>
      <xdr:col>15</xdr:col>
      <xdr:colOff>269875</xdr:colOff>
      <xdr:row>79</xdr:row>
      <xdr:rowOff>68735</xdr:rowOff>
    </xdr:to>
    <xdr:cxnSp macro="">
      <xdr:nvCxnSpPr>
        <xdr:cNvPr id="402" name="直線コネクタ 401"/>
        <xdr:cNvCxnSpPr/>
      </xdr:nvCxnSpPr>
      <xdr:spPr>
        <a:xfrm>
          <a:off x="10388600" y="1361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11070</xdr:rowOff>
    </xdr:from>
    <xdr:ext cx="534377" cy="259045"/>
    <xdr:sp macro="" textlink="">
      <xdr:nvSpPr>
        <xdr:cNvPr id="403" name="商工費最大値テキスト"/>
        <xdr:cNvSpPr txBox="1"/>
      </xdr:nvSpPr>
      <xdr:spPr>
        <a:xfrm>
          <a:off x="10528300" y="1201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43,056</a:t>
          </a:r>
          <a:endParaRPr kumimoji="1" lang="ja-JP" altLang="en-US" sz="1000" b="1">
            <a:latin typeface="ＭＳ Ｐゴシック"/>
          </a:endParaRPr>
        </a:p>
      </xdr:txBody>
    </xdr:sp>
    <xdr:clientData/>
  </xdr:oneCellAnchor>
  <xdr:twoCellAnchor>
    <xdr:from>
      <xdr:col>15</xdr:col>
      <xdr:colOff>92075</xdr:colOff>
      <xdr:row>71</xdr:row>
      <xdr:rowOff>64393</xdr:rowOff>
    </xdr:from>
    <xdr:to>
      <xdr:col>15</xdr:col>
      <xdr:colOff>269875</xdr:colOff>
      <xdr:row>71</xdr:row>
      <xdr:rowOff>64393</xdr:rowOff>
    </xdr:to>
    <xdr:cxnSp macro="">
      <xdr:nvCxnSpPr>
        <xdr:cNvPr id="404" name="直線コネクタ 403"/>
        <xdr:cNvCxnSpPr/>
      </xdr:nvCxnSpPr>
      <xdr:spPr>
        <a:xfrm>
          <a:off x="10388600" y="12237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8973</xdr:rowOff>
    </xdr:from>
    <xdr:to>
      <xdr:col>15</xdr:col>
      <xdr:colOff>180975</xdr:colOff>
      <xdr:row>78</xdr:row>
      <xdr:rowOff>128727</xdr:rowOff>
    </xdr:to>
    <xdr:cxnSp macro="">
      <xdr:nvCxnSpPr>
        <xdr:cNvPr id="405" name="直線コネクタ 404"/>
        <xdr:cNvCxnSpPr/>
      </xdr:nvCxnSpPr>
      <xdr:spPr>
        <a:xfrm flipV="1">
          <a:off x="9639300" y="13210623"/>
          <a:ext cx="838200" cy="291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126829</xdr:rowOff>
    </xdr:from>
    <xdr:ext cx="534377" cy="259045"/>
    <xdr:sp macro="" textlink="">
      <xdr:nvSpPr>
        <xdr:cNvPr id="406" name="商工費平均値テキスト"/>
        <xdr:cNvSpPr txBox="1"/>
      </xdr:nvSpPr>
      <xdr:spPr>
        <a:xfrm>
          <a:off x="10528300" y="13157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12,678</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148402</xdr:rowOff>
    </xdr:from>
    <xdr:to>
      <xdr:col>15</xdr:col>
      <xdr:colOff>231775</xdr:colOff>
      <xdr:row>77</xdr:row>
      <xdr:rowOff>78552</xdr:rowOff>
    </xdr:to>
    <xdr:sp macro="" textlink="">
      <xdr:nvSpPr>
        <xdr:cNvPr id="407" name="フローチャート : 判断 406"/>
        <xdr:cNvSpPr/>
      </xdr:nvSpPr>
      <xdr:spPr>
        <a:xfrm>
          <a:off x="10426700" y="1317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119486</xdr:rowOff>
    </xdr:from>
    <xdr:to>
      <xdr:col>14</xdr:col>
      <xdr:colOff>28575</xdr:colOff>
      <xdr:row>78</xdr:row>
      <xdr:rowOff>128727</xdr:rowOff>
    </xdr:to>
    <xdr:cxnSp macro="">
      <xdr:nvCxnSpPr>
        <xdr:cNvPr id="408" name="直線コネクタ 407"/>
        <xdr:cNvCxnSpPr/>
      </xdr:nvCxnSpPr>
      <xdr:spPr>
        <a:xfrm>
          <a:off x="8750300" y="13492586"/>
          <a:ext cx="889000" cy="9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130505</xdr:rowOff>
    </xdr:from>
    <xdr:to>
      <xdr:col>14</xdr:col>
      <xdr:colOff>79375</xdr:colOff>
      <xdr:row>77</xdr:row>
      <xdr:rowOff>60655</xdr:rowOff>
    </xdr:to>
    <xdr:sp macro="" textlink="">
      <xdr:nvSpPr>
        <xdr:cNvPr id="409" name="フローチャート : 判断 408"/>
        <xdr:cNvSpPr/>
      </xdr:nvSpPr>
      <xdr:spPr>
        <a:xfrm>
          <a:off x="9588500" y="13160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77182</xdr:rowOff>
    </xdr:from>
    <xdr:ext cx="534377" cy="259045"/>
    <xdr:sp macro="" textlink="">
      <xdr:nvSpPr>
        <xdr:cNvPr id="410" name="テキスト ボックス 409"/>
        <xdr:cNvSpPr txBox="1"/>
      </xdr:nvSpPr>
      <xdr:spPr>
        <a:xfrm>
          <a:off x="9372111" y="12935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13,226</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119486</xdr:rowOff>
    </xdr:from>
    <xdr:to>
      <xdr:col>12</xdr:col>
      <xdr:colOff>511175</xdr:colOff>
      <xdr:row>78</xdr:row>
      <xdr:rowOff>145872</xdr:rowOff>
    </xdr:to>
    <xdr:cxnSp macro="">
      <xdr:nvCxnSpPr>
        <xdr:cNvPr id="411" name="直線コネクタ 410"/>
        <xdr:cNvCxnSpPr/>
      </xdr:nvCxnSpPr>
      <xdr:spPr>
        <a:xfrm flipV="1">
          <a:off x="7861300" y="13492586"/>
          <a:ext cx="889000" cy="26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95986</xdr:rowOff>
    </xdr:from>
    <xdr:to>
      <xdr:col>12</xdr:col>
      <xdr:colOff>561975</xdr:colOff>
      <xdr:row>78</xdr:row>
      <xdr:rowOff>26136</xdr:rowOff>
    </xdr:to>
    <xdr:sp macro="" textlink="">
      <xdr:nvSpPr>
        <xdr:cNvPr id="412" name="フローチャート : 判断 411"/>
        <xdr:cNvSpPr/>
      </xdr:nvSpPr>
      <xdr:spPr>
        <a:xfrm>
          <a:off x="8699500" y="132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42663</xdr:rowOff>
    </xdr:from>
    <xdr:ext cx="469744" cy="259045"/>
    <xdr:sp macro="" textlink="">
      <xdr:nvSpPr>
        <xdr:cNvPr id="413" name="テキスト ボックス 412"/>
        <xdr:cNvSpPr txBox="1"/>
      </xdr:nvSpPr>
      <xdr:spPr>
        <a:xfrm>
          <a:off x="8515427" y="1307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9,033</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145872</xdr:rowOff>
    </xdr:from>
    <xdr:to>
      <xdr:col>11</xdr:col>
      <xdr:colOff>307975</xdr:colOff>
      <xdr:row>78</xdr:row>
      <xdr:rowOff>149138</xdr:rowOff>
    </xdr:to>
    <xdr:cxnSp macro="">
      <xdr:nvCxnSpPr>
        <xdr:cNvPr id="414" name="直線コネクタ 413"/>
        <xdr:cNvCxnSpPr/>
      </xdr:nvCxnSpPr>
      <xdr:spPr>
        <a:xfrm flipV="1">
          <a:off x="6972300" y="13518972"/>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109376</xdr:rowOff>
    </xdr:from>
    <xdr:to>
      <xdr:col>11</xdr:col>
      <xdr:colOff>358775</xdr:colOff>
      <xdr:row>78</xdr:row>
      <xdr:rowOff>39526</xdr:rowOff>
    </xdr:to>
    <xdr:sp macro="" textlink="">
      <xdr:nvSpPr>
        <xdr:cNvPr id="415" name="フローチャート : 判断 414"/>
        <xdr:cNvSpPr/>
      </xdr:nvSpPr>
      <xdr:spPr>
        <a:xfrm>
          <a:off x="7810500" y="13311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56053</xdr:rowOff>
    </xdr:from>
    <xdr:ext cx="469744" cy="259045"/>
    <xdr:sp macro="" textlink="">
      <xdr:nvSpPr>
        <xdr:cNvPr id="416" name="テキスト ボックス 415"/>
        <xdr:cNvSpPr txBox="1"/>
      </xdr:nvSpPr>
      <xdr:spPr>
        <a:xfrm>
          <a:off x="7626427" y="13086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8,623</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122864</xdr:rowOff>
    </xdr:from>
    <xdr:to>
      <xdr:col>10</xdr:col>
      <xdr:colOff>155575</xdr:colOff>
      <xdr:row>78</xdr:row>
      <xdr:rowOff>53014</xdr:rowOff>
    </xdr:to>
    <xdr:sp macro="" textlink="">
      <xdr:nvSpPr>
        <xdr:cNvPr id="417" name="フローチャート : 判断 416"/>
        <xdr:cNvSpPr/>
      </xdr:nvSpPr>
      <xdr:spPr>
        <a:xfrm>
          <a:off x="6921500" y="13324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69541</xdr:rowOff>
    </xdr:from>
    <xdr:ext cx="469744" cy="259045"/>
    <xdr:sp macro="" textlink="">
      <xdr:nvSpPr>
        <xdr:cNvPr id="418" name="テキスト ボックス 417"/>
        <xdr:cNvSpPr txBox="1"/>
      </xdr:nvSpPr>
      <xdr:spPr>
        <a:xfrm>
          <a:off x="6737427" y="13099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76</xdr:row>
      <xdr:rowOff>129623</xdr:rowOff>
    </xdr:from>
    <xdr:to>
      <xdr:col>15</xdr:col>
      <xdr:colOff>231775</xdr:colOff>
      <xdr:row>77</xdr:row>
      <xdr:rowOff>59773</xdr:rowOff>
    </xdr:to>
    <xdr:sp macro="" textlink="">
      <xdr:nvSpPr>
        <xdr:cNvPr id="424" name="円/楕円 423"/>
        <xdr:cNvSpPr/>
      </xdr:nvSpPr>
      <xdr:spPr>
        <a:xfrm>
          <a:off x="10426700" y="1315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152500</xdr:rowOff>
    </xdr:from>
    <xdr:ext cx="534377" cy="259045"/>
    <xdr:sp macro="" textlink="">
      <xdr:nvSpPr>
        <xdr:cNvPr id="425" name="商工費該当値テキスト"/>
        <xdr:cNvSpPr txBox="1"/>
      </xdr:nvSpPr>
      <xdr:spPr>
        <a:xfrm>
          <a:off x="10528300" y="13011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13,253</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77927</xdr:rowOff>
    </xdr:from>
    <xdr:to>
      <xdr:col>14</xdr:col>
      <xdr:colOff>79375</xdr:colOff>
      <xdr:row>79</xdr:row>
      <xdr:rowOff>8077</xdr:rowOff>
    </xdr:to>
    <xdr:sp macro="" textlink="">
      <xdr:nvSpPr>
        <xdr:cNvPr id="426" name="円/楕円 425"/>
        <xdr:cNvSpPr/>
      </xdr:nvSpPr>
      <xdr:spPr>
        <a:xfrm>
          <a:off x="9588500" y="1345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170654</xdr:rowOff>
    </xdr:from>
    <xdr:ext cx="469744" cy="259045"/>
    <xdr:sp macro="" textlink="">
      <xdr:nvSpPr>
        <xdr:cNvPr id="427" name="テキスト ボックス 426"/>
        <xdr:cNvSpPr txBox="1"/>
      </xdr:nvSpPr>
      <xdr:spPr>
        <a:xfrm>
          <a:off x="9404427" y="13543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4,336</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68686</xdr:rowOff>
    </xdr:from>
    <xdr:to>
      <xdr:col>12</xdr:col>
      <xdr:colOff>561975</xdr:colOff>
      <xdr:row>78</xdr:row>
      <xdr:rowOff>170286</xdr:rowOff>
    </xdr:to>
    <xdr:sp macro="" textlink="">
      <xdr:nvSpPr>
        <xdr:cNvPr id="428" name="円/楕円 427"/>
        <xdr:cNvSpPr/>
      </xdr:nvSpPr>
      <xdr:spPr>
        <a:xfrm>
          <a:off x="8699500" y="1344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161413</xdr:rowOff>
    </xdr:from>
    <xdr:ext cx="469744" cy="259045"/>
    <xdr:sp macro="" textlink="">
      <xdr:nvSpPr>
        <xdr:cNvPr id="429" name="テキスト ボックス 428"/>
        <xdr:cNvSpPr txBox="1"/>
      </xdr:nvSpPr>
      <xdr:spPr>
        <a:xfrm>
          <a:off x="8515427" y="13534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4,619</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95072</xdr:rowOff>
    </xdr:from>
    <xdr:to>
      <xdr:col>11</xdr:col>
      <xdr:colOff>358775</xdr:colOff>
      <xdr:row>79</xdr:row>
      <xdr:rowOff>25222</xdr:rowOff>
    </xdr:to>
    <xdr:sp macro="" textlink="">
      <xdr:nvSpPr>
        <xdr:cNvPr id="430" name="円/楕円 429"/>
        <xdr:cNvSpPr/>
      </xdr:nvSpPr>
      <xdr:spPr>
        <a:xfrm>
          <a:off x="7810500" y="1346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16349</xdr:rowOff>
    </xdr:from>
    <xdr:ext cx="469744" cy="259045"/>
    <xdr:sp macro="" textlink="">
      <xdr:nvSpPr>
        <xdr:cNvPr id="431" name="テキスト ボックス 430"/>
        <xdr:cNvSpPr txBox="1"/>
      </xdr:nvSpPr>
      <xdr:spPr>
        <a:xfrm>
          <a:off x="7626427" y="13560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3,811</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98338</xdr:rowOff>
    </xdr:from>
    <xdr:to>
      <xdr:col>10</xdr:col>
      <xdr:colOff>155575</xdr:colOff>
      <xdr:row>79</xdr:row>
      <xdr:rowOff>28488</xdr:rowOff>
    </xdr:to>
    <xdr:sp macro="" textlink="">
      <xdr:nvSpPr>
        <xdr:cNvPr id="432" name="円/楕円 431"/>
        <xdr:cNvSpPr/>
      </xdr:nvSpPr>
      <xdr:spPr>
        <a:xfrm>
          <a:off x="6921500" y="1347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19615</xdr:rowOff>
    </xdr:from>
    <xdr:ext cx="469744" cy="259045"/>
    <xdr:sp macro="" textlink="">
      <xdr:nvSpPr>
        <xdr:cNvPr id="433" name="テキスト ボックス 432"/>
        <xdr:cNvSpPr txBox="1"/>
      </xdr:nvSpPr>
      <xdr:spPr>
        <a:xfrm>
          <a:off x="6737427" y="13564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3,711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54,800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5" name="テキスト ボックス 44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51" name="テキスト ボックス 45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89</xdr:row>
      <xdr:rowOff>141363</xdr:rowOff>
    </xdr:from>
    <xdr:to>
      <xdr:col>15</xdr:col>
      <xdr:colOff>180340</xdr:colOff>
      <xdr:row>98</xdr:row>
      <xdr:rowOff>26479</xdr:rowOff>
    </xdr:to>
    <xdr:cxnSp macro="">
      <xdr:nvCxnSpPr>
        <xdr:cNvPr id="457" name="直線コネクタ 456"/>
        <xdr:cNvCxnSpPr/>
      </xdr:nvCxnSpPr>
      <xdr:spPr>
        <a:xfrm flipV="1">
          <a:off x="10475595" y="15400413"/>
          <a:ext cx="1270" cy="1428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30306</xdr:rowOff>
    </xdr:from>
    <xdr:ext cx="534377" cy="259045"/>
    <xdr:sp macro="" textlink="">
      <xdr:nvSpPr>
        <xdr:cNvPr id="458" name="土木費最小値テキスト"/>
        <xdr:cNvSpPr txBox="1"/>
      </xdr:nvSpPr>
      <xdr:spPr>
        <a:xfrm>
          <a:off x="10528300" y="1683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14,915</a:t>
          </a:r>
          <a:endParaRPr kumimoji="1" lang="ja-JP" altLang="en-US" sz="1000" b="1">
            <a:latin typeface="ＭＳ Ｐゴシック"/>
          </a:endParaRPr>
        </a:p>
      </xdr:txBody>
    </xdr:sp>
    <xdr:clientData/>
  </xdr:oneCellAnchor>
  <xdr:twoCellAnchor>
    <xdr:from>
      <xdr:col>15</xdr:col>
      <xdr:colOff>92075</xdr:colOff>
      <xdr:row>98</xdr:row>
      <xdr:rowOff>26479</xdr:rowOff>
    </xdr:from>
    <xdr:to>
      <xdr:col>15</xdr:col>
      <xdr:colOff>269875</xdr:colOff>
      <xdr:row>98</xdr:row>
      <xdr:rowOff>26479</xdr:rowOff>
    </xdr:to>
    <xdr:cxnSp macro="">
      <xdr:nvCxnSpPr>
        <xdr:cNvPr id="459" name="直線コネクタ 458"/>
        <xdr:cNvCxnSpPr/>
      </xdr:nvCxnSpPr>
      <xdr:spPr>
        <a:xfrm>
          <a:off x="10388600" y="16828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88040</xdr:rowOff>
    </xdr:from>
    <xdr:ext cx="599010" cy="259045"/>
    <xdr:sp macro="" textlink="">
      <xdr:nvSpPr>
        <xdr:cNvPr id="460" name="土木費最大値テキスト"/>
        <xdr:cNvSpPr txBox="1"/>
      </xdr:nvSpPr>
      <xdr:spPr>
        <a:xfrm>
          <a:off x="10528300" y="15175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127,369</a:t>
          </a:r>
          <a:endParaRPr kumimoji="1" lang="ja-JP" altLang="en-US" sz="1000" b="1">
            <a:latin typeface="ＭＳ Ｐゴシック"/>
          </a:endParaRPr>
        </a:p>
      </xdr:txBody>
    </xdr:sp>
    <xdr:clientData/>
  </xdr:oneCellAnchor>
  <xdr:twoCellAnchor>
    <xdr:from>
      <xdr:col>15</xdr:col>
      <xdr:colOff>92075</xdr:colOff>
      <xdr:row>89</xdr:row>
      <xdr:rowOff>141363</xdr:rowOff>
    </xdr:from>
    <xdr:to>
      <xdr:col>15</xdr:col>
      <xdr:colOff>269875</xdr:colOff>
      <xdr:row>89</xdr:row>
      <xdr:rowOff>141363</xdr:rowOff>
    </xdr:to>
    <xdr:cxnSp macro="">
      <xdr:nvCxnSpPr>
        <xdr:cNvPr id="461" name="直線コネクタ 460"/>
        <xdr:cNvCxnSpPr/>
      </xdr:nvCxnSpPr>
      <xdr:spPr>
        <a:xfrm>
          <a:off x="10388600" y="15400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81635</xdr:rowOff>
    </xdr:from>
    <xdr:to>
      <xdr:col>15</xdr:col>
      <xdr:colOff>180975</xdr:colOff>
      <xdr:row>97</xdr:row>
      <xdr:rowOff>23495</xdr:rowOff>
    </xdr:to>
    <xdr:cxnSp macro="">
      <xdr:nvCxnSpPr>
        <xdr:cNvPr id="462" name="直線コネクタ 461"/>
        <xdr:cNvCxnSpPr/>
      </xdr:nvCxnSpPr>
      <xdr:spPr>
        <a:xfrm>
          <a:off x="9639300" y="16540835"/>
          <a:ext cx="838200" cy="113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85310</xdr:rowOff>
    </xdr:from>
    <xdr:ext cx="534377" cy="259045"/>
    <xdr:sp macro="" textlink="">
      <xdr:nvSpPr>
        <xdr:cNvPr id="463" name="土木費平均値テキスト"/>
        <xdr:cNvSpPr txBox="1"/>
      </xdr:nvSpPr>
      <xdr:spPr>
        <a:xfrm>
          <a:off x="10528300" y="162016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48,584</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62433</xdr:rowOff>
    </xdr:from>
    <xdr:to>
      <xdr:col>15</xdr:col>
      <xdr:colOff>231775</xdr:colOff>
      <xdr:row>95</xdr:row>
      <xdr:rowOff>164033</xdr:rowOff>
    </xdr:to>
    <xdr:sp macro="" textlink="">
      <xdr:nvSpPr>
        <xdr:cNvPr id="464" name="フローチャート : 判断 463"/>
        <xdr:cNvSpPr/>
      </xdr:nvSpPr>
      <xdr:spPr>
        <a:xfrm>
          <a:off x="10426700" y="1635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11976</xdr:rowOff>
    </xdr:from>
    <xdr:to>
      <xdr:col>14</xdr:col>
      <xdr:colOff>28575</xdr:colOff>
      <xdr:row>96</xdr:row>
      <xdr:rowOff>81635</xdr:rowOff>
    </xdr:to>
    <xdr:cxnSp macro="">
      <xdr:nvCxnSpPr>
        <xdr:cNvPr id="465" name="直線コネクタ 464"/>
        <xdr:cNvCxnSpPr/>
      </xdr:nvCxnSpPr>
      <xdr:spPr>
        <a:xfrm>
          <a:off x="8750300" y="16471176"/>
          <a:ext cx="889000" cy="6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95</xdr:row>
      <xdr:rowOff>133045</xdr:rowOff>
    </xdr:from>
    <xdr:to>
      <xdr:col>14</xdr:col>
      <xdr:colOff>79375</xdr:colOff>
      <xdr:row>96</xdr:row>
      <xdr:rowOff>63195</xdr:rowOff>
    </xdr:to>
    <xdr:sp macro="" textlink="">
      <xdr:nvSpPr>
        <xdr:cNvPr id="466" name="フローチャート : 判断 465"/>
        <xdr:cNvSpPr/>
      </xdr:nvSpPr>
      <xdr:spPr>
        <a:xfrm>
          <a:off x="9588500" y="164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79722</xdr:rowOff>
    </xdr:from>
    <xdr:ext cx="534377" cy="259045"/>
    <xdr:sp macro="" textlink="">
      <xdr:nvSpPr>
        <xdr:cNvPr id="467" name="テキスト ボックス 466"/>
        <xdr:cNvSpPr txBox="1"/>
      </xdr:nvSpPr>
      <xdr:spPr>
        <a:xfrm>
          <a:off x="9372111" y="16196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43,024</a:t>
          </a:r>
          <a:endParaRPr kumimoji="1" lang="ja-JP" altLang="en-US" sz="1000" b="1">
            <a:solidFill>
              <a:srgbClr val="000080"/>
            </a:solidFill>
            <a:latin typeface="ＭＳ Ｐゴシック"/>
          </a:endParaRPr>
        </a:p>
      </xdr:txBody>
    </xdr:sp>
    <xdr:clientData/>
  </xdr:oneCellAnchor>
  <xdr:twoCellAnchor>
    <xdr:from>
      <xdr:col>11</xdr:col>
      <xdr:colOff>307975</xdr:colOff>
      <xdr:row>95</xdr:row>
      <xdr:rowOff>102209</xdr:rowOff>
    </xdr:from>
    <xdr:to>
      <xdr:col>12</xdr:col>
      <xdr:colOff>511175</xdr:colOff>
      <xdr:row>96</xdr:row>
      <xdr:rowOff>11976</xdr:rowOff>
    </xdr:to>
    <xdr:cxnSp macro="">
      <xdr:nvCxnSpPr>
        <xdr:cNvPr id="468" name="直線コネクタ 467"/>
        <xdr:cNvCxnSpPr/>
      </xdr:nvCxnSpPr>
      <xdr:spPr>
        <a:xfrm>
          <a:off x="7861300" y="16389959"/>
          <a:ext cx="889000" cy="81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82753</xdr:rowOff>
    </xdr:from>
    <xdr:to>
      <xdr:col>12</xdr:col>
      <xdr:colOff>561975</xdr:colOff>
      <xdr:row>96</xdr:row>
      <xdr:rowOff>12903</xdr:rowOff>
    </xdr:to>
    <xdr:sp macro="" textlink="">
      <xdr:nvSpPr>
        <xdr:cNvPr id="469" name="フローチャート : 判断 468"/>
        <xdr:cNvSpPr/>
      </xdr:nvSpPr>
      <xdr:spPr>
        <a:xfrm>
          <a:off x="8699500" y="1637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29430</xdr:rowOff>
    </xdr:from>
    <xdr:ext cx="534377" cy="259045"/>
    <xdr:sp macro="" textlink="">
      <xdr:nvSpPr>
        <xdr:cNvPr id="470" name="テキスト ボックス 469"/>
        <xdr:cNvSpPr txBox="1"/>
      </xdr:nvSpPr>
      <xdr:spPr>
        <a:xfrm>
          <a:off x="8483111" y="16145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46,984</a:t>
          </a:r>
          <a:endParaRPr kumimoji="1" lang="ja-JP" altLang="en-US" sz="1000" b="1">
            <a:solidFill>
              <a:srgbClr val="000080"/>
            </a:solidFill>
            <a:latin typeface="ＭＳ Ｐゴシック"/>
          </a:endParaRPr>
        </a:p>
      </xdr:txBody>
    </xdr:sp>
    <xdr:clientData/>
  </xdr:oneCellAnchor>
  <xdr:twoCellAnchor>
    <xdr:from>
      <xdr:col>10</xdr:col>
      <xdr:colOff>104775</xdr:colOff>
      <xdr:row>95</xdr:row>
      <xdr:rowOff>102209</xdr:rowOff>
    </xdr:from>
    <xdr:to>
      <xdr:col>11</xdr:col>
      <xdr:colOff>307975</xdr:colOff>
      <xdr:row>95</xdr:row>
      <xdr:rowOff>115367</xdr:rowOff>
    </xdr:to>
    <xdr:cxnSp macro="">
      <xdr:nvCxnSpPr>
        <xdr:cNvPr id="471" name="直線コネクタ 470"/>
        <xdr:cNvCxnSpPr/>
      </xdr:nvCxnSpPr>
      <xdr:spPr>
        <a:xfrm flipV="1">
          <a:off x="6972300" y="16389959"/>
          <a:ext cx="889000" cy="13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95</xdr:row>
      <xdr:rowOff>63081</xdr:rowOff>
    </xdr:from>
    <xdr:to>
      <xdr:col>11</xdr:col>
      <xdr:colOff>358775</xdr:colOff>
      <xdr:row>95</xdr:row>
      <xdr:rowOff>164681</xdr:rowOff>
    </xdr:to>
    <xdr:sp macro="" textlink="">
      <xdr:nvSpPr>
        <xdr:cNvPr id="472" name="フローチャート : 判断 471"/>
        <xdr:cNvSpPr/>
      </xdr:nvSpPr>
      <xdr:spPr>
        <a:xfrm>
          <a:off x="7810500" y="16350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155808</xdr:rowOff>
    </xdr:from>
    <xdr:ext cx="534377" cy="259045"/>
    <xdr:sp macro="" textlink="">
      <xdr:nvSpPr>
        <xdr:cNvPr id="473" name="テキスト ボックス 472"/>
        <xdr:cNvSpPr txBox="1"/>
      </xdr:nvSpPr>
      <xdr:spPr>
        <a:xfrm>
          <a:off x="7594111" y="16443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48,533</a:t>
          </a:r>
          <a:endParaRPr kumimoji="1" lang="ja-JP" altLang="en-US" sz="1000" b="1">
            <a:solidFill>
              <a:srgbClr val="000080"/>
            </a:solidFill>
            <a:latin typeface="ＭＳ Ｐゴシック"/>
          </a:endParaRPr>
        </a:p>
      </xdr:txBody>
    </xdr:sp>
    <xdr:clientData/>
  </xdr:oneCellAnchor>
  <xdr:twoCellAnchor>
    <xdr:from>
      <xdr:col>10</xdr:col>
      <xdr:colOff>53975</xdr:colOff>
      <xdr:row>95</xdr:row>
      <xdr:rowOff>148907</xdr:rowOff>
    </xdr:from>
    <xdr:to>
      <xdr:col>10</xdr:col>
      <xdr:colOff>155575</xdr:colOff>
      <xdr:row>96</xdr:row>
      <xdr:rowOff>79057</xdr:rowOff>
    </xdr:to>
    <xdr:sp macro="" textlink="">
      <xdr:nvSpPr>
        <xdr:cNvPr id="474" name="フローチャート : 判断 473"/>
        <xdr:cNvSpPr/>
      </xdr:nvSpPr>
      <xdr:spPr>
        <a:xfrm>
          <a:off x="6921500" y="16436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70184</xdr:rowOff>
    </xdr:from>
    <xdr:ext cx="534377" cy="259045"/>
    <xdr:sp macro="" textlink="">
      <xdr:nvSpPr>
        <xdr:cNvPr id="475" name="テキスト ボックス 474"/>
        <xdr:cNvSpPr txBox="1"/>
      </xdr:nvSpPr>
      <xdr:spPr>
        <a:xfrm>
          <a:off x="6705111" y="16529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41,775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144145</xdr:rowOff>
    </xdr:from>
    <xdr:to>
      <xdr:col>15</xdr:col>
      <xdr:colOff>231775</xdr:colOff>
      <xdr:row>97</xdr:row>
      <xdr:rowOff>74295</xdr:rowOff>
    </xdr:to>
    <xdr:sp macro="" textlink="">
      <xdr:nvSpPr>
        <xdr:cNvPr id="481" name="円/楕円 480"/>
        <xdr:cNvSpPr/>
      </xdr:nvSpPr>
      <xdr:spPr>
        <a:xfrm>
          <a:off x="10426700" y="1660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122572</xdr:rowOff>
    </xdr:from>
    <xdr:ext cx="534377" cy="259045"/>
    <xdr:sp macro="" textlink="">
      <xdr:nvSpPr>
        <xdr:cNvPr id="482" name="土木費該当値テキスト"/>
        <xdr:cNvSpPr txBox="1"/>
      </xdr:nvSpPr>
      <xdr:spPr>
        <a:xfrm>
          <a:off x="10528300" y="1658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28,650</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30835</xdr:rowOff>
    </xdr:from>
    <xdr:to>
      <xdr:col>14</xdr:col>
      <xdr:colOff>79375</xdr:colOff>
      <xdr:row>96</xdr:row>
      <xdr:rowOff>132435</xdr:rowOff>
    </xdr:to>
    <xdr:sp macro="" textlink="">
      <xdr:nvSpPr>
        <xdr:cNvPr id="483" name="円/楕円 482"/>
        <xdr:cNvSpPr/>
      </xdr:nvSpPr>
      <xdr:spPr>
        <a:xfrm>
          <a:off x="9588500" y="1649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123562</xdr:rowOff>
    </xdr:from>
    <xdr:ext cx="534377" cy="259045"/>
    <xdr:sp macro="" textlink="">
      <xdr:nvSpPr>
        <xdr:cNvPr id="484" name="テキスト ボックス 483"/>
        <xdr:cNvSpPr txBox="1"/>
      </xdr:nvSpPr>
      <xdr:spPr>
        <a:xfrm>
          <a:off x="9372111" y="1658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37,572</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132626</xdr:rowOff>
    </xdr:from>
    <xdr:to>
      <xdr:col>12</xdr:col>
      <xdr:colOff>561975</xdr:colOff>
      <xdr:row>96</xdr:row>
      <xdr:rowOff>62776</xdr:rowOff>
    </xdr:to>
    <xdr:sp macro="" textlink="">
      <xdr:nvSpPr>
        <xdr:cNvPr id="485" name="円/楕円 484"/>
        <xdr:cNvSpPr/>
      </xdr:nvSpPr>
      <xdr:spPr>
        <a:xfrm>
          <a:off x="8699500" y="1642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53903</xdr:rowOff>
    </xdr:from>
    <xdr:ext cx="534377" cy="259045"/>
    <xdr:sp macro="" textlink="">
      <xdr:nvSpPr>
        <xdr:cNvPr id="486" name="テキスト ボックス 485"/>
        <xdr:cNvSpPr txBox="1"/>
      </xdr:nvSpPr>
      <xdr:spPr>
        <a:xfrm>
          <a:off x="8483111" y="16513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43,057</a:t>
          </a:r>
          <a:endParaRPr kumimoji="1" lang="ja-JP" altLang="en-US" sz="1000" b="1">
            <a:solidFill>
              <a:srgbClr val="FF0000"/>
            </a:solidFill>
            <a:latin typeface="ＭＳ Ｐゴシック"/>
          </a:endParaRPr>
        </a:p>
      </xdr:txBody>
    </xdr:sp>
    <xdr:clientData/>
  </xdr:oneCellAnchor>
  <xdr:twoCellAnchor>
    <xdr:from>
      <xdr:col>11</xdr:col>
      <xdr:colOff>257175</xdr:colOff>
      <xdr:row>95</xdr:row>
      <xdr:rowOff>51409</xdr:rowOff>
    </xdr:from>
    <xdr:to>
      <xdr:col>11</xdr:col>
      <xdr:colOff>358775</xdr:colOff>
      <xdr:row>95</xdr:row>
      <xdr:rowOff>153009</xdr:rowOff>
    </xdr:to>
    <xdr:sp macro="" textlink="">
      <xdr:nvSpPr>
        <xdr:cNvPr id="487" name="円/楕円 486"/>
        <xdr:cNvSpPr/>
      </xdr:nvSpPr>
      <xdr:spPr>
        <a:xfrm>
          <a:off x="7810500" y="16339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93</xdr:row>
      <xdr:rowOff>169536</xdr:rowOff>
    </xdr:from>
    <xdr:ext cx="534377" cy="259045"/>
    <xdr:sp macro="" textlink="">
      <xdr:nvSpPr>
        <xdr:cNvPr id="488" name="テキスト ボックス 487"/>
        <xdr:cNvSpPr txBox="1"/>
      </xdr:nvSpPr>
      <xdr:spPr>
        <a:xfrm>
          <a:off x="7594111" y="16114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49,452</a:t>
          </a:r>
          <a:endParaRPr kumimoji="1" lang="ja-JP" altLang="en-US" sz="1000" b="1">
            <a:solidFill>
              <a:srgbClr val="FF0000"/>
            </a:solidFill>
            <a:latin typeface="ＭＳ Ｐゴシック"/>
          </a:endParaRPr>
        </a:p>
      </xdr:txBody>
    </xdr:sp>
    <xdr:clientData/>
  </xdr:oneCellAnchor>
  <xdr:twoCellAnchor>
    <xdr:from>
      <xdr:col>10</xdr:col>
      <xdr:colOff>53975</xdr:colOff>
      <xdr:row>95</xdr:row>
      <xdr:rowOff>64567</xdr:rowOff>
    </xdr:from>
    <xdr:to>
      <xdr:col>10</xdr:col>
      <xdr:colOff>155575</xdr:colOff>
      <xdr:row>95</xdr:row>
      <xdr:rowOff>166167</xdr:rowOff>
    </xdr:to>
    <xdr:sp macro="" textlink="">
      <xdr:nvSpPr>
        <xdr:cNvPr id="489" name="円/楕円 488"/>
        <xdr:cNvSpPr/>
      </xdr:nvSpPr>
      <xdr:spPr>
        <a:xfrm>
          <a:off x="6921500" y="16352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11244</xdr:rowOff>
    </xdr:from>
    <xdr:ext cx="534377" cy="259045"/>
    <xdr:sp macro="" textlink="">
      <xdr:nvSpPr>
        <xdr:cNvPr id="490" name="テキスト ボックス 489"/>
        <xdr:cNvSpPr txBox="1"/>
      </xdr:nvSpPr>
      <xdr:spPr>
        <a:xfrm>
          <a:off x="6705111" y="16127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48,416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60/69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14,660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1" name="テキスト ボックス 50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502" name="直線コネクタ 50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503" name="テキスト ボックス 502"/>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4" name="直線コネクタ 50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505" name="テキスト ボックス 504"/>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6" name="直線コネクタ 50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07" name="テキスト ボックス 506"/>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08" name="直線コネクタ 50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09" name="テキスト ボックス 508"/>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32</xdr:row>
      <xdr:rowOff>115697</xdr:rowOff>
    </xdr:from>
    <xdr:to>
      <xdr:col>23</xdr:col>
      <xdr:colOff>516889</xdr:colOff>
      <xdr:row>39</xdr:row>
      <xdr:rowOff>80721</xdr:rowOff>
    </xdr:to>
    <xdr:cxnSp macro="">
      <xdr:nvCxnSpPr>
        <xdr:cNvPr id="513" name="直線コネクタ 512"/>
        <xdr:cNvCxnSpPr/>
      </xdr:nvCxnSpPr>
      <xdr:spPr>
        <a:xfrm flipV="1">
          <a:off x="16317595" y="5602097"/>
          <a:ext cx="1269" cy="1165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84548</xdr:rowOff>
    </xdr:from>
    <xdr:ext cx="469744" cy="259045"/>
    <xdr:sp macro="" textlink="">
      <xdr:nvSpPr>
        <xdr:cNvPr id="514" name="消防費最小値テキスト"/>
        <xdr:cNvSpPr txBox="1"/>
      </xdr:nvSpPr>
      <xdr:spPr>
        <a:xfrm>
          <a:off x="16370300" y="6771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7,540</a:t>
          </a:r>
          <a:endParaRPr kumimoji="1" lang="ja-JP" altLang="en-US" sz="1000" b="1">
            <a:latin typeface="ＭＳ Ｐゴシック"/>
          </a:endParaRPr>
        </a:p>
      </xdr:txBody>
    </xdr:sp>
    <xdr:clientData/>
  </xdr:oneCellAnchor>
  <xdr:twoCellAnchor>
    <xdr:from>
      <xdr:col>23</xdr:col>
      <xdr:colOff>428625</xdr:colOff>
      <xdr:row>39</xdr:row>
      <xdr:rowOff>80721</xdr:rowOff>
    </xdr:from>
    <xdr:to>
      <xdr:col>23</xdr:col>
      <xdr:colOff>606425</xdr:colOff>
      <xdr:row>39</xdr:row>
      <xdr:rowOff>80721</xdr:rowOff>
    </xdr:to>
    <xdr:cxnSp macro="">
      <xdr:nvCxnSpPr>
        <xdr:cNvPr id="515" name="直線コネクタ 514"/>
        <xdr:cNvCxnSpPr/>
      </xdr:nvCxnSpPr>
      <xdr:spPr>
        <a:xfrm>
          <a:off x="16230600" y="676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31</xdr:row>
      <xdr:rowOff>62374</xdr:rowOff>
    </xdr:from>
    <xdr:ext cx="534377" cy="259045"/>
    <xdr:sp macro="" textlink="">
      <xdr:nvSpPr>
        <xdr:cNvPr id="516" name="消防費最大値テキスト"/>
        <xdr:cNvSpPr txBox="1"/>
      </xdr:nvSpPr>
      <xdr:spPr>
        <a:xfrm>
          <a:off x="16370300" y="5377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33,025</a:t>
          </a:r>
          <a:endParaRPr kumimoji="1" lang="ja-JP" altLang="en-US" sz="1000" b="1">
            <a:latin typeface="ＭＳ Ｐゴシック"/>
          </a:endParaRPr>
        </a:p>
      </xdr:txBody>
    </xdr:sp>
    <xdr:clientData/>
  </xdr:oneCellAnchor>
  <xdr:twoCellAnchor>
    <xdr:from>
      <xdr:col>23</xdr:col>
      <xdr:colOff>428625</xdr:colOff>
      <xdr:row>32</xdr:row>
      <xdr:rowOff>115697</xdr:rowOff>
    </xdr:from>
    <xdr:to>
      <xdr:col>23</xdr:col>
      <xdr:colOff>606425</xdr:colOff>
      <xdr:row>32</xdr:row>
      <xdr:rowOff>115697</xdr:rowOff>
    </xdr:to>
    <xdr:cxnSp macro="">
      <xdr:nvCxnSpPr>
        <xdr:cNvPr id="517" name="直線コネクタ 516"/>
        <xdr:cNvCxnSpPr/>
      </xdr:nvCxnSpPr>
      <xdr:spPr>
        <a:xfrm>
          <a:off x="16230600" y="5602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128041</xdr:rowOff>
    </xdr:from>
    <xdr:to>
      <xdr:col>23</xdr:col>
      <xdr:colOff>517525</xdr:colOff>
      <xdr:row>37</xdr:row>
      <xdr:rowOff>140157</xdr:rowOff>
    </xdr:to>
    <xdr:cxnSp macro="">
      <xdr:nvCxnSpPr>
        <xdr:cNvPr id="518" name="直線コネクタ 517"/>
        <xdr:cNvCxnSpPr/>
      </xdr:nvCxnSpPr>
      <xdr:spPr>
        <a:xfrm>
          <a:off x="15481300" y="6471691"/>
          <a:ext cx="838200" cy="1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70583</xdr:rowOff>
    </xdr:from>
    <xdr:ext cx="534377" cy="259045"/>
    <xdr:sp macro="" textlink="">
      <xdr:nvSpPr>
        <xdr:cNvPr id="519" name="消防費平均値テキスト"/>
        <xdr:cNvSpPr txBox="1"/>
      </xdr:nvSpPr>
      <xdr:spPr>
        <a:xfrm>
          <a:off x="16370300" y="60713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18,401</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47706</xdr:rowOff>
    </xdr:from>
    <xdr:to>
      <xdr:col>23</xdr:col>
      <xdr:colOff>568325</xdr:colOff>
      <xdr:row>36</xdr:row>
      <xdr:rowOff>149306</xdr:rowOff>
    </xdr:to>
    <xdr:sp macro="" textlink="">
      <xdr:nvSpPr>
        <xdr:cNvPr id="520" name="フローチャート : 判断 519"/>
        <xdr:cNvSpPr/>
      </xdr:nvSpPr>
      <xdr:spPr>
        <a:xfrm>
          <a:off x="16268700" y="621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35</xdr:row>
      <xdr:rowOff>129184</xdr:rowOff>
    </xdr:from>
    <xdr:to>
      <xdr:col>22</xdr:col>
      <xdr:colOff>365125</xdr:colOff>
      <xdr:row>37</xdr:row>
      <xdr:rowOff>128041</xdr:rowOff>
    </xdr:to>
    <xdr:cxnSp macro="">
      <xdr:nvCxnSpPr>
        <xdr:cNvPr id="521" name="直線コネクタ 520"/>
        <xdr:cNvCxnSpPr/>
      </xdr:nvCxnSpPr>
      <xdr:spPr>
        <a:xfrm>
          <a:off x="14592300" y="6129934"/>
          <a:ext cx="889000" cy="34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149525</xdr:rowOff>
    </xdr:from>
    <xdr:to>
      <xdr:col>22</xdr:col>
      <xdr:colOff>415925</xdr:colOff>
      <xdr:row>37</xdr:row>
      <xdr:rowOff>79675</xdr:rowOff>
    </xdr:to>
    <xdr:sp macro="" textlink="">
      <xdr:nvSpPr>
        <xdr:cNvPr id="522" name="フローチャート : 判断 521"/>
        <xdr:cNvSpPr/>
      </xdr:nvSpPr>
      <xdr:spPr>
        <a:xfrm>
          <a:off x="15430500" y="632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96202</xdr:rowOff>
    </xdr:from>
    <xdr:ext cx="534377" cy="259045"/>
    <xdr:sp macro="" textlink="">
      <xdr:nvSpPr>
        <xdr:cNvPr id="523" name="テキスト ボックス 522"/>
        <xdr:cNvSpPr txBox="1"/>
      </xdr:nvSpPr>
      <xdr:spPr>
        <a:xfrm>
          <a:off x="15214111" y="609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16,174</a:t>
          </a:r>
          <a:endParaRPr kumimoji="1" lang="ja-JP" altLang="en-US" sz="1000" b="1">
            <a:solidFill>
              <a:srgbClr val="000080"/>
            </a:solidFill>
            <a:latin typeface="ＭＳ Ｐゴシック"/>
          </a:endParaRPr>
        </a:p>
      </xdr:txBody>
    </xdr:sp>
    <xdr:clientData/>
  </xdr:oneCellAnchor>
  <xdr:twoCellAnchor>
    <xdr:from>
      <xdr:col>19</xdr:col>
      <xdr:colOff>644525</xdr:colOff>
      <xdr:row>35</xdr:row>
      <xdr:rowOff>129184</xdr:rowOff>
    </xdr:from>
    <xdr:to>
      <xdr:col>21</xdr:col>
      <xdr:colOff>161925</xdr:colOff>
      <xdr:row>37</xdr:row>
      <xdr:rowOff>11547</xdr:rowOff>
    </xdr:to>
    <xdr:cxnSp macro="">
      <xdr:nvCxnSpPr>
        <xdr:cNvPr id="524" name="直線コネクタ 523"/>
        <xdr:cNvCxnSpPr/>
      </xdr:nvCxnSpPr>
      <xdr:spPr>
        <a:xfrm flipV="1">
          <a:off x="13703300" y="6129934"/>
          <a:ext cx="889000" cy="225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99964</xdr:rowOff>
    </xdr:from>
    <xdr:to>
      <xdr:col>21</xdr:col>
      <xdr:colOff>212725</xdr:colOff>
      <xdr:row>37</xdr:row>
      <xdr:rowOff>30114</xdr:rowOff>
    </xdr:to>
    <xdr:sp macro="" textlink="">
      <xdr:nvSpPr>
        <xdr:cNvPr id="525" name="フローチャート : 判断 524"/>
        <xdr:cNvSpPr/>
      </xdr:nvSpPr>
      <xdr:spPr>
        <a:xfrm>
          <a:off x="14541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21241</xdr:rowOff>
    </xdr:from>
    <xdr:ext cx="534377" cy="259045"/>
    <xdr:sp macro="" textlink="">
      <xdr:nvSpPr>
        <xdr:cNvPr id="526" name="テキスト ボックス 525"/>
        <xdr:cNvSpPr txBox="1"/>
      </xdr:nvSpPr>
      <xdr:spPr>
        <a:xfrm>
          <a:off x="14325111" y="636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17,258</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128179</xdr:rowOff>
    </xdr:from>
    <xdr:to>
      <xdr:col>19</xdr:col>
      <xdr:colOff>644525</xdr:colOff>
      <xdr:row>37</xdr:row>
      <xdr:rowOff>11547</xdr:rowOff>
    </xdr:to>
    <xdr:cxnSp macro="">
      <xdr:nvCxnSpPr>
        <xdr:cNvPr id="527" name="直線コネクタ 526"/>
        <xdr:cNvCxnSpPr/>
      </xdr:nvCxnSpPr>
      <xdr:spPr>
        <a:xfrm>
          <a:off x="12814300" y="6300379"/>
          <a:ext cx="889000" cy="54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128357</xdr:rowOff>
    </xdr:from>
    <xdr:to>
      <xdr:col>20</xdr:col>
      <xdr:colOff>9525</xdr:colOff>
      <xdr:row>37</xdr:row>
      <xdr:rowOff>58507</xdr:rowOff>
    </xdr:to>
    <xdr:sp macro="" textlink="">
      <xdr:nvSpPr>
        <xdr:cNvPr id="528" name="フローチャート : 判断 527"/>
        <xdr:cNvSpPr/>
      </xdr:nvSpPr>
      <xdr:spPr>
        <a:xfrm>
          <a:off x="13652500" y="63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75034</xdr:rowOff>
    </xdr:from>
    <xdr:ext cx="534377" cy="259045"/>
    <xdr:sp macro="" textlink="">
      <xdr:nvSpPr>
        <xdr:cNvPr id="529" name="テキスト ボックス 528"/>
        <xdr:cNvSpPr txBox="1"/>
      </xdr:nvSpPr>
      <xdr:spPr>
        <a:xfrm>
          <a:off x="13436111" y="607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16,637</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165024</xdr:rowOff>
    </xdr:from>
    <xdr:to>
      <xdr:col>18</xdr:col>
      <xdr:colOff>492125</xdr:colOff>
      <xdr:row>37</xdr:row>
      <xdr:rowOff>95174</xdr:rowOff>
    </xdr:to>
    <xdr:sp macro="" textlink="">
      <xdr:nvSpPr>
        <xdr:cNvPr id="530" name="フローチャート : 判断 529"/>
        <xdr:cNvSpPr/>
      </xdr:nvSpPr>
      <xdr:spPr>
        <a:xfrm>
          <a:off x="12763500" y="633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86301</xdr:rowOff>
    </xdr:from>
    <xdr:ext cx="534377" cy="259045"/>
    <xdr:sp macro="" textlink="">
      <xdr:nvSpPr>
        <xdr:cNvPr id="531" name="テキスト ボックス 530"/>
        <xdr:cNvSpPr txBox="1"/>
      </xdr:nvSpPr>
      <xdr:spPr>
        <a:xfrm>
          <a:off x="12547111" y="6429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89357</xdr:rowOff>
    </xdr:from>
    <xdr:to>
      <xdr:col>23</xdr:col>
      <xdr:colOff>568325</xdr:colOff>
      <xdr:row>38</xdr:row>
      <xdr:rowOff>19507</xdr:rowOff>
    </xdr:to>
    <xdr:sp macro="" textlink="">
      <xdr:nvSpPr>
        <xdr:cNvPr id="537" name="円/楕円 536"/>
        <xdr:cNvSpPr/>
      </xdr:nvSpPr>
      <xdr:spPr>
        <a:xfrm>
          <a:off x="16268700" y="6433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67784</xdr:rowOff>
    </xdr:from>
    <xdr:ext cx="534377" cy="259045"/>
    <xdr:sp macro="" textlink="">
      <xdr:nvSpPr>
        <xdr:cNvPr id="538" name="消防費該当値テキスト"/>
        <xdr:cNvSpPr txBox="1"/>
      </xdr:nvSpPr>
      <xdr:spPr>
        <a:xfrm>
          <a:off x="16370300" y="641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13,740</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77241</xdr:rowOff>
    </xdr:from>
    <xdr:to>
      <xdr:col>22</xdr:col>
      <xdr:colOff>415925</xdr:colOff>
      <xdr:row>38</xdr:row>
      <xdr:rowOff>7392</xdr:rowOff>
    </xdr:to>
    <xdr:sp macro="" textlink="">
      <xdr:nvSpPr>
        <xdr:cNvPr id="539" name="円/楕円 538"/>
        <xdr:cNvSpPr/>
      </xdr:nvSpPr>
      <xdr:spPr>
        <a:xfrm>
          <a:off x="15430500" y="64208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169968</xdr:rowOff>
    </xdr:from>
    <xdr:ext cx="534377" cy="259045"/>
    <xdr:sp macro="" textlink="">
      <xdr:nvSpPr>
        <xdr:cNvPr id="540" name="テキスト ボックス 539"/>
        <xdr:cNvSpPr txBox="1"/>
      </xdr:nvSpPr>
      <xdr:spPr>
        <a:xfrm>
          <a:off x="15214111" y="6513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14,005</a:t>
          </a:r>
          <a:endParaRPr kumimoji="1" lang="ja-JP" altLang="en-US" sz="1000" b="1">
            <a:solidFill>
              <a:srgbClr val="FF0000"/>
            </a:solidFill>
            <a:latin typeface="ＭＳ Ｐゴシック"/>
          </a:endParaRPr>
        </a:p>
      </xdr:txBody>
    </xdr:sp>
    <xdr:clientData/>
  </xdr:oneCellAnchor>
  <xdr:twoCellAnchor>
    <xdr:from>
      <xdr:col>21</xdr:col>
      <xdr:colOff>111125</xdr:colOff>
      <xdr:row>35</xdr:row>
      <xdr:rowOff>78384</xdr:rowOff>
    </xdr:from>
    <xdr:to>
      <xdr:col>21</xdr:col>
      <xdr:colOff>212725</xdr:colOff>
      <xdr:row>36</xdr:row>
      <xdr:rowOff>8534</xdr:rowOff>
    </xdr:to>
    <xdr:sp macro="" textlink="">
      <xdr:nvSpPr>
        <xdr:cNvPr id="541" name="円/楕円 540"/>
        <xdr:cNvSpPr/>
      </xdr:nvSpPr>
      <xdr:spPr>
        <a:xfrm>
          <a:off x="14541500" y="6079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25061</xdr:rowOff>
    </xdr:from>
    <xdr:ext cx="534377" cy="259045"/>
    <xdr:sp macro="" textlink="">
      <xdr:nvSpPr>
        <xdr:cNvPr id="542" name="テキスト ボックス 541"/>
        <xdr:cNvSpPr txBox="1"/>
      </xdr:nvSpPr>
      <xdr:spPr>
        <a:xfrm>
          <a:off x="14325111" y="5854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21,480</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132197</xdr:rowOff>
    </xdr:from>
    <xdr:to>
      <xdr:col>20</xdr:col>
      <xdr:colOff>9525</xdr:colOff>
      <xdr:row>37</xdr:row>
      <xdr:rowOff>62347</xdr:rowOff>
    </xdr:to>
    <xdr:sp macro="" textlink="">
      <xdr:nvSpPr>
        <xdr:cNvPr id="543" name="円/楕円 542"/>
        <xdr:cNvSpPr/>
      </xdr:nvSpPr>
      <xdr:spPr>
        <a:xfrm>
          <a:off x="13652500" y="630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53474</xdr:rowOff>
    </xdr:from>
    <xdr:ext cx="534377" cy="259045"/>
    <xdr:sp macro="" textlink="">
      <xdr:nvSpPr>
        <xdr:cNvPr id="544" name="テキスト ボックス 543"/>
        <xdr:cNvSpPr txBox="1"/>
      </xdr:nvSpPr>
      <xdr:spPr>
        <a:xfrm>
          <a:off x="13436111" y="6397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16,553</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77379</xdr:rowOff>
    </xdr:from>
    <xdr:to>
      <xdr:col>18</xdr:col>
      <xdr:colOff>492125</xdr:colOff>
      <xdr:row>37</xdr:row>
      <xdr:rowOff>7529</xdr:rowOff>
    </xdr:to>
    <xdr:sp macro="" textlink="">
      <xdr:nvSpPr>
        <xdr:cNvPr id="545" name="円/楕円 544"/>
        <xdr:cNvSpPr/>
      </xdr:nvSpPr>
      <xdr:spPr>
        <a:xfrm>
          <a:off x="12763500" y="624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24056</xdr:rowOff>
    </xdr:from>
    <xdr:ext cx="534377" cy="259045"/>
    <xdr:sp macro="" textlink="">
      <xdr:nvSpPr>
        <xdr:cNvPr id="546" name="テキスト ボックス 545"/>
        <xdr:cNvSpPr txBox="1"/>
      </xdr:nvSpPr>
      <xdr:spPr>
        <a:xfrm>
          <a:off x="12547111" y="6024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17,752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34/69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47,315</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7" name="テキスト ボックス 55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58" name="直線コネクタ 55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59" name="テキスト ボックス 558"/>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0" name="直線コネクタ 55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1" name="テキスト ボックス 560"/>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3" name="テキスト ボックス 562"/>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4" name="直線コネクタ 56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130827</xdr:rowOff>
    </xdr:from>
    <xdr:ext cx="531299" cy="259045"/>
    <xdr:sp macro="" textlink="">
      <xdr:nvSpPr>
        <xdr:cNvPr id="565" name="テキスト ボックス 564"/>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6" name="直線コネクタ 56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7" name="テキスト ボックス 56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101905</xdr:rowOff>
    </xdr:from>
    <xdr:to>
      <xdr:col>23</xdr:col>
      <xdr:colOff>516889</xdr:colOff>
      <xdr:row>58</xdr:row>
      <xdr:rowOff>116001</xdr:rowOff>
    </xdr:to>
    <xdr:cxnSp macro="">
      <xdr:nvCxnSpPr>
        <xdr:cNvPr id="571" name="直線コネクタ 570"/>
        <xdr:cNvCxnSpPr/>
      </xdr:nvCxnSpPr>
      <xdr:spPr>
        <a:xfrm flipV="1">
          <a:off x="16317595" y="8674405"/>
          <a:ext cx="1269" cy="1385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119828</xdr:rowOff>
    </xdr:from>
    <xdr:ext cx="534377" cy="259045"/>
    <xdr:sp macro="" textlink="">
      <xdr:nvSpPr>
        <xdr:cNvPr id="572" name="教育費最小値テキスト"/>
        <xdr:cNvSpPr txBox="1"/>
      </xdr:nvSpPr>
      <xdr:spPr>
        <a:xfrm>
          <a:off x="16370300" y="10063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25,244</a:t>
          </a:r>
          <a:endParaRPr kumimoji="1" lang="ja-JP" altLang="en-US" sz="1000" b="1">
            <a:latin typeface="ＭＳ Ｐゴシック"/>
          </a:endParaRPr>
        </a:p>
      </xdr:txBody>
    </xdr:sp>
    <xdr:clientData/>
  </xdr:oneCellAnchor>
  <xdr:twoCellAnchor>
    <xdr:from>
      <xdr:col>23</xdr:col>
      <xdr:colOff>428625</xdr:colOff>
      <xdr:row>58</xdr:row>
      <xdr:rowOff>116001</xdr:rowOff>
    </xdr:from>
    <xdr:to>
      <xdr:col>23</xdr:col>
      <xdr:colOff>606425</xdr:colOff>
      <xdr:row>58</xdr:row>
      <xdr:rowOff>116001</xdr:rowOff>
    </xdr:to>
    <xdr:cxnSp macro="">
      <xdr:nvCxnSpPr>
        <xdr:cNvPr id="573" name="直線コネクタ 572"/>
        <xdr:cNvCxnSpPr/>
      </xdr:nvCxnSpPr>
      <xdr:spPr>
        <a:xfrm>
          <a:off x="16230600" y="10060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48582</xdr:rowOff>
    </xdr:from>
    <xdr:ext cx="534377" cy="259045"/>
    <xdr:sp macro="" textlink="">
      <xdr:nvSpPr>
        <xdr:cNvPr id="574" name="教育費最大値テキスト"/>
        <xdr:cNvSpPr txBox="1"/>
      </xdr:nvSpPr>
      <xdr:spPr>
        <a:xfrm>
          <a:off x="16370300" y="8449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97,984</a:t>
          </a:r>
          <a:endParaRPr kumimoji="1" lang="ja-JP" altLang="en-US" sz="1000" b="1">
            <a:latin typeface="ＭＳ Ｐゴシック"/>
          </a:endParaRPr>
        </a:p>
      </xdr:txBody>
    </xdr:sp>
    <xdr:clientData/>
  </xdr:oneCellAnchor>
  <xdr:twoCellAnchor>
    <xdr:from>
      <xdr:col>23</xdr:col>
      <xdr:colOff>428625</xdr:colOff>
      <xdr:row>50</xdr:row>
      <xdr:rowOff>101905</xdr:rowOff>
    </xdr:from>
    <xdr:to>
      <xdr:col>23</xdr:col>
      <xdr:colOff>606425</xdr:colOff>
      <xdr:row>50</xdr:row>
      <xdr:rowOff>101905</xdr:rowOff>
    </xdr:to>
    <xdr:cxnSp macro="">
      <xdr:nvCxnSpPr>
        <xdr:cNvPr id="575" name="直線コネクタ 574"/>
        <xdr:cNvCxnSpPr/>
      </xdr:nvCxnSpPr>
      <xdr:spPr>
        <a:xfrm>
          <a:off x="16230600" y="8674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106249</xdr:rowOff>
    </xdr:from>
    <xdr:to>
      <xdr:col>23</xdr:col>
      <xdr:colOff>517525</xdr:colOff>
      <xdr:row>56</xdr:row>
      <xdr:rowOff>49974</xdr:rowOff>
    </xdr:to>
    <xdr:cxnSp macro="">
      <xdr:nvCxnSpPr>
        <xdr:cNvPr id="576" name="直線コネクタ 575"/>
        <xdr:cNvCxnSpPr/>
      </xdr:nvCxnSpPr>
      <xdr:spPr>
        <a:xfrm>
          <a:off x="15481300" y="9364549"/>
          <a:ext cx="838200" cy="286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144581</xdr:rowOff>
    </xdr:from>
    <xdr:ext cx="534377" cy="259045"/>
    <xdr:sp macro="" textlink="">
      <xdr:nvSpPr>
        <xdr:cNvPr id="577" name="教育費平均値テキスト"/>
        <xdr:cNvSpPr txBox="1"/>
      </xdr:nvSpPr>
      <xdr:spPr>
        <a:xfrm>
          <a:off x="16370300" y="9402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49,278</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121704</xdr:rowOff>
    </xdr:from>
    <xdr:to>
      <xdr:col>23</xdr:col>
      <xdr:colOff>568325</xdr:colOff>
      <xdr:row>56</xdr:row>
      <xdr:rowOff>51854</xdr:rowOff>
    </xdr:to>
    <xdr:sp macro="" textlink="">
      <xdr:nvSpPr>
        <xdr:cNvPr id="578" name="フローチャート : 判断 577"/>
        <xdr:cNvSpPr/>
      </xdr:nvSpPr>
      <xdr:spPr>
        <a:xfrm>
          <a:off x="16268700" y="955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106249</xdr:rowOff>
    </xdr:from>
    <xdr:to>
      <xdr:col>22</xdr:col>
      <xdr:colOff>365125</xdr:colOff>
      <xdr:row>55</xdr:row>
      <xdr:rowOff>143015</xdr:rowOff>
    </xdr:to>
    <xdr:cxnSp macro="">
      <xdr:nvCxnSpPr>
        <xdr:cNvPr id="579" name="直線コネクタ 578"/>
        <xdr:cNvCxnSpPr/>
      </xdr:nvCxnSpPr>
      <xdr:spPr>
        <a:xfrm flipV="1">
          <a:off x="14592300" y="9364549"/>
          <a:ext cx="889000" cy="208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164167</xdr:rowOff>
    </xdr:from>
    <xdr:to>
      <xdr:col>22</xdr:col>
      <xdr:colOff>415925</xdr:colOff>
      <xdr:row>56</xdr:row>
      <xdr:rowOff>94317</xdr:rowOff>
    </xdr:to>
    <xdr:sp macro="" textlink="">
      <xdr:nvSpPr>
        <xdr:cNvPr id="580" name="フローチャート : 判断 579"/>
        <xdr:cNvSpPr/>
      </xdr:nvSpPr>
      <xdr:spPr>
        <a:xfrm>
          <a:off x="15430500" y="959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85444</xdr:rowOff>
    </xdr:from>
    <xdr:ext cx="534377" cy="259045"/>
    <xdr:sp macro="" textlink="">
      <xdr:nvSpPr>
        <xdr:cNvPr id="581" name="テキスト ボックス 580"/>
        <xdr:cNvSpPr txBox="1"/>
      </xdr:nvSpPr>
      <xdr:spPr>
        <a:xfrm>
          <a:off x="15214111" y="968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47,049</a:t>
          </a:r>
          <a:endParaRPr kumimoji="1" lang="ja-JP" altLang="en-US" sz="1000" b="1">
            <a:solidFill>
              <a:srgbClr val="000080"/>
            </a:solidFill>
            <a:latin typeface="ＭＳ Ｐゴシック"/>
          </a:endParaRPr>
        </a:p>
      </xdr:txBody>
    </xdr:sp>
    <xdr:clientData/>
  </xdr:oneCellAnchor>
  <xdr:twoCellAnchor>
    <xdr:from>
      <xdr:col>19</xdr:col>
      <xdr:colOff>644525</xdr:colOff>
      <xdr:row>55</xdr:row>
      <xdr:rowOff>86475</xdr:rowOff>
    </xdr:from>
    <xdr:to>
      <xdr:col>21</xdr:col>
      <xdr:colOff>161925</xdr:colOff>
      <xdr:row>55</xdr:row>
      <xdr:rowOff>143015</xdr:rowOff>
    </xdr:to>
    <xdr:cxnSp macro="">
      <xdr:nvCxnSpPr>
        <xdr:cNvPr id="582" name="直線コネクタ 581"/>
        <xdr:cNvCxnSpPr/>
      </xdr:nvCxnSpPr>
      <xdr:spPr>
        <a:xfrm>
          <a:off x="13703300" y="9516225"/>
          <a:ext cx="889000" cy="56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3690</xdr:rowOff>
    </xdr:from>
    <xdr:to>
      <xdr:col>21</xdr:col>
      <xdr:colOff>212725</xdr:colOff>
      <xdr:row>56</xdr:row>
      <xdr:rowOff>105290</xdr:rowOff>
    </xdr:to>
    <xdr:sp macro="" textlink="">
      <xdr:nvSpPr>
        <xdr:cNvPr id="583" name="フローチャート : 判断 582"/>
        <xdr:cNvSpPr/>
      </xdr:nvSpPr>
      <xdr:spPr>
        <a:xfrm>
          <a:off x="14541500" y="96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96417</xdr:rowOff>
    </xdr:from>
    <xdr:ext cx="534377" cy="259045"/>
    <xdr:sp macro="" textlink="">
      <xdr:nvSpPr>
        <xdr:cNvPr id="584" name="テキスト ボックス 583"/>
        <xdr:cNvSpPr txBox="1"/>
      </xdr:nvSpPr>
      <xdr:spPr>
        <a:xfrm>
          <a:off x="14325111" y="969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46,473</a:t>
          </a:r>
          <a:endParaRPr kumimoji="1" lang="ja-JP" altLang="en-US" sz="1000" b="1">
            <a:solidFill>
              <a:srgbClr val="000080"/>
            </a:solidFill>
            <a:latin typeface="ＭＳ Ｐゴシック"/>
          </a:endParaRPr>
        </a:p>
      </xdr:txBody>
    </xdr:sp>
    <xdr:clientData/>
  </xdr:oneCellAnchor>
  <xdr:twoCellAnchor>
    <xdr:from>
      <xdr:col>18</xdr:col>
      <xdr:colOff>441325</xdr:colOff>
      <xdr:row>55</xdr:row>
      <xdr:rowOff>86475</xdr:rowOff>
    </xdr:from>
    <xdr:to>
      <xdr:col>19</xdr:col>
      <xdr:colOff>644525</xdr:colOff>
      <xdr:row>55</xdr:row>
      <xdr:rowOff>125774</xdr:rowOff>
    </xdr:to>
    <xdr:cxnSp macro="">
      <xdr:nvCxnSpPr>
        <xdr:cNvPr id="585" name="直線コネクタ 584"/>
        <xdr:cNvCxnSpPr/>
      </xdr:nvCxnSpPr>
      <xdr:spPr>
        <a:xfrm flipV="1">
          <a:off x="12814300" y="9516225"/>
          <a:ext cx="889000" cy="39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12014</xdr:rowOff>
    </xdr:from>
    <xdr:to>
      <xdr:col>20</xdr:col>
      <xdr:colOff>9525</xdr:colOff>
      <xdr:row>56</xdr:row>
      <xdr:rowOff>113614</xdr:rowOff>
    </xdr:to>
    <xdr:sp macro="" textlink="">
      <xdr:nvSpPr>
        <xdr:cNvPr id="586" name="フローチャート : 判断 585"/>
        <xdr:cNvSpPr/>
      </xdr:nvSpPr>
      <xdr:spPr>
        <a:xfrm>
          <a:off x="13652500" y="961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104741</xdr:rowOff>
    </xdr:from>
    <xdr:ext cx="534377" cy="259045"/>
    <xdr:sp macro="" textlink="">
      <xdr:nvSpPr>
        <xdr:cNvPr id="587" name="テキスト ボックス 586"/>
        <xdr:cNvSpPr txBox="1"/>
      </xdr:nvSpPr>
      <xdr:spPr>
        <a:xfrm>
          <a:off x="13436111" y="970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46,036</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36532</xdr:rowOff>
    </xdr:from>
    <xdr:to>
      <xdr:col>18</xdr:col>
      <xdr:colOff>492125</xdr:colOff>
      <xdr:row>56</xdr:row>
      <xdr:rowOff>138132</xdr:rowOff>
    </xdr:to>
    <xdr:sp macro="" textlink="">
      <xdr:nvSpPr>
        <xdr:cNvPr id="588" name="フローチャート : 判断 587"/>
        <xdr:cNvSpPr/>
      </xdr:nvSpPr>
      <xdr:spPr>
        <a:xfrm>
          <a:off x="12763500" y="96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129259</xdr:rowOff>
    </xdr:from>
    <xdr:ext cx="534377" cy="259045"/>
    <xdr:sp macro="" textlink="">
      <xdr:nvSpPr>
        <xdr:cNvPr id="589" name="テキスト ボックス 588"/>
        <xdr:cNvSpPr txBox="1"/>
      </xdr:nvSpPr>
      <xdr:spPr>
        <a:xfrm>
          <a:off x="12547111" y="973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44,749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55</xdr:row>
      <xdr:rowOff>170624</xdr:rowOff>
    </xdr:from>
    <xdr:to>
      <xdr:col>23</xdr:col>
      <xdr:colOff>568325</xdr:colOff>
      <xdr:row>56</xdr:row>
      <xdr:rowOff>100774</xdr:rowOff>
    </xdr:to>
    <xdr:sp macro="" textlink="">
      <xdr:nvSpPr>
        <xdr:cNvPr id="595" name="円/楕円 594"/>
        <xdr:cNvSpPr/>
      </xdr:nvSpPr>
      <xdr:spPr>
        <a:xfrm>
          <a:off x="16268700" y="9600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149051</xdr:rowOff>
    </xdr:from>
    <xdr:ext cx="534377" cy="259045"/>
    <xdr:sp macro="" textlink="">
      <xdr:nvSpPr>
        <xdr:cNvPr id="596" name="教育費該当値テキスト"/>
        <xdr:cNvSpPr txBox="1"/>
      </xdr:nvSpPr>
      <xdr:spPr>
        <a:xfrm>
          <a:off x="16370300" y="957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46,710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55449</xdr:rowOff>
    </xdr:from>
    <xdr:to>
      <xdr:col>22</xdr:col>
      <xdr:colOff>415925</xdr:colOff>
      <xdr:row>54</xdr:row>
      <xdr:rowOff>157049</xdr:rowOff>
    </xdr:to>
    <xdr:sp macro="" textlink="">
      <xdr:nvSpPr>
        <xdr:cNvPr id="597" name="円/楕円 596"/>
        <xdr:cNvSpPr/>
      </xdr:nvSpPr>
      <xdr:spPr>
        <a:xfrm>
          <a:off x="15430500" y="9313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53</xdr:row>
      <xdr:rowOff>2126</xdr:rowOff>
    </xdr:from>
    <xdr:ext cx="534377" cy="259045"/>
    <xdr:sp macro="" textlink="">
      <xdr:nvSpPr>
        <xdr:cNvPr id="598" name="テキスト ボックス 597"/>
        <xdr:cNvSpPr txBox="1"/>
      </xdr:nvSpPr>
      <xdr:spPr>
        <a:xfrm>
          <a:off x="15214111" y="9088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61,756</a:t>
          </a:r>
          <a:endParaRPr kumimoji="1" lang="ja-JP" altLang="en-US" sz="1000" b="1">
            <a:solidFill>
              <a:srgbClr val="FF0000"/>
            </a:solidFill>
            <a:latin typeface="ＭＳ Ｐゴシック"/>
          </a:endParaRPr>
        </a:p>
      </xdr:txBody>
    </xdr:sp>
    <xdr:clientData/>
  </xdr:oneCellAnchor>
  <xdr:twoCellAnchor>
    <xdr:from>
      <xdr:col>21</xdr:col>
      <xdr:colOff>111125</xdr:colOff>
      <xdr:row>55</xdr:row>
      <xdr:rowOff>92215</xdr:rowOff>
    </xdr:from>
    <xdr:to>
      <xdr:col>21</xdr:col>
      <xdr:colOff>212725</xdr:colOff>
      <xdr:row>56</xdr:row>
      <xdr:rowOff>22365</xdr:rowOff>
    </xdr:to>
    <xdr:sp macro="" textlink="">
      <xdr:nvSpPr>
        <xdr:cNvPr id="599" name="円/楕円 598"/>
        <xdr:cNvSpPr/>
      </xdr:nvSpPr>
      <xdr:spPr>
        <a:xfrm>
          <a:off x="14541500" y="952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38892</xdr:rowOff>
    </xdr:from>
    <xdr:ext cx="534377" cy="259045"/>
    <xdr:sp macro="" textlink="">
      <xdr:nvSpPr>
        <xdr:cNvPr id="600" name="テキスト ボックス 599"/>
        <xdr:cNvSpPr txBox="1"/>
      </xdr:nvSpPr>
      <xdr:spPr>
        <a:xfrm>
          <a:off x="14325111" y="9297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50,826</a:t>
          </a:r>
          <a:endParaRPr kumimoji="1" lang="ja-JP" altLang="en-US" sz="1000" b="1">
            <a:solidFill>
              <a:srgbClr val="FF0000"/>
            </a:solidFill>
            <a:latin typeface="ＭＳ Ｐゴシック"/>
          </a:endParaRPr>
        </a:p>
      </xdr:txBody>
    </xdr:sp>
    <xdr:clientData/>
  </xdr:oneCellAnchor>
  <xdr:twoCellAnchor>
    <xdr:from>
      <xdr:col>19</xdr:col>
      <xdr:colOff>593725</xdr:colOff>
      <xdr:row>55</xdr:row>
      <xdr:rowOff>35675</xdr:rowOff>
    </xdr:from>
    <xdr:to>
      <xdr:col>20</xdr:col>
      <xdr:colOff>9525</xdr:colOff>
      <xdr:row>55</xdr:row>
      <xdr:rowOff>137275</xdr:rowOff>
    </xdr:to>
    <xdr:sp macro="" textlink="">
      <xdr:nvSpPr>
        <xdr:cNvPr id="601" name="円/楕円 600"/>
        <xdr:cNvSpPr/>
      </xdr:nvSpPr>
      <xdr:spPr>
        <a:xfrm>
          <a:off x="13652500" y="946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53</xdr:row>
      <xdr:rowOff>153802</xdr:rowOff>
    </xdr:from>
    <xdr:ext cx="534377" cy="259045"/>
    <xdr:sp macro="" textlink="">
      <xdr:nvSpPr>
        <xdr:cNvPr id="602" name="テキスト ボックス 601"/>
        <xdr:cNvSpPr txBox="1"/>
      </xdr:nvSpPr>
      <xdr:spPr>
        <a:xfrm>
          <a:off x="13436111" y="9240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53,794</a:t>
          </a:r>
          <a:endParaRPr kumimoji="1" lang="ja-JP" altLang="en-US" sz="1000" b="1">
            <a:solidFill>
              <a:srgbClr val="FF0000"/>
            </a:solidFill>
            <a:latin typeface="ＭＳ Ｐゴシック"/>
          </a:endParaRPr>
        </a:p>
      </xdr:txBody>
    </xdr:sp>
    <xdr:clientData/>
  </xdr:oneCellAnchor>
  <xdr:twoCellAnchor>
    <xdr:from>
      <xdr:col>18</xdr:col>
      <xdr:colOff>390525</xdr:colOff>
      <xdr:row>55</xdr:row>
      <xdr:rowOff>74974</xdr:rowOff>
    </xdr:from>
    <xdr:to>
      <xdr:col>18</xdr:col>
      <xdr:colOff>492125</xdr:colOff>
      <xdr:row>56</xdr:row>
      <xdr:rowOff>5124</xdr:rowOff>
    </xdr:to>
    <xdr:sp macro="" textlink="">
      <xdr:nvSpPr>
        <xdr:cNvPr id="603" name="円/楕円 602"/>
        <xdr:cNvSpPr/>
      </xdr:nvSpPr>
      <xdr:spPr>
        <a:xfrm>
          <a:off x="12763500" y="950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21651</xdr:rowOff>
    </xdr:from>
    <xdr:ext cx="534377" cy="259045"/>
    <xdr:sp macro="" textlink="">
      <xdr:nvSpPr>
        <xdr:cNvPr id="604" name="テキスト ボックス 603"/>
        <xdr:cNvSpPr txBox="1"/>
      </xdr:nvSpPr>
      <xdr:spPr>
        <a:xfrm>
          <a:off x="12547111" y="9279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51,731</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5" name="直線コネクタ 61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6" name="テキスト ボックス 615"/>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7" name="直線コネクタ 61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18" name="テキスト ボックス 617"/>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19" name="直線コネクタ 61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620" name="テキスト ボックス 619"/>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1" name="直線コネクタ 62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622" name="テキスト ボックス 621"/>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4" name="テキスト ボックス 62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154262</xdr:rowOff>
    </xdr:from>
    <xdr:to>
      <xdr:col>23</xdr:col>
      <xdr:colOff>516889</xdr:colOff>
      <xdr:row>78</xdr:row>
      <xdr:rowOff>139700</xdr:rowOff>
    </xdr:to>
    <xdr:cxnSp macro="">
      <xdr:nvCxnSpPr>
        <xdr:cNvPr id="626" name="直線コネクタ 625"/>
        <xdr:cNvCxnSpPr/>
      </xdr:nvCxnSpPr>
      <xdr:spPr>
        <a:xfrm flipV="1">
          <a:off x="16317595" y="12327212"/>
          <a:ext cx="1269" cy="118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143527</xdr:rowOff>
    </xdr:from>
    <xdr:ext cx="249299" cy="259045"/>
    <xdr:sp macro="" textlink="">
      <xdr:nvSpPr>
        <xdr:cNvPr id="627"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8" name="直線コネクタ 627"/>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100939</xdr:rowOff>
    </xdr:from>
    <xdr:ext cx="534377" cy="259045"/>
    <xdr:sp macro="" textlink="">
      <xdr:nvSpPr>
        <xdr:cNvPr id="629" name="災害復旧費最大値テキスト"/>
        <xdr:cNvSpPr txBox="1"/>
      </xdr:nvSpPr>
      <xdr:spPr>
        <a:xfrm>
          <a:off x="16370300" y="12102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51,863</a:t>
          </a:r>
          <a:endParaRPr kumimoji="1" lang="ja-JP" altLang="en-US" sz="1000" b="1">
            <a:latin typeface="ＭＳ Ｐゴシック"/>
          </a:endParaRPr>
        </a:p>
      </xdr:txBody>
    </xdr:sp>
    <xdr:clientData/>
  </xdr:oneCellAnchor>
  <xdr:twoCellAnchor>
    <xdr:from>
      <xdr:col>23</xdr:col>
      <xdr:colOff>428625</xdr:colOff>
      <xdr:row>71</xdr:row>
      <xdr:rowOff>154262</xdr:rowOff>
    </xdr:from>
    <xdr:to>
      <xdr:col>23</xdr:col>
      <xdr:colOff>606425</xdr:colOff>
      <xdr:row>71</xdr:row>
      <xdr:rowOff>154262</xdr:rowOff>
    </xdr:to>
    <xdr:cxnSp macro="">
      <xdr:nvCxnSpPr>
        <xdr:cNvPr id="630" name="直線コネクタ 629"/>
        <xdr:cNvCxnSpPr/>
      </xdr:nvCxnSpPr>
      <xdr:spPr>
        <a:xfrm>
          <a:off x="16230600" y="12327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100267</xdr:rowOff>
    </xdr:from>
    <xdr:to>
      <xdr:col>23</xdr:col>
      <xdr:colOff>517525</xdr:colOff>
      <xdr:row>78</xdr:row>
      <xdr:rowOff>136385</xdr:rowOff>
    </xdr:to>
    <xdr:cxnSp macro="">
      <xdr:nvCxnSpPr>
        <xdr:cNvPr id="631" name="直線コネクタ 630"/>
        <xdr:cNvCxnSpPr/>
      </xdr:nvCxnSpPr>
      <xdr:spPr>
        <a:xfrm flipV="1">
          <a:off x="15481300" y="13473367"/>
          <a:ext cx="838200" cy="36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54078</xdr:rowOff>
    </xdr:from>
    <xdr:ext cx="469744" cy="259045"/>
    <xdr:sp macro="" textlink="">
      <xdr:nvSpPr>
        <xdr:cNvPr id="632" name="災害復旧費平均値テキスト"/>
        <xdr:cNvSpPr txBox="1"/>
      </xdr:nvSpPr>
      <xdr:spPr>
        <a:xfrm>
          <a:off x="16370300" y="132557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2,524</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31201</xdr:rowOff>
    </xdr:from>
    <xdr:to>
      <xdr:col>23</xdr:col>
      <xdr:colOff>568325</xdr:colOff>
      <xdr:row>78</xdr:row>
      <xdr:rowOff>132801</xdr:rowOff>
    </xdr:to>
    <xdr:sp macro="" textlink="">
      <xdr:nvSpPr>
        <xdr:cNvPr id="633" name="フローチャート : 判断 632"/>
        <xdr:cNvSpPr/>
      </xdr:nvSpPr>
      <xdr:spPr>
        <a:xfrm>
          <a:off x="16268700" y="13404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134854</xdr:rowOff>
    </xdr:from>
    <xdr:to>
      <xdr:col>22</xdr:col>
      <xdr:colOff>365125</xdr:colOff>
      <xdr:row>78</xdr:row>
      <xdr:rowOff>136385</xdr:rowOff>
    </xdr:to>
    <xdr:cxnSp macro="">
      <xdr:nvCxnSpPr>
        <xdr:cNvPr id="634" name="直線コネクタ 633"/>
        <xdr:cNvCxnSpPr/>
      </xdr:nvCxnSpPr>
      <xdr:spPr>
        <a:xfrm>
          <a:off x="14592300" y="13507954"/>
          <a:ext cx="889000" cy="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55913</xdr:rowOff>
    </xdr:from>
    <xdr:to>
      <xdr:col>22</xdr:col>
      <xdr:colOff>415925</xdr:colOff>
      <xdr:row>78</xdr:row>
      <xdr:rowOff>157513</xdr:rowOff>
    </xdr:to>
    <xdr:sp macro="" textlink="">
      <xdr:nvSpPr>
        <xdr:cNvPr id="635" name="フローチャート : 判断 634"/>
        <xdr:cNvSpPr/>
      </xdr:nvSpPr>
      <xdr:spPr>
        <a:xfrm>
          <a:off x="15430500" y="13429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2590</xdr:rowOff>
    </xdr:from>
    <xdr:ext cx="469744" cy="259045"/>
    <xdr:sp macro="" textlink="">
      <xdr:nvSpPr>
        <xdr:cNvPr id="636" name="テキスト ボックス 635"/>
        <xdr:cNvSpPr txBox="1"/>
      </xdr:nvSpPr>
      <xdr:spPr>
        <a:xfrm>
          <a:off x="15246427" y="13204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1,443</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123149</xdr:rowOff>
    </xdr:from>
    <xdr:to>
      <xdr:col>21</xdr:col>
      <xdr:colOff>161925</xdr:colOff>
      <xdr:row>78</xdr:row>
      <xdr:rowOff>134854</xdr:rowOff>
    </xdr:to>
    <xdr:cxnSp macro="">
      <xdr:nvCxnSpPr>
        <xdr:cNvPr id="637" name="直線コネクタ 636"/>
        <xdr:cNvCxnSpPr/>
      </xdr:nvCxnSpPr>
      <xdr:spPr>
        <a:xfrm>
          <a:off x="13703300" y="13496249"/>
          <a:ext cx="889000" cy="11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171310</xdr:rowOff>
    </xdr:from>
    <xdr:to>
      <xdr:col>21</xdr:col>
      <xdr:colOff>212725</xdr:colOff>
      <xdr:row>78</xdr:row>
      <xdr:rowOff>101460</xdr:rowOff>
    </xdr:to>
    <xdr:sp macro="" textlink="">
      <xdr:nvSpPr>
        <xdr:cNvPr id="638" name="フローチャート : 判断 637"/>
        <xdr:cNvSpPr/>
      </xdr:nvSpPr>
      <xdr:spPr>
        <a:xfrm>
          <a:off x="14541500" y="13372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117987</xdr:rowOff>
    </xdr:from>
    <xdr:ext cx="469744" cy="259045"/>
    <xdr:sp macro="" textlink="">
      <xdr:nvSpPr>
        <xdr:cNvPr id="639" name="テキスト ボックス 638"/>
        <xdr:cNvSpPr txBox="1"/>
      </xdr:nvSpPr>
      <xdr:spPr>
        <a:xfrm>
          <a:off x="14357427" y="13148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3,895</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123149</xdr:rowOff>
    </xdr:from>
    <xdr:to>
      <xdr:col>19</xdr:col>
      <xdr:colOff>644525</xdr:colOff>
      <xdr:row>78</xdr:row>
      <xdr:rowOff>134054</xdr:rowOff>
    </xdr:to>
    <xdr:cxnSp macro="">
      <xdr:nvCxnSpPr>
        <xdr:cNvPr id="640" name="直線コネクタ 639"/>
        <xdr:cNvCxnSpPr/>
      </xdr:nvCxnSpPr>
      <xdr:spPr>
        <a:xfrm flipV="1">
          <a:off x="12814300" y="13496249"/>
          <a:ext cx="889000" cy="10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164750</xdr:rowOff>
    </xdr:from>
    <xdr:to>
      <xdr:col>20</xdr:col>
      <xdr:colOff>9525</xdr:colOff>
      <xdr:row>78</xdr:row>
      <xdr:rowOff>94900</xdr:rowOff>
    </xdr:to>
    <xdr:sp macro="" textlink="">
      <xdr:nvSpPr>
        <xdr:cNvPr id="641" name="フローチャート : 判断 640"/>
        <xdr:cNvSpPr/>
      </xdr:nvSpPr>
      <xdr:spPr>
        <a:xfrm>
          <a:off x="13652500" y="1336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111427</xdr:rowOff>
    </xdr:from>
    <xdr:ext cx="469744" cy="259045"/>
    <xdr:sp macro="" textlink="">
      <xdr:nvSpPr>
        <xdr:cNvPr id="642" name="テキスト ボックス 641"/>
        <xdr:cNvSpPr txBox="1"/>
      </xdr:nvSpPr>
      <xdr:spPr>
        <a:xfrm>
          <a:off x="13468427" y="1314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4,182</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150302</xdr:rowOff>
    </xdr:from>
    <xdr:to>
      <xdr:col>18</xdr:col>
      <xdr:colOff>492125</xdr:colOff>
      <xdr:row>78</xdr:row>
      <xdr:rowOff>80452</xdr:rowOff>
    </xdr:to>
    <xdr:sp macro="" textlink="">
      <xdr:nvSpPr>
        <xdr:cNvPr id="643" name="フローチャート : 判断 642"/>
        <xdr:cNvSpPr/>
      </xdr:nvSpPr>
      <xdr:spPr>
        <a:xfrm>
          <a:off x="12763500" y="1335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96979</xdr:rowOff>
    </xdr:from>
    <xdr:ext cx="469744" cy="259045"/>
    <xdr:sp macro="" textlink="">
      <xdr:nvSpPr>
        <xdr:cNvPr id="644" name="テキスト ボックス 643"/>
        <xdr:cNvSpPr txBox="1"/>
      </xdr:nvSpPr>
      <xdr:spPr>
        <a:xfrm>
          <a:off x="12579427" y="13127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49467</xdr:rowOff>
    </xdr:from>
    <xdr:to>
      <xdr:col>23</xdr:col>
      <xdr:colOff>568325</xdr:colOff>
      <xdr:row>78</xdr:row>
      <xdr:rowOff>151067</xdr:rowOff>
    </xdr:to>
    <xdr:sp macro="" textlink="">
      <xdr:nvSpPr>
        <xdr:cNvPr id="650" name="円/楕円 649"/>
        <xdr:cNvSpPr/>
      </xdr:nvSpPr>
      <xdr:spPr>
        <a:xfrm>
          <a:off x="16268700" y="13422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9629</xdr:rowOff>
    </xdr:from>
    <xdr:ext cx="469744" cy="259045"/>
    <xdr:sp macro="" textlink="">
      <xdr:nvSpPr>
        <xdr:cNvPr id="651" name="災害復旧費該当値テキスト"/>
        <xdr:cNvSpPr txBox="1"/>
      </xdr:nvSpPr>
      <xdr:spPr>
        <a:xfrm>
          <a:off x="16370300" y="13382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1,725</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85585</xdr:rowOff>
    </xdr:from>
    <xdr:to>
      <xdr:col>22</xdr:col>
      <xdr:colOff>415925</xdr:colOff>
      <xdr:row>79</xdr:row>
      <xdr:rowOff>15735</xdr:rowOff>
    </xdr:to>
    <xdr:sp macro="" textlink="">
      <xdr:nvSpPr>
        <xdr:cNvPr id="652" name="円/楕円 651"/>
        <xdr:cNvSpPr/>
      </xdr:nvSpPr>
      <xdr:spPr>
        <a:xfrm>
          <a:off x="15430500" y="1345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6862</xdr:rowOff>
    </xdr:from>
    <xdr:ext cx="378565" cy="259045"/>
    <xdr:sp macro="" textlink="">
      <xdr:nvSpPr>
        <xdr:cNvPr id="653" name="テキスト ボックス 652"/>
        <xdr:cNvSpPr txBox="1"/>
      </xdr:nvSpPr>
      <xdr:spPr>
        <a:xfrm>
          <a:off x="15292017" y="135514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84054</xdr:rowOff>
    </xdr:from>
    <xdr:to>
      <xdr:col>21</xdr:col>
      <xdr:colOff>212725</xdr:colOff>
      <xdr:row>79</xdr:row>
      <xdr:rowOff>14204</xdr:rowOff>
    </xdr:to>
    <xdr:sp macro="" textlink="">
      <xdr:nvSpPr>
        <xdr:cNvPr id="654" name="円/楕円 653"/>
        <xdr:cNvSpPr/>
      </xdr:nvSpPr>
      <xdr:spPr>
        <a:xfrm>
          <a:off x="14541500" y="1345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5331</xdr:rowOff>
    </xdr:from>
    <xdr:ext cx="378565" cy="259045"/>
    <xdr:sp macro="" textlink="">
      <xdr:nvSpPr>
        <xdr:cNvPr id="655" name="テキスト ボックス 654"/>
        <xdr:cNvSpPr txBox="1"/>
      </xdr:nvSpPr>
      <xdr:spPr>
        <a:xfrm>
          <a:off x="14403017" y="13549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72349</xdr:rowOff>
    </xdr:from>
    <xdr:to>
      <xdr:col>20</xdr:col>
      <xdr:colOff>9525</xdr:colOff>
      <xdr:row>79</xdr:row>
      <xdr:rowOff>2499</xdr:rowOff>
    </xdr:to>
    <xdr:sp macro="" textlink="">
      <xdr:nvSpPr>
        <xdr:cNvPr id="656" name="円/楕円 655"/>
        <xdr:cNvSpPr/>
      </xdr:nvSpPr>
      <xdr:spPr>
        <a:xfrm>
          <a:off x="13652500" y="1344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78</xdr:row>
      <xdr:rowOff>165076</xdr:rowOff>
    </xdr:from>
    <xdr:ext cx="378565" cy="259045"/>
    <xdr:sp macro="" textlink="">
      <xdr:nvSpPr>
        <xdr:cNvPr id="657" name="テキスト ボックス 656"/>
        <xdr:cNvSpPr txBox="1"/>
      </xdr:nvSpPr>
      <xdr:spPr>
        <a:xfrm>
          <a:off x="13514017" y="135381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724</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83254</xdr:rowOff>
    </xdr:from>
    <xdr:to>
      <xdr:col>18</xdr:col>
      <xdr:colOff>492125</xdr:colOff>
      <xdr:row>79</xdr:row>
      <xdr:rowOff>13404</xdr:rowOff>
    </xdr:to>
    <xdr:sp macro="" textlink="">
      <xdr:nvSpPr>
        <xdr:cNvPr id="658" name="円/楕円 657"/>
        <xdr:cNvSpPr/>
      </xdr:nvSpPr>
      <xdr:spPr>
        <a:xfrm>
          <a:off x="12763500" y="1345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4531</xdr:rowOff>
    </xdr:from>
    <xdr:ext cx="378565" cy="259045"/>
    <xdr:sp macro="" textlink="">
      <xdr:nvSpPr>
        <xdr:cNvPr id="659" name="テキスト ボックス 658"/>
        <xdr:cNvSpPr txBox="1"/>
      </xdr:nvSpPr>
      <xdr:spPr>
        <a:xfrm>
          <a:off x="12625017" y="13549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49,176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0" name="直線コネクタ 66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1" name="テキスト ボックス 67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2" name="直線コネクタ 67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3" name="テキスト ボックス 67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75" name="テキスト ボックス 67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6" name="直線コネクタ 67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77" name="テキスト ボックス 676"/>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8" name="直線コネクタ 67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79" name="テキスト ボックス 67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10046</xdr:rowOff>
    </xdr:from>
    <xdr:to>
      <xdr:col>23</xdr:col>
      <xdr:colOff>516889</xdr:colOff>
      <xdr:row>97</xdr:row>
      <xdr:rowOff>170687</xdr:rowOff>
    </xdr:to>
    <xdr:cxnSp macro="">
      <xdr:nvCxnSpPr>
        <xdr:cNvPr id="683" name="直線コネクタ 682"/>
        <xdr:cNvCxnSpPr/>
      </xdr:nvCxnSpPr>
      <xdr:spPr>
        <a:xfrm flipV="1">
          <a:off x="16317595" y="15440546"/>
          <a:ext cx="1269" cy="1360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3064</xdr:rowOff>
    </xdr:from>
    <xdr:ext cx="534377" cy="259045"/>
    <xdr:sp macro="" textlink="">
      <xdr:nvSpPr>
        <xdr:cNvPr id="684" name="公債費最小値テキスト"/>
        <xdr:cNvSpPr txBox="1"/>
      </xdr:nvSpPr>
      <xdr:spPr>
        <a:xfrm>
          <a:off x="16370300" y="16805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17,060</a:t>
          </a:r>
          <a:endParaRPr kumimoji="1" lang="ja-JP" altLang="en-US" sz="1000" b="1">
            <a:latin typeface="ＭＳ Ｐゴシック"/>
          </a:endParaRPr>
        </a:p>
      </xdr:txBody>
    </xdr:sp>
    <xdr:clientData/>
  </xdr:oneCellAnchor>
  <xdr:twoCellAnchor>
    <xdr:from>
      <xdr:col>23</xdr:col>
      <xdr:colOff>428625</xdr:colOff>
      <xdr:row>97</xdr:row>
      <xdr:rowOff>170687</xdr:rowOff>
    </xdr:from>
    <xdr:to>
      <xdr:col>23</xdr:col>
      <xdr:colOff>606425</xdr:colOff>
      <xdr:row>97</xdr:row>
      <xdr:rowOff>170687</xdr:rowOff>
    </xdr:to>
    <xdr:cxnSp macro="">
      <xdr:nvCxnSpPr>
        <xdr:cNvPr id="685" name="直線コネクタ 684"/>
        <xdr:cNvCxnSpPr/>
      </xdr:nvCxnSpPr>
      <xdr:spPr>
        <a:xfrm>
          <a:off x="16230600" y="16801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128173</xdr:rowOff>
    </xdr:from>
    <xdr:ext cx="599010" cy="259045"/>
    <xdr:sp macro="" textlink="">
      <xdr:nvSpPr>
        <xdr:cNvPr id="686" name="公債費最大値テキスト"/>
        <xdr:cNvSpPr txBox="1"/>
      </xdr:nvSpPr>
      <xdr:spPr>
        <a:xfrm>
          <a:off x="16370300" y="15215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124,209</a:t>
          </a:r>
          <a:endParaRPr kumimoji="1" lang="ja-JP" altLang="en-US" sz="1000" b="1">
            <a:latin typeface="ＭＳ Ｐゴシック"/>
          </a:endParaRPr>
        </a:p>
      </xdr:txBody>
    </xdr:sp>
    <xdr:clientData/>
  </xdr:oneCellAnchor>
  <xdr:twoCellAnchor>
    <xdr:from>
      <xdr:col>23</xdr:col>
      <xdr:colOff>428625</xdr:colOff>
      <xdr:row>90</xdr:row>
      <xdr:rowOff>10046</xdr:rowOff>
    </xdr:from>
    <xdr:to>
      <xdr:col>23</xdr:col>
      <xdr:colOff>606425</xdr:colOff>
      <xdr:row>90</xdr:row>
      <xdr:rowOff>10046</xdr:rowOff>
    </xdr:to>
    <xdr:cxnSp macro="">
      <xdr:nvCxnSpPr>
        <xdr:cNvPr id="687" name="直線コネクタ 686"/>
        <xdr:cNvCxnSpPr/>
      </xdr:nvCxnSpPr>
      <xdr:spPr>
        <a:xfrm>
          <a:off x="16230600" y="15440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154800</xdr:rowOff>
    </xdr:from>
    <xdr:to>
      <xdr:col>23</xdr:col>
      <xdr:colOff>517525</xdr:colOff>
      <xdr:row>95</xdr:row>
      <xdr:rowOff>159068</xdr:rowOff>
    </xdr:to>
    <xdr:cxnSp macro="">
      <xdr:nvCxnSpPr>
        <xdr:cNvPr id="688" name="直線コネクタ 687"/>
        <xdr:cNvCxnSpPr/>
      </xdr:nvCxnSpPr>
      <xdr:spPr>
        <a:xfrm flipV="1">
          <a:off x="15481300" y="16442550"/>
          <a:ext cx="838200" cy="4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93</xdr:row>
      <xdr:rowOff>170311</xdr:rowOff>
    </xdr:from>
    <xdr:ext cx="534377" cy="259045"/>
    <xdr:sp macro="" textlink="">
      <xdr:nvSpPr>
        <xdr:cNvPr id="689" name="公債費平均値テキスト"/>
        <xdr:cNvSpPr txBox="1"/>
      </xdr:nvSpPr>
      <xdr:spPr>
        <a:xfrm>
          <a:off x="16370300" y="16115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55,391</a:t>
          </a:r>
          <a:endParaRPr kumimoji="1" lang="ja-JP" altLang="en-US" sz="1000" b="1">
            <a:solidFill>
              <a:srgbClr val="000080"/>
            </a:solidFill>
            <a:latin typeface="ＭＳ Ｐゴシック"/>
          </a:endParaRPr>
        </a:p>
      </xdr:txBody>
    </xdr:sp>
    <xdr:clientData/>
  </xdr:oneCellAnchor>
  <xdr:twoCellAnchor>
    <xdr:from>
      <xdr:col>23</xdr:col>
      <xdr:colOff>466725</xdr:colOff>
      <xdr:row>94</xdr:row>
      <xdr:rowOff>147434</xdr:rowOff>
    </xdr:from>
    <xdr:to>
      <xdr:col>23</xdr:col>
      <xdr:colOff>568325</xdr:colOff>
      <xdr:row>95</xdr:row>
      <xdr:rowOff>77584</xdr:rowOff>
    </xdr:to>
    <xdr:sp macro="" textlink="">
      <xdr:nvSpPr>
        <xdr:cNvPr id="690" name="フローチャート : 判断 689"/>
        <xdr:cNvSpPr/>
      </xdr:nvSpPr>
      <xdr:spPr>
        <a:xfrm>
          <a:off x="16268700" y="16263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140703</xdr:rowOff>
    </xdr:from>
    <xdr:to>
      <xdr:col>22</xdr:col>
      <xdr:colOff>365125</xdr:colOff>
      <xdr:row>95</xdr:row>
      <xdr:rowOff>159068</xdr:rowOff>
    </xdr:to>
    <xdr:cxnSp macro="">
      <xdr:nvCxnSpPr>
        <xdr:cNvPr id="691" name="直線コネクタ 690"/>
        <xdr:cNvCxnSpPr/>
      </xdr:nvCxnSpPr>
      <xdr:spPr>
        <a:xfrm>
          <a:off x="14592300" y="16428453"/>
          <a:ext cx="889000" cy="18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157035</xdr:rowOff>
    </xdr:from>
    <xdr:to>
      <xdr:col>22</xdr:col>
      <xdr:colOff>415925</xdr:colOff>
      <xdr:row>96</xdr:row>
      <xdr:rowOff>87185</xdr:rowOff>
    </xdr:to>
    <xdr:sp macro="" textlink="">
      <xdr:nvSpPr>
        <xdr:cNvPr id="692" name="フローチャート : 判断 691"/>
        <xdr:cNvSpPr/>
      </xdr:nvSpPr>
      <xdr:spPr>
        <a:xfrm>
          <a:off x="15430500" y="1644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78312</xdr:rowOff>
    </xdr:from>
    <xdr:ext cx="534377" cy="259045"/>
    <xdr:sp macro="" textlink="">
      <xdr:nvSpPr>
        <xdr:cNvPr id="693" name="テキスト ボックス 692"/>
        <xdr:cNvSpPr txBox="1"/>
      </xdr:nvSpPr>
      <xdr:spPr>
        <a:xfrm>
          <a:off x="15214111" y="16537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41,135</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114985</xdr:rowOff>
    </xdr:from>
    <xdr:to>
      <xdr:col>21</xdr:col>
      <xdr:colOff>161925</xdr:colOff>
      <xdr:row>95</xdr:row>
      <xdr:rowOff>140703</xdr:rowOff>
    </xdr:to>
    <xdr:cxnSp macro="">
      <xdr:nvCxnSpPr>
        <xdr:cNvPr id="694" name="直線コネクタ 693"/>
        <xdr:cNvCxnSpPr/>
      </xdr:nvCxnSpPr>
      <xdr:spPr>
        <a:xfrm>
          <a:off x="13703300" y="16402735"/>
          <a:ext cx="889000" cy="2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107810</xdr:rowOff>
    </xdr:from>
    <xdr:to>
      <xdr:col>21</xdr:col>
      <xdr:colOff>212725</xdr:colOff>
      <xdr:row>96</xdr:row>
      <xdr:rowOff>37960</xdr:rowOff>
    </xdr:to>
    <xdr:sp macro="" textlink="">
      <xdr:nvSpPr>
        <xdr:cNvPr id="695" name="フローチャート : 判断 694"/>
        <xdr:cNvSpPr/>
      </xdr:nvSpPr>
      <xdr:spPr>
        <a:xfrm>
          <a:off x="14541500" y="1639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29087</xdr:rowOff>
    </xdr:from>
    <xdr:ext cx="534377" cy="259045"/>
    <xdr:sp macro="" textlink="">
      <xdr:nvSpPr>
        <xdr:cNvPr id="696" name="テキスト ボックス 695"/>
        <xdr:cNvSpPr txBox="1"/>
      </xdr:nvSpPr>
      <xdr:spPr>
        <a:xfrm>
          <a:off x="14325111" y="1648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45,011</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107659</xdr:rowOff>
    </xdr:from>
    <xdr:to>
      <xdr:col>19</xdr:col>
      <xdr:colOff>644525</xdr:colOff>
      <xdr:row>95</xdr:row>
      <xdr:rowOff>114985</xdr:rowOff>
    </xdr:to>
    <xdr:cxnSp macro="">
      <xdr:nvCxnSpPr>
        <xdr:cNvPr id="697" name="直線コネクタ 696"/>
        <xdr:cNvCxnSpPr/>
      </xdr:nvCxnSpPr>
      <xdr:spPr>
        <a:xfrm>
          <a:off x="12814300" y="16395409"/>
          <a:ext cx="889000" cy="7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109995</xdr:rowOff>
    </xdr:from>
    <xdr:to>
      <xdr:col>20</xdr:col>
      <xdr:colOff>9525</xdr:colOff>
      <xdr:row>96</xdr:row>
      <xdr:rowOff>40145</xdr:rowOff>
    </xdr:to>
    <xdr:sp macro="" textlink="">
      <xdr:nvSpPr>
        <xdr:cNvPr id="698" name="フローチャート : 判断 697"/>
        <xdr:cNvSpPr/>
      </xdr:nvSpPr>
      <xdr:spPr>
        <a:xfrm>
          <a:off x="13652500" y="163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31272</xdr:rowOff>
    </xdr:from>
    <xdr:ext cx="534377" cy="259045"/>
    <xdr:sp macro="" textlink="">
      <xdr:nvSpPr>
        <xdr:cNvPr id="699" name="テキスト ボックス 698"/>
        <xdr:cNvSpPr txBox="1"/>
      </xdr:nvSpPr>
      <xdr:spPr>
        <a:xfrm>
          <a:off x="13436111" y="1649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44,839</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108293</xdr:rowOff>
    </xdr:from>
    <xdr:to>
      <xdr:col>18</xdr:col>
      <xdr:colOff>492125</xdr:colOff>
      <xdr:row>96</xdr:row>
      <xdr:rowOff>38443</xdr:rowOff>
    </xdr:to>
    <xdr:sp macro="" textlink="">
      <xdr:nvSpPr>
        <xdr:cNvPr id="700" name="フローチャート : 判断 699"/>
        <xdr:cNvSpPr/>
      </xdr:nvSpPr>
      <xdr:spPr>
        <a:xfrm>
          <a:off x="12763500" y="16396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29570</xdr:rowOff>
    </xdr:from>
    <xdr:ext cx="534377" cy="259045"/>
    <xdr:sp macro="" textlink="">
      <xdr:nvSpPr>
        <xdr:cNvPr id="701" name="テキスト ボックス 700"/>
        <xdr:cNvSpPr txBox="1"/>
      </xdr:nvSpPr>
      <xdr:spPr>
        <a:xfrm>
          <a:off x="12547111" y="1648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44,973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95</xdr:row>
      <xdr:rowOff>104000</xdr:rowOff>
    </xdr:from>
    <xdr:to>
      <xdr:col>23</xdr:col>
      <xdr:colOff>568325</xdr:colOff>
      <xdr:row>96</xdr:row>
      <xdr:rowOff>34150</xdr:rowOff>
    </xdr:to>
    <xdr:sp macro="" textlink="">
      <xdr:nvSpPr>
        <xdr:cNvPr id="707" name="円/楕円 706"/>
        <xdr:cNvSpPr/>
      </xdr:nvSpPr>
      <xdr:spPr>
        <a:xfrm>
          <a:off x="16268700" y="1639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82427</xdr:rowOff>
    </xdr:from>
    <xdr:ext cx="534377" cy="259045"/>
    <xdr:sp macro="" textlink="">
      <xdr:nvSpPr>
        <xdr:cNvPr id="708" name="公債費該当値テキスト"/>
        <xdr:cNvSpPr txBox="1"/>
      </xdr:nvSpPr>
      <xdr:spPr>
        <a:xfrm>
          <a:off x="16370300" y="1637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45,311</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108268</xdr:rowOff>
    </xdr:from>
    <xdr:to>
      <xdr:col>22</xdr:col>
      <xdr:colOff>415925</xdr:colOff>
      <xdr:row>96</xdr:row>
      <xdr:rowOff>38418</xdr:rowOff>
    </xdr:to>
    <xdr:sp macro="" textlink="">
      <xdr:nvSpPr>
        <xdr:cNvPr id="709" name="円/楕円 708"/>
        <xdr:cNvSpPr/>
      </xdr:nvSpPr>
      <xdr:spPr>
        <a:xfrm>
          <a:off x="15430500" y="1639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54945</xdr:rowOff>
    </xdr:from>
    <xdr:ext cx="534377" cy="259045"/>
    <xdr:sp macro="" textlink="">
      <xdr:nvSpPr>
        <xdr:cNvPr id="710" name="テキスト ボックス 709"/>
        <xdr:cNvSpPr txBox="1"/>
      </xdr:nvSpPr>
      <xdr:spPr>
        <a:xfrm>
          <a:off x="15214111" y="16171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44,975</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89903</xdr:rowOff>
    </xdr:from>
    <xdr:to>
      <xdr:col>21</xdr:col>
      <xdr:colOff>212725</xdr:colOff>
      <xdr:row>96</xdr:row>
      <xdr:rowOff>20053</xdr:rowOff>
    </xdr:to>
    <xdr:sp macro="" textlink="">
      <xdr:nvSpPr>
        <xdr:cNvPr id="711" name="円/楕円 710"/>
        <xdr:cNvSpPr/>
      </xdr:nvSpPr>
      <xdr:spPr>
        <a:xfrm>
          <a:off x="14541500" y="16377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36580</xdr:rowOff>
    </xdr:from>
    <xdr:ext cx="534377" cy="259045"/>
    <xdr:sp macro="" textlink="">
      <xdr:nvSpPr>
        <xdr:cNvPr id="712" name="テキスト ボックス 711"/>
        <xdr:cNvSpPr txBox="1"/>
      </xdr:nvSpPr>
      <xdr:spPr>
        <a:xfrm>
          <a:off x="14325111" y="1615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46,421</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64185</xdr:rowOff>
    </xdr:from>
    <xdr:to>
      <xdr:col>20</xdr:col>
      <xdr:colOff>9525</xdr:colOff>
      <xdr:row>95</xdr:row>
      <xdr:rowOff>165785</xdr:rowOff>
    </xdr:to>
    <xdr:sp macro="" textlink="">
      <xdr:nvSpPr>
        <xdr:cNvPr id="713" name="円/楕円 712"/>
        <xdr:cNvSpPr/>
      </xdr:nvSpPr>
      <xdr:spPr>
        <a:xfrm>
          <a:off x="13652500" y="1635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10862</xdr:rowOff>
    </xdr:from>
    <xdr:ext cx="534377" cy="259045"/>
    <xdr:sp macro="" textlink="">
      <xdr:nvSpPr>
        <xdr:cNvPr id="714" name="テキスト ボックス 713"/>
        <xdr:cNvSpPr txBox="1"/>
      </xdr:nvSpPr>
      <xdr:spPr>
        <a:xfrm>
          <a:off x="13436111" y="16127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48,446</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56859</xdr:rowOff>
    </xdr:from>
    <xdr:to>
      <xdr:col>18</xdr:col>
      <xdr:colOff>492125</xdr:colOff>
      <xdr:row>95</xdr:row>
      <xdr:rowOff>158459</xdr:rowOff>
    </xdr:to>
    <xdr:sp macro="" textlink="">
      <xdr:nvSpPr>
        <xdr:cNvPr id="715" name="円/楕円 714"/>
        <xdr:cNvSpPr/>
      </xdr:nvSpPr>
      <xdr:spPr>
        <a:xfrm>
          <a:off x="12763500" y="16344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3536</xdr:rowOff>
    </xdr:from>
    <xdr:ext cx="534377" cy="259045"/>
    <xdr:sp macro="" textlink="">
      <xdr:nvSpPr>
        <xdr:cNvPr id="716" name="テキスト ボックス 715"/>
        <xdr:cNvSpPr txBox="1"/>
      </xdr:nvSpPr>
      <xdr:spPr>
        <a:xfrm>
          <a:off x="12547111" y="16119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49,023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7" name="直線コネクタ 72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8" name="テキスト ボックス 72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29" name="直線コネクタ 72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0" name="テキスト ボックス 72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1" name="直線コネクタ 73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2" name="テキスト ボックス 73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3" name="直線コネクタ 73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4" name="テキスト ボックス 73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5" name="直線コネクタ 73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6" name="テキスト ボックス 73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8" name="テキスト ボックス 73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64072</xdr:rowOff>
    </xdr:from>
    <xdr:to>
      <xdr:col>32</xdr:col>
      <xdr:colOff>186689</xdr:colOff>
      <xdr:row>39</xdr:row>
      <xdr:rowOff>44450</xdr:rowOff>
    </xdr:to>
    <xdr:cxnSp macro="">
      <xdr:nvCxnSpPr>
        <xdr:cNvPr id="740" name="直線コネクタ 739"/>
        <xdr:cNvCxnSpPr/>
      </xdr:nvCxnSpPr>
      <xdr:spPr>
        <a:xfrm flipV="1">
          <a:off x="22159595" y="5207572"/>
          <a:ext cx="1269" cy="1523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61548</xdr:rowOff>
    </xdr:from>
    <xdr:ext cx="249299" cy="259045"/>
    <xdr:sp macro="" textlink="">
      <xdr:nvSpPr>
        <xdr:cNvPr id="741" name="諸支出金最小値テキスト"/>
        <xdr:cNvSpPr txBox="1"/>
      </xdr:nvSpPr>
      <xdr:spPr>
        <a:xfrm>
          <a:off x="22212300" y="67480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2" name="直線コネクタ 74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10749</xdr:rowOff>
    </xdr:from>
    <xdr:ext cx="469744" cy="259045"/>
    <xdr:sp macro="" textlink="">
      <xdr:nvSpPr>
        <xdr:cNvPr id="743" name="諸支出金最大値テキスト"/>
        <xdr:cNvSpPr txBox="1"/>
      </xdr:nvSpPr>
      <xdr:spPr>
        <a:xfrm>
          <a:off x="22212300" y="4982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7,997</a:t>
          </a:r>
          <a:endParaRPr kumimoji="1" lang="ja-JP" altLang="en-US" sz="1000" b="1">
            <a:latin typeface="ＭＳ Ｐゴシック"/>
          </a:endParaRPr>
        </a:p>
      </xdr:txBody>
    </xdr:sp>
    <xdr:clientData/>
  </xdr:oneCellAnchor>
  <xdr:twoCellAnchor>
    <xdr:from>
      <xdr:col>32</xdr:col>
      <xdr:colOff>98425</xdr:colOff>
      <xdr:row>30</xdr:row>
      <xdr:rowOff>64072</xdr:rowOff>
    </xdr:from>
    <xdr:to>
      <xdr:col>32</xdr:col>
      <xdr:colOff>276225</xdr:colOff>
      <xdr:row>30</xdr:row>
      <xdr:rowOff>64072</xdr:rowOff>
    </xdr:to>
    <xdr:cxnSp macro="">
      <xdr:nvCxnSpPr>
        <xdr:cNvPr id="744" name="直線コネクタ 743"/>
        <xdr:cNvCxnSpPr/>
      </xdr:nvCxnSpPr>
      <xdr:spPr>
        <a:xfrm>
          <a:off x="22072600" y="5207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5" name="直線コネクタ 74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150448</xdr:rowOff>
    </xdr:from>
    <xdr:ext cx="378565" cy="259045"/>
    <xdr:sp macro="" textlink="">
      <xdr:nvSpPr>
        <xdr:cNvPr id="746" name="諸支出金平均値テキスト"/>
        <xdr:cNvSpPr txBox="1"/>
      </xdr:nvSpPr>
      <xdr:spPr>
        <a:xfrm>
          <a:off x="22212300" y="649409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127571</xdr:rowOff>
    </xdr:from>
    <xdr:to>
      <xdr:col>32</xdr:col>
      <xdr:colOff>238125</xdr:colOff>
      <xdr:row>39</xdr:row>
      <xdr:rowOff>57721</xdr:rowOff>
    </xdr:to>
    <xdr:sp macro="" textlink="">
      <xdr:nvSpPr>
        <xdr:cNvPr id="747" name="フローチャート : 判断 746"/>
        <xdr:cNvSpPr/>
      </xdr:nvSpPr>
      <xdr:spPr>
        <a:xfrm>
          <a:off x="22110700" y="664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8" name="直線コネクタ 74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121856</xdr:rowOff>
    </xdr:from>
    <xdr:to>
      <xdr:col>31</xdr:col>
      <xdr:colOff>85725</xdr:colOff>
      <xdr:row>39</xdr:row>
      <xdr:rowOff>52006</xdr:rowOff>
    </xdr:to>
    <xdr:sp macro="" textlink="">
      <xdr:nvSpPr>
        <xdr:cNvPr id="749" name="フローチャート : 判断 748"/>
        <xdr:cNvSpPr/>
      </xdr:nvSpPr>
      <xdr:spPr>
        <a:xfrm>
          <a:off x="21272500" y="663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68534</xdr:rowOff>
    </xdr:from>
    <xdr:ext cx="378565" cy="259045"/>
    <xdr:sp macro="" textlink="">
      <xdr:nvSpPr>
        <xdr:cNvPr id="750" name="テキスト ボックス 749"/>
        <xdr:cNvSpPr txBox="1"/>
      </xdr:nvSpPr>
      <xdr:spPr>
        <a:xfrm>
          <a:off x="21134017" y="64121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1" name="直線コネクタ 75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137668</xdr:rowOff>
    </xdr:from>
    <xdr:to>
      <xdr:col>29</xdr:col>
      <xdr:colOff>568325</xdr:colOff>
      <xdr:row>39</xdr:row>
      <xdr:rowOff>67818</xdr:rowOff>
    </xdr:to>
    <xdr:sp macro="" textlink="">
      <xdr:nvSpPr>
        <xdr:cNvPr id="752" name="フローチャート : 判断 751"/>
        <xdr:cNvSpPr/>
      </xdr:nvSpPr>
      <xdr:spPr>
        <a:xfrm>
          <a:off x="20383500" y="665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84345</xdr:rowOff>
    </xdr:from>
    <xdr:ext cx="378565" cy="259045"/>
    <xdr:sp macro="" textlink="">
      <xdr:nvSpPr>
        <xdr:cNvPr id="753" name="テキスト ボックス 752"/>
        <xdr:cNvSpPr txBox="1"/>
      </xdr:nvSpPr>
      <xdr:spPr>
        <a:xfrm>
          <a:off x="20245017" y="6427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4" name="直線コネクタ 75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140144</xdr:rowOff>
    </xdr:from>
    <xdr:to>
      <xdr:col>28</xdr:col>
      <xdr:colOff>365125</xdr:colOff>
      <xdr:row>39</xdr:row>
      <xdr:rowOff>70294</xdr:rowOff>
    </xdr:to>
    <xdr:sp macro="" textlink="">
      <xdr:nvSpPr>
        <xdr:cNvPr id="755" name="フローチャート : 判断 754"/>
        <xdr:cNvSpPr/>
      </xdr:nvSpPr>
      <xdr:spPr>
        <a:xfrm>
          <a:off x="19494500" y="665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86822</xdr:rowOff>
    </xdr:from>
    <xdr:ext cx="378565" cy="259045"/>
    <xdr:sp macro="" textlink="">
      <xdr:nvSpPr>
        <xdr:cNvPr id="756" name="テキスト ボックス 755"/>
        <xdr:cNvSpPr txBox="1"/>
      </xdr:nvSpPr>
      <xdr:spPr>
        <a:xfrm>
          <a:off x="19356017" y="64304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120142</xdr:rowOff>
    </xdr:from>
    <xdr:to>
      <xdr:col>27</xdr:col>
      <xdr:colOff>161925</xdr:colOff>
      <xdr:row>39</xdr:row>
      <xdr:rowOff>50292</xdr:rowOff>
    </xdr:to>
    <xdr:sp macro="" textlink="">
      <xdr:nvSpPr>
        <xdr:cNvPr id="757" name="フローチャート : 判断 756"/>
        <xdr:cNvSpPr/>
      </xdr:nvSpPr>
      <xdr:spPr>
        <a:xfrm>
          <a:off x="18605500" y="6635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66819</xdr:rowOff>
    </xdr:from>
    <xdr:ext cx="378565" cy="259045"/>
    <xdr:sp macro="" textlink="">
      <xdr:nvSpPr>
        <xdr:cNvPr id="758" name="テキスト ボックス 757"/>
        <xdr:cNvSpPr txBox="1"/>
      </xdr:nvSpPr>
      <xdr:spPr>
        <a:xfrm>
          <a:off x="18467017" y="6410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4" name="円/楕円 76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105999</xdr:rowOff>
    </xdr:from>
    <xdr:ext cx="249299" cy="259045"/>
    <xdr:sp macro="" textlink="">
      <xdr:nvSpPr>
        <xdr:cNvPr id="765" name="諸支出金該当値テキスト"/>
        <xdr:cNvSpPr txBox="1"/>
      </xdr:nvSpPr>
      <xdr:spPr>
        <a:xfrm>
          <a:off x="22212300" y="66210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6" name="円/楕円 76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7" name="テキスト ボックス 76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8" name="円/楕円 76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69" name="テキスト ボックス 76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0" name="円/楕円 76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1" name="テキスト ボックス 77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2" name="円/楕円 77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3" name="テキスト ボックス 77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6" name="フローチャート :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8" name="フローチャート :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9" name="テキスト ボックス 79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1" name="フローチャート :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2" name="テキスト ボックス 80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4" name="フローチャート :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5" name="テキスト ボックス 80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6" name="フローチャート :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7" name="テキスト ボックス 80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3" name="円/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5" name="円/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6" name="テキスト ボックス 81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7" name="円/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8" name="テキスト ボックス 81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9" name="円/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0" name="テキスト ボックス 81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1" name="円/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2" name="テキスト ボックス 82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衛生</a:t>
          </a:r>
          <a:r>
            <a:rPr kumimoji="1" lang="ja-JP" altLang="ja-JP" sz="1100">
              <a:solidFill>
                <a:sysClr val="windowText" lastClr="000000"/>
              </a:solidFill>
              <a:effectLst/>
              <a:latin typeface="+mn-lt"/>
              <a:ea typeface="+mn-ea"/>
              <a:cs typeface="+mn-cs"/>
            </a:rPr>
            <a:t>費は、住民一人当たり</a:t>
          </a:r>
          <a:r>
            <a:rPr kumimoji="1" lang="en-US" altLang="ja-JP" sz="1100">
              <a:solidFill>
                <a:sysClr val="windowText" lastClr="000000"/>
              </a:solidFill>
              <a:effectLst/>
              <a:latin typeface="+mn-lt"/>
              <a:ea typeface="+mn-ea"/>
              <a:cs typeface="+mn-cs"/>
            </a:rPr>
            <a:t>37,912</a:t>
          </a:r>
          <a:r>
            <a:rPr kumimoji="1" lang="ja-JP" altLang="ja-JP" sz="1100">
              <a:solidFill>
                <a:sysClr val="windowText" lastClr="000000"/>
              </a:solidFill>
              <a:effectLst/>
              <a:latin typeface="+mn-lt"/>
              <a:ea typeface="+mn-ea"/>
              <a:cs typeface="+mn-cs"/>
            </a:rPr>
            <a:t>円となっており前年度比</a:t>
          </a:r>
          <a:r>
            <a:rPr kumimoji="1" lang="en-US" altLang="ja-JP" sz="1100">
              <a:solidFill>
                <a:sysClr val="windowText" lastClr="000000"/>
              </a:solidFill>
              <a:effectLst/>
              <a:latin typeface="+mn-lt"/>
              <a:ea typeface="+mn-ea"/>
              <a:cs typeface="+mn-cs"/>
            </a:rPr>
            <a:t>18.8</a:t>
          </a:r>
          <a:r>
            <a:rPr kumimoji="1" lang="ja-JP" altLang="ja-JP" sz="1100">
              <a:solidFill>
                <a:sysClr val="windowText" lastClr="000000"/>
              </a:solidFill>
              <a:effectLst/>
              <a:latin typeface="+mn-lt"/>
              <a:ea typeface="+mn-ea"/>
              <a:cs typeface="+mn-cs"/>
            </a:rPr>
            <a:t>％の上昇である。これは</a:t>
          </a:r>
          <a:r>
            <a:rPr kumimoji="1" lang="ja-JP" altLang="en-US" sz="1100">
              <a:solidFill>
                <a:sysClr val="windowText" lastClr="000000"/>
              </a:solidFill>
              <a:effectLst/>
              <a:latin typeface="+mn-lt"/>
              <a:ea typeface="+mn-ea"/>
              <a:cs typeface="+mn-cs"/>
            </a:rPr>
            <a:t>一般廃棄物最終処分場建設の事業費増と民間医療施設への救急体制整備補助金増が主な要因で</a:t>
          </a:r>
          <a:r>
            <a:rPr kumimoji="1" lang="ja-JP" altLang="ja-JP" sz="1100">
              <a:solidFill>
                <a:sysClr val="windowText" lastClr="000000"/>
              </a:solidFill>
              <a:effectLst/>
              <a:latin typeface="+mn-lt"/>
              <a:ea typeface="+mn-ea"/>
              <a:cs typeface="+mn-cs"/>
            </a:rPr>
            <a:t>あ</a:t>
          </a:r>
          <a:r>
            <a:rPr kumimoji="1" lang="ja-JP" altLang="en-US" sz="1100">
              <a:solidFill>
                <a:sysClr val="windowText" lastClr="000000"/>
              </a:solidFill>
              <a:effectLst/>
              <a:latin typeface="+mn-lt"/>
              <a:ea typeface="+mn-ea"/>
              <a:cs typeface="+mn-cs"/>
            </a:rPr>
            <a:t>るが、これらは臨時的な経費であるため、今後の衛生費上昇に繋がるものではないと考えられる</a:t>
          </a:r>
          <a:r>
            <a:rPr kumimoji="1" lang="ja-JP" altLang="ja-JP" sz="1100">
              <a:solidFill>
                <a:sysClr val="windowText" lastClr="000000"/>
              </a:solidFill>
              <a:effectLst/>
              <a:latin typeface="+mn-lt"/>
              <a:ea typeface="+mn-ea"/>
              <a:cs typeface="+mn-cs"/>
            </a:rPr>
            <a:t>。</a:t>
          </a:r>
          <a:endParaRPr kumimoji="1" lang="en-US" altLang="ja-JP" sz="1100">
            <a:solidFill>
              <a:sysClr val="windowText" lastClr="000000"/>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また、商工費については、</a:t>
          </a:r>
          <a:r>
            <a:rPr kumimoji="1" lang="ja-JP" altLang="ja-JP" sz="1100">
              <a:solidFill>
                <a:sysClr val="windowText" lastClr="000000"/>
              </a:solidFill>
              <a:effectLst/>
              <a:latin typeface="+mn-lt"/>
              <a:ea typeface="+mn-ea"/>
              <a:cs typeface="+mn-cs"/>
            </a:rPr>
            <a:t>住民一人当たり</a:t>
          </a:r>
          <a:r>
            <a:rPr kumimoji="1" lang="en-US" altLang="ja-JP" sz="1100">
              <a:solidFill>
                <a:sysClr val="windowText" lastClr="000000"/>
              </a:solidFill>
              <a:effectLst/>
              <a:latin typeface="+mn-lt"/>
              <a:ea typeface="+mn-ea"/>
              <a:cs typeface="+mn-cs"/>
            </a:rPr>
            <a:t>13,253</a:t>
          </a:r>
          <a:r>
            <a:rPr kumimoji="1" lang="ja-JP" altLang="ja-JP" sz="1100">
              <a:solidFill>
                <a:sysClr val="windowText" lastClr="000000"/>
              </a:solidFill>
              <a:effectLst/>
              <a:latin typeface="+mn-lt"/>
              <a:ea typeface="+mn-ea"/>
              <a:cs typeface="+mn-cs"/>
            </a:rPr>
            <a:t>円となっており前年度比</a:t>
          </a:r>
          <a:r>
            <a:rPr kumimoji="1" lang="en-US" altLang="ja-JP" sz="1100">
              <a:solidFill>
                <a:sysClr val="windowText" lastClr="000000"/>
              </a:solidFill>
              <a:effectLst/>
              <a:latin typeface="+mn-lt"/>
              <a:ea typeface="+mn-ea"/>
              <a:cs typeface="+mn-cs"/>
            </a:rPr>
            <a:t>205.7</a:t>
          </a:r>
          <a:r>
            <a:rPr kumimoji="1" lang="ja-JP" altLang="ja-JP" sz="1100">
              <a:solidFill>
                <a:sysClr val="windowText" lastClr="000000"/>
              </a:solidFill>
              <a:effectLst/>
              <a:latin typeface="+mn-lt"/>
              <a:ea typeface="+mn-ea"/>
              <a:cs typeface="+mn-cs"/>
            </a:rPr>
            <a:t>％の上昇である</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これは類似団体平均</a:t>
          </a:r>
          <a:r>
            <a:rPr kumimoji="1" lang="ja-JP" altLang="en-US" sz="1100">
              <a:solidFill>
                <a:sysClr val="windowText" lastClr="000000"/>
              </a:solidFill>
              <a:effectLst/>
              <a:latin typeface="+mn-lt"/>
              <a:ea typeface="+mn-ea"/>
              <a:cs typeface="+mn-cs"/>
            </a:rPr>
            <a:t>を超える</a:t>
          </a:r>
          <a:r>
            <a:rPr kumimoji="1" lang="ja-JP" altLang="ja-JP" sz="1100">
              <a:solidFill>
                <a:sysClr val="windowText" lastClr="000000"/>
              </a:solidFill>
              <a:effectLst/>
              <a:latin typeface="+mn-lt"/>
              <a:ea typeface="+mn-ea"/>
              <a:cs typeface="+mn-cs"/>
            </a:rPr>
            <a:t>高い水準であるが、</a:t>
          </a:r>
          <a:r>
            <a:rPr kumimoji="1" lang="ja-JP" altLang="en-US" sz="1100">
              <a:solidFill>
                <a:sysClr val="windowText" lastClr="000000"/>
              </a:solidFill>
              <a:effectLst/>
              <a:latin typeface="+mn-lt"/>
              <a:ea typeface="+mn-ea"/>
              <a:cs typeface="+mn-cs"/>
            </a:rPr>
            <a:t>要因としては、誘致企業への奨励金やプレミアム商品券の発行が</a:t>
          </a:r>
          <a:r>
            <a:rPr kumimoji="1" lang="ja-JP" altLang="ja-JP" sz="1100">
              <a:solidFill>
                <a:sysClr val="windowText" lastClr="000000"/>
              </a:solidFill>
              <a:effectLst/>
              <a:latin typeface="+mn-lt"/>
              <a:ea typeface="+mn-ea"/>
              <a:cs typeface="+mn-cs"/>
            </a:rPr>
            <a:t>主な</a:t>
          </a:r>
          <a:r>
            <a:rPr kumimoji="1" lang="ja-JP" altLang="en-US" sz="1100">
              <a:solidFill>
                <a:sysClr val="windowText" lastClr="000000"/>
              </a:solidFill>
              <a:effectLst/>
              <a:latin typeface="+mn-lt"/>
              <a:ea typeface="+mn-ea"/>
              <a:cs typeface="+mn-cs"/>
            </a:rPr>
            <a:t>もの</a:t>
          </a:r>
          <a:r>
            <a:rPr kumimoji="1" lang="ja-JP" altLang="ja-JP" sz="1100">
              <a:solidFill>
                <a:sysClr val="windowText" lastClr="000000"/>
              </a:solidFill>
              <a:effectLst/>
              <a:latin typeface="+mn-lt"/>
              <a:ea typeface="+mn-ea"/>
              <a:cs typeface="+mn-cs"/>
            </a:rPr>
            <a:t>であ</a:t>
          </a:r>
          <a:r>
            <a:rPr kumimoji="1" lang="ja-JP" altLang="en-US" sz="1100">
              <a:solidFill>
                <a:sysClr val="windowText" lastClr="000000"/>
              </a:solidFill>
              <a:effectLst/>
              <a:latin typeface="+mn-lt"/>
              <a:ea typeface="+mn-ea"/>
              <a:cs typeface="+mn-cs"/>
            </a:rPr>
            <a:t>る。これらも臨時的な経費であることから、今後の商工費上昇に繋がる可能性は低い。</a:t>
          </a:r>
          <a:endParaRPr lang="ja-JP" altLang="ja-JP" sz="1400">
            <a:solidFill>
              <a:sysClr val="windowText" lastClr="000000"/>
            </a:solidFill>
            <a:effectLst/>
          </a:endParaRPr>
        </a:p>
        <a:p>
          <a:endParaRPr kumimoji="1" lang="en-US" altLang="ja-JP" sz="1300">
            <a:solidFill>
              <a:sysClr val="windowText" lastClr="000000"/>
            </a:solidFill>
            <a:latin typeface="ＭＳ Ｐゴシック"/>
          </a:endParaRPr>
        </a:p>
        <a:p>
          <a:endParaRPr kumimoji="1" lang="en-US" altLang="ja-JP" sz="1300">
            <a:solidFill>
              <a:sysClr val="windowText" lastClr="000000"/>
            </a:solidFill>
            <a:latin typeface="ＭＳ Ｐゴシック"/>
          </a:endParaRPr>
        </a:p>
        <a:p>
          <a:endParaRPr kumimoji="1" lang="en-US" altLang="ja-JP" sz="1300">
            <a:latin typeface="ＭＳ Ｐゴシック"/>
          </a:endParaRPr>
        </a:p>
        <a:p>
          <a:endParaRPr kumimoji="1" lang="en-US" altLang="ja-JP"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岡山県総社市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平成</a:t>
          </a:r>
          <a:r>
            <a:rPr kumimoji="1" lang="en-US" altLang="ja-JP" sz="1100">
              <a:solidFill>
                <a:sysClr val="windowText" lastClr="000000"/>
              </a:solidFill>
              <a:effectLst/>
              <a:latin typeface="+mn-lt"/>
              <a:ea typeface="+mn-ea"/>
              <a:cs typeface="+mn-cs"/>
            </a:rPr>
            <a:t>24</a:t>
          </a:r>
          <a:r>
            <a:rPr kumimoji="1" lang="ja-JP" altLang="ja-JP" sz="1100">
              <a:solidFill>
                <a:sysClr val="windowText" lastClr="000000"/>
              </a:solidFill>
              <a:effectLst/>
              <a:latin typeface="+mn-lt"/>
              <a:ea typeface="+mn-ea"/>
              <a:cs typeface="+mn-cs"/>
            </a:rPr>
            <a:t>年度以降、実質単年度収支を黒字に保つとともに、財政調整基金の積立額を増やしている。しかし、合併特例措置期間の満了により普通交付税は段階的に縮減されており、今後も厳しい財源不足が見込まれる。今後も引き続き、歳出の削減を図りつつ、企業誘致</a:t>
          </a:r>
          <a:r>
            <a:rPr kumimoji="1" lang="ja-JP" altLang="en-US" sz="1100">
              <a:solidFill>
                <a:sysClr val="windowText" lastClr="000000"/>
              </a:solidFill>
              <a:effectLst/>
              <a:latin typeface="+mn-lt"/>
              <a:ea typeface="+mn-ea"/>
              <a:cs typeface="+mn-cs"/>
            </a:rPr>
            <a:t>や定住促進</a:t>
          </a:r>
          <a:r>
            <a:rPr kumimoji="1" lang="ja-JP" altLang="ja-JP" sz="1100">
              <a:solidFill>
                <a:sysClr val="windowText" lastClr="000000"/>
              </a:solidFill>
              <a:effectLst/>
              <a:latin typeface="+mn-lt"/>
              <a:ea typeface="+mn-ea"/>
              <a:cs typeface="+mn-cs"/>
            </a:rPr>
            <a:t>による</a:t>
          </a:r>
          <a:r>
            <a:rPr kumimoji="1" lang="ja-JP" altLang="en-US" sz="1100">
              <a:solidFill>
                <a:sysClr val="windowText" lastClr="000000"/>
              </a:solidFill>
              <a:effectLst/>
              <a:latin typeface="+mn-lt"/>
              <a:ea typeface="+mn-ea"/>
              <a:cs typeface="+mn-cs"/>
            </a:rPr>
            <a:t>税収</a:t>
          </a:r>
          <a:r>
            <a:rPr kumimoji="1" lang="ja-JP" altLang="ja-JP" sz="1100">
              <a:solidFill>
                <a:sysClr val="windowText" lastClr="000000"/>
              </a:solidFill>
              <a:effectLst/>
              <a:latin typeface="+mn-lt"/>
              <a:ea typeface="+mn-ea"/>
              <a:cs typeface="+mn-cs"/>
            </a:rPr>
            <a:t>増</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ふるさと納税</a:t>
          </a:r>
          <a:r>
            <a:rPr kumimoji="1" lang="ja-JP" altLang="en-US" sz="1100">
              <a:solidFill>
                <a:sysClr val="windowText" lastClr="000000"/>
              </a:solidFill>
              <a:effectLst/>
              <a:latin typeface="+mn-lt"/>
              <a:ea typeface="+mn-ea"/>
              <a:cs typeface="+mn-cs"/>
            </a:rPr>
            <a:t>の推進など</a:t>
          </a:r>
          <a:r>
            <a:rPr kumimoji="1" lang="ja-JP" altLang="ja-JP" sz="1100">
              <a:solidFill>
                <a:sysClr val="windowText" lastClr="000000"/>
              </a:solidFill>
              <a:effectLst/>
              <a:latin typeface="+mn-lt"/>
              <a:ea typeface="+mn-ea"/>
              <a:cs typeface="+mn-cs"/>
            </a:rPr>
            <a:t>財源確保の対策を</a:t>
          </a:r>
          <a:r>
            <a:rPr kumimoji="1" lang="ja-JP" altLang="en-US" sz="1100">
              <a:solidFill>
                <a:sysClr val="windowText" lastClr="000000"/>
              </a:solidFill>
              <a:effectLst/>
              <a:latin typeface="+mn-lt"/>
              <a:ea typeface="+mn-ea"/>
              <a:cs typeface="+mn-cs"/>
            </a:rPr>
            <a:t>進める</a:t>
          </a:r>
          <a:r>
            <a:rPr kumimoji="1" lang="ja-JP" altLang="ja-JP" sz="1100">
              <a:solidFill>
                <a:sysClr val="windowText" lastClr="000000"/>
              </a:solidFill>
              <a:effectLst/>
              <a:latin typeface="+mn-lt"/>
              <a:ea typeface="+mn-ea"/>
              <a:cs typeface="+mn-cs"/>
            </a:rPr>
            <a:t>必要がある。</a:t>
          </a:r>
          <a:endParaRPr lang="ja-JP" altLang="ja-JP" sz="1400">
            <a:solidFill>
              <a:sysClr val="windowText" lastClr="000000"/>
            </a:solidFill>
            <a:effectLst/>
          </a:endParaRPr>
        </a:p>
        <a:p>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岡山県総社市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すべての会計において赤字額は生じておらず、健全な財政運営に努めている。</a:t>
          </a:r>
          <a:endParaRPr lang="ja-JP" altLang="ja-JP" sz="1400">
            <a:solidFill>
              <a:sysClr val="windowText" lastClr="000000"/>
            </a:solidFill>
            <a:effectLst/>
          </a:endParaRPr>
        </a:p>
        <a:p>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election activeCell="B3" sqref="B3:K5"/>
    </sheetView>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28018082</v>
      </c>
      <c r="BO4" s="381"/>
      <c r="BP4" s="381"/>
      <c r="BQ4" s="381"/>
      <c r="BR4" s="381"/>
      <c r="BS4" s="381"/>
      <c r="BT4" s="381"/>
      <c r="BU4" s="382"/>
      <c r="BV4" s="380">
        <v>28636672</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3.6</v>
      </c>
      <c r="CU4" s="387"/>
      <c r="CV4" s="387"/>
      <c r="CW4" s="387"/>
      <c r="CX4" s="387"/>
      <c r="CY4" s="387"/>
      <c r="CZ4" s="387"/>
      <c r="DA4" s="388"/>
      <c r="DB4" s="386">
        <v>4.7</v>
      </c>
      <c r="DC4" s="387"/>
      <c r="DD4" s="387"/>
      <c r="DE4" s="387"/>
      <c r="DF4" s="387"/>
      <c r="DG4" s="387"/>
      <c r="DH4" s="387"/>
      <c r="DI4" s="388"/>
      <c r="DJ4" s="139"/>
      <c r="DK4" s="139"/>
      <c r="DL4" s="139"/>
      <c r="DM4" s="139"/>
      <c r="DN4" s="139"/>
      <c r="DO4" s="139"/>
    </row>
    <row r="5" spans="1:119" ht="18.75" customHeight="1">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27318356</v>
      </c>
      <c r="BO5" s="418"/>
      <c r="BP5" s="418"/>
      <c r="BQ5" s="418"/>
      <c r="BR5" s="418"/>
      <c r="BS5" s="418"/>
      <c r="BT5" s="418"/>
      <c r="BU5" s="419"/>
      <c r="BV5" s="417">
        <v>27545151</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91.7</v>
      </c>
      <c r="CU5" s="415"/>
      <c r="CV5" s="415"/>
      <c r="CW5" s="415"/>
      <c r="CX5" s="415"/>
      <c r="CY5" s="415"/>
      <c r="CZ5" s="415"/>
      <c r="DA5" s="416"/>
      <c r="DB5" s="414">
        <v>90.8</v>
      </c>
      <c r="DC5" s="415"/>
      <c r="DD5" s="415"/>
      <c r="DE5" s="415"/>
      <c r="DF5" s="415"/>
      <c r="DG5" s="415"/>
      <c r="DH5" s="415"/>
      <c r="DI5" s="416"/>
      <c r="DJ5" s="139"/>
      <c r="DK5" s="139"/>
      <c r="DL5" s="139"/>
      <c r="DM5" s="139"/>
      <c r="DN5" s="139"/>
      <c r="DO5" s="139"/>
    </row>
    <row r="6" spans="1:119" ht="18.75" customHeight="1">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699726</v>
      </c>
      <c r="BO6" s="418"/>
      <c r="BP6" s="418"/>
      <c r="BQ6" s="418"/>
      <c r="BR6" s="418"/>
      <c r="BS6" s="418"/>
      <c r="BT6" s="418"/>
      <c r="BU6" s="419"/>
      <c r="BV6" s="417">
        <v>1091521</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97.2</v>
      </c>
      <c r="CU6" s="455"/>
      <c r="CV6" s="455"/>
      <c r="CW6" s="455"/>
      <c r="CX6" s="455"/>
      <c r="CY6" s="455"/>
      <c r="CZ6" s="455"/>
      <c r="DA6" s="456"/>
      <c r="DB6" s="454">
        <v>97.5</v>
      </c>
      <c r="DC6" s="455"/>
      <c r="DD6" s="455"/>
      <c r="DE6" s="455"/>
      <c r="DF6" s="455"/>
      <c r="DG6" s="455"/>
      <c r="DH6" s="455"/>
      <c r="DI6" s="456"/>
      <c r="DJ6" s="139"/>
      <c r="DK6" s="139"/>
      <c r="DL6" s="139"/>
      <c r="DM6" s="139"/>
      <c r="DN6" s="139"/>
      <c r="DO6" s="139"/>
    </row>
    <row r="7" spans="1:119" ht="18.75" customHeight="1">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122318</v>
      </c>
      <c r="BO7" s="418"/>
      <c r="BP7" s="418"/>
      <c r="BQ7" s="418"/>
      <c r="BR7" s="418"/>
      <c r="BS7" s="418"/>
      <c r="BT7" s="418"/>
      <c r="BU7" s="419"/>
      <c r="BV7" s="417">
        <v>343484</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15835479</v>
      </c>
      <c r="CU7" s="418"/>
      <c r="CV7" s="418"/>
      <c r="CW7" s="418"/>
      <c r="CX7" s="418"/>
      <c r="CY7" s="418"/>
      <c r="CZ7" s="418"/>
      <c r="DA7" s="419"/>
      <c r="DB7" s="417">
        <v>16000462</v>
      </c>
      <c r="DC7" s="418"/>
      <c r="DD7" s="418"/>
      <c r="DE7" s="418"/>
      <c r="DF7" s="418"/>
      <c r="DG7" s="418"/>
      <c r="DH7" s="418"/>
      <c r="DI7" s="419"/>
      <c r="DJ7" s="139"/>
      <c r="DK7" s="139"/>
      <c r="DL7" s="139"/>
      <c r="DM7" s="139"/>
      <c r="DN7" s="139"/>
      <c r="DO7" s="139"/>
    </row>
    <row r="8" spans="1:119" ht="18.75" customHeight="1" thickBot="1">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577408</v>
      </c>
      <c r="BO8" s="418"/>
      <c r="BP8" s="418"/>
      <c r="BQ8" s="418"/>
      <c r="BR8" s="418"/>
      <c r="BS8" s="418"/>
      <c r="BT8" s="418"/>
      <c r="BU8" s="419"/>
      <c r="BV8" s="417">
        <v>748037</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0.57999999999999996</v>
      </c>
      <c r="CU8" s="458"/>
      <c r="CV8" s="458"/>
      <c r="CW8" s="458"/>
      <c r="CX8" s="458"/>
      <c r="CY8" s="458"/>
      <c r="CZ8" s="458"/>
      <c r="DA8" s="459"/>
      <c r="DB8" s="457">
        <v>0.57999999999999996</v>
      </c>
      <c r="DC8" s="458"/>
      <c r="DD8" s="458"/>
      <c r="DE8" s="458"/>
      <c r="DF8" s="458"/>
      <c r="DG8" s="458"/>
      <c r="DH8" s="458"/>
      <c r="DI8" s="459"/>
      <c r="DJ8" s="139"/>
      <c r="DK8" s="139"/>
      <c r="DL8" s="139"/>
      <c r="DM8" s="139"/>
      <c r="DN8" s="139"/>
      <c r="DO8" s="139"/>
    </row>
    <row r="9" spans="1:119" ht="18.75" customHeight="1" thickBot="1">
      <c r="A9" s="140"/>
      <c r="B9" s="411" t="s">
        <v>96</v>
      </c>
      <c r="C9" s="412"/>
      <c r="D9" s="412"/>
      <c r="E9" s="412"/>
      <c r="F9" s="412"/>
      <c r="G9" s="412"/>
      <c r="H9" s="412"/>
      <c r="I9" s="412"/>
      <c r="J9" s="412"/>
      <c r="K9" s="460"/>
      <c r="L9" s="461" t="s">
        <v>97</v>
      </c>
      <c r="M9" s="462"/>
      <c r="N9" s="462"/>
      <c r="O9" s="462"/>
      <c r="P9" s="462"/>
      <c r="Q9" s="463"/>
      <c r="R9" s="464">
        <v>66855</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100</v>
      </c>
      <c r="AV9" s="450"/>
      <c r="AW9" s="450"/>
      <c r="AX9" s="450"/>
      <c r="AY9" s="451" t="s">
        <v>101</v>
      </c>
      <c r="AZ9" s="452"/>
      <c r="BA9" s="452"/>
      <c r="BB9" s="452"/>
      <c r="BC9" s="452"/>
      <c r="BD9" s="452"/>
      <c r="BE9" s="452"/>
      <c r="BF9" s="452"/>
      <c r="BG9" s="452"/>
      <c r="BH9" s="452"/>
      <c r="BI9" s="452"/>
      <c r="BJ9" s="452"/>
      <c r="BK9" s="452"/>
      <c r="BL9" s="452"/>
      <c r="BM9" s="453"/>
      <c r="BN9" s="417">
        <v>-170629</v>
      </c>
      <c r="BO9" s="418"/>
      <c r="BP9" s="418"/>
      <c r="BQ9" s="418"/>
      <c r="BR9" s="418"/>
      <c r="BS9" s="418"/>
      <c r="BT9" s="418"/>
      <c r="BU9" s="419"/>
      <c r="BV9" s="417">
        <v>-277390</v>
      </c>
      <c r="BW9" s="418"/>
      <c r="BX9" s="418"/>
      <c r="BY9" s="418"/>
      <c r="BZ9" s="418"/>
      <c r="CA9" s="418"/>
      <c r="CB9" s="418"/>
      <c r="CC9" s="419"/>
      <c r="CD9" s="420" t="s">
        <v>102</v>
      </c>
      <c r="CE9" s="421"/>
      <c r="CF9" s="421"/>
      <c r="CG9" s="421"/>
      <c r="CH9" s="421"/>
      <c r="CI9" s="421"/>
      <c r="CJ9" s="421"/>
      <c r="CK9" s="421"/>
      <c r="CL9" s="421"/>
      <c r="CM9" s="421"/>
      <c r="CN9" s="421"/>
      <c r="CO9" s="421"/>
      <c r="CP9" s="421"/>
      <c r="CQ9" s="421"/>
      <c r="CR9" s="421"/>
      <c r="CS9" s="422"/>
      <c r="CT9" s="414">
        <v>15.5</v>
      </c>
      <c r="CU9" s="415"/>
      <c r="CV9" s="415"/>
      <c r="CW9" s="415"/>
      <c r="CX9" s="415"/>
      <c r="CY9" s="415"/>
      <c r="CZ9" s="415"/>
      <c r="DA9" s="416"/>
      <c r="DB9" s="414">
        <v>15.1</v>
      </c>
      <c r="DC9" s="415"/>
      <c r="DD9" s="415"/>
      <c r="DE9" s="415"/>
      <c r="DF9" s="415"/>
      <c r="DG9" s="415"/>
      <c r="DH9" s="415"/>
      <c r="DI9" s="416"/>
      <c r="DJ9" s="139"/>
      <c r="DK9" s="139"/>
      <c r="DL9" s="139"/>
      <c r="DM9" s="139"/>
      <c r="DN9" s="139"/>
      <c r="DO9" s="139"/>
    </row>
    <row r="10" spans="1:119" ht="18.75" customHeight="1" thickBot="1">
      <c r="A10" s="140"/>
      <c r="B10" s="411"/>
      <c r="C10" s="412"/>
      <c r="D10" s="412"/>
      <c r="E10" s="412"/>
      <c r="F10" s="412"/>
      <c r="G10" s="412"/>
      <c r="H10" s="412"/>
      <c r="I10" s="412"/>
      <c r="J10" s="412"/>
      <c r="K10" s="460"/>
      <c r="L10" s="467" t="s">
        <v>103</v>
      </c>
      <c r="M10" s="447"/>
      <c r="N10" s="447"/>
      <c r="O10" s="447"/>
      <c r="P10" s="447"/>
      <c r="Q10" s="448"/>
      <c r="R10" s="468">
        <v>66201</v>
      </c>
      <c r="S10" s="469"/>
      <c r="T10" s="469"/>
      <c r="U10" s="469"/>
      <c r="V10" s="470"/>
      <c r="W10" s="405"/>
      <c r="X10" s="406"/>
      <c r="Y10" s="406"/>
      <c r="Z10" s="406"/>
      <c r="AA10" s="406"/>
      <c r="AB10" s="406"/>
      <c r="AC10" s="406"/>
      <c r="AD10" s="406"/>
      <c r="AE10" s="406"/>
      <c r="AF10" s="406"/>
      <c r="AG10" s="406"/>
      <c r="AH10" s="406"/>
      <c r="AI10" s="406"/>
      <c r="AJ10" s="406"/>
      <c r="AK10" s="406"/>
      <c r="AL10" s="409"/>
      <c r="AM10" s="446" t="s">
        <v>104</v>
      </c>
      <c r="AN10" s="447"/>
      <c r="AO10" s="447"/>
      <c r="AP10" s="447"/>
      <c r="AQ10" s="447"/>
      <c r="AR10" s="447"/>
      <c r="AS10" s="447"/>
      <c r="AT10" s="448"/>
      <c r="AU10" s="449" t="s">
        <v>105</v>
      </c>
      <c r="AV10" s="450"/>
      <c r="AW10" s="450"/>
      <c r="AX10" s="450"/>
      <c r="AY10" s="451" t="s">
        <v>106</v>
      </c>
      <c r="AZ10" s="452"/>
      <c r="BA10" s="452"/>
      <c r="BB10" s="452"/>
      <c r="BC10" s="452"/>
      <c r="BD10" s="452"/>
      <c r="BE10" s="452"/>
      <c r="BF10" s="452"/>
      <c r="BG10" s="452"/>
      <c r="BH10" s="452"/>
      <c r="BI10" s="452"/>
      <c r="BJ10" s="452"/>
      <c r="BK10" s="452"/>
      <c r="BL10" s="452"/>
      <c r="BM10" s="453"/>
      <c r="BN10" s="417">
        <v>378588</v>
      </c>
      <c r="BO10" s="418"/>
      <c r="BP10" s="418"/>
      <c r="BQ10" s="418"/>
      <c r="BR10" s="418"/>
      <c r="BS10" s="418"/>
      <c r="BT10" s="418"/>
      <c r="BU10" s="419"/>
      <c r="BV10" s="417">
        <v>522716</v>
      </c>
      <c r="BW10" s="418"/>
      <c r="BX10" s="418"/>
      <c r="BY10" s="418"/>
      <c r="BZ10" s="418"/>
      <c r="CA10" s="418"/>
      <c r="CB10" s="418"/>
      <c r="CC10" s="419"/>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411"/>
      <c r="C11" s="412"/>
      <c r="D11" s="412"/>
      <c r="E11" s="412"/>
      <c r="F11" s="412"/>
      <c r="G11" s="412"/>
      <c r="H11" s="412"/>
      <c r="I11" s="412"/>
      <c r="J11" s="412"/>
      <c r="K11" s="460"/>
      <c r="L11" s="471" t="s">
        <v>108</v>
      </c>
      <c r="M11" s="472"/>
      <c r="N11" s="472"/>
      <c r="O11" s="472"/>
      <c r="P11" s="472"/>
      <c r="Q11" s="473"/>
      <c r="R11" s="474" t="s">
        <v>109</v>
      </c>
      <c r="S11" s="475"/>
      <c r="T11" s="475"/>
      <c r="U11" s="475"/>
      <c r="V11" s="476"/>
      <c r="W11" s="405"/>
      <c r="X11" s="406"/>
      <c r="Y11" s="406"/>
      <c r="Z11" s="406"/>
      <c r="AA11" s="406"/>
      <c r="AB11" s="406"/>
      <c r="AC11" s="406"/>
      <c r="AD11" s="406"/>
      <c r="AE11" s="406"/>
      <c r="AF11" s="406"/>
      <c r="AG11" s="406"/>
      <c r="AH11" s="406"/>
      <c r="AI11" s="406"/>
      <c r="AJ11" s="406"/>
      <c r="AK11" s="406"/>
      <c r="AL11" s="409"/>
      <c r="AM11" s="446" t="s">
        <v>110</v>
      </c>
      <c r="AN11" s="447"/>
      <c r="AO11" s="447"/>
      <c r="AP11" s="447"/>
      <c r="AQ11" s="447"/>
      <c r="AR11" s="447"/>
      <c r="AS11" s="447"/>
      <c r="AT11" s="448"/>
      <c r="AU11" s="449" t="s">
        <v>111</v>
      </c>
      <c r="AV11" s="450"/>
      <c r="AW11" s="450"/>
      <c r="AX11" s="450"/>
      <c r="AY11" s="451" t="s">
        <v>112</v>
      </c>
      <c r="AZ11" s="452"/>
      <c r="BA11" s="452"/>
      <c r="BB11" s="452"/>
      <c r="BC11" s="452"/>
      <c r="BD11" s="452"/>
      <c r="BE11" s="452"/>
      <c r="BF11" s="452"/>
      <c r="BG11" s="452"/>
      <c r="BH11" s="452"/>
      <c r="BI11" s="452"/>
      <c r="BJ11" s="452"/>
      <c r="BK11" s="452"/>
      <c r="BL11" s="452"/>
      <c r="BM11" s="453"/>
      <c r="BN11" s="417" t="s">
        <v>113</v>
      </c>
      <c r="BO11" s="418"/>
      <c r="BP11" s="418"/>
      <c r="BQ11" s="418"/>
      <c r="BR11" s="418"/>
      <c r="BS11" s="418"/>
      <c r="BT11" s="418"/>
      <c r="BU11" s="419"/>
      <c r="BV11" s="417" t="s">
        <v>113</v>
      </c>
      <c r="BW11" s="418"/>
      <c r="BX11" s="418"/>
      <c r="BY11" s="418"/>
      <c r="BZ11" s="418"/>
      <c r="CA11" s="418"/>
      <c r="CB11" s="418"/>
      <c r="CC11" s="419"/>
      <c r="CD11" s="420" t="s">
        <v>114</v>
      </c>
      <c r="CE11" s="421"/>
      <c r="CF11" s="421"/>
      <c r="CG11" s="421"/>
      <c r="CH11" s="421"/>
      <c r="CI11" s="421"/>
      <c r="CJ11" s="421"/>
      <c r="CK11" s="421"/>
      <c r="CL11" s="421"/>
      <c r="CM11" s="421"/>
      <c r="CN11" s="421"/>
      <c r="CO11" s="421"/>
      <c r="CP11" s="421"/>
      <c r="CQ11" s="421"/>
      <c r="CR11" s="421"/>
      <c r="CS11" s="422"/>
      <c r="CT11" s="457" t="s">
        <v>113</v>
      </c>
      <c r="CU11" s="458"/>
      <c r="CV11" s="458"/>
      <c r="CW11" s="458"/>
      <c r="CX11" s="458"/>
      <c r="CY11" s="458"/>
      <c r="CZ11" s="458"/>
      <c r="DA11" s="459"/>
      <c r="DB11" s="457" t="s">
        <v>113</v>
      </c>
      <c r="DC11" s="458"/>
      <c r="DD11" s="458"/>
      <c r="DE11" s="458"/>
      <c r="DF11" s="458"/>
      <c r="DG11" s="458"/>
      <c r="DH11" s="458"/>
      <c r="DI11" s="459"/>
      <c r="DJ11" s="139"/>
      <c r="DK11" s="139"/>
      <c r="DL11" s="139"/>
      <c r="DM11" s="139"/>
      <c r="DN11" s="139"/>
      <c r="DO11" s="139"/>
    </row>
    <row r="12" spans="1:119" ht="18.75" customHeight="1">
      <c r="A12" s="140"/>
      <c r="B12" s="477" t="s">
        <v>115</v>
      </c>
      <c r="C12" s="478"/>
      <c r="D12" s="478"/>
      <c r="E12" s="478"/>
      <c r="F12" s="478"/>
      <c r="G12" s="478"/>
      <c r="H12" s="478"/>
      <c r="I12" s="478"/>
      <c r="J12" s="478"/>
      <c r="K12" s="479"/>
      <c r="L12" s="486" t="s">
        <v>116</v>
      </c>
      <c r="M12" s="487"/>
      <c r="N12" s="487"/>
      <c r="O12" s="487"/>
      <c r="P12" s="487"/>
      <c r="Q12" s="488"/>
      <c r="R12" s="489">
        <v>68209</v>
      </c>
      <c r="S12" s="490"/>
      <c r="T12" s="490"/>
      <c r="U12" s="490"/>
      <c r="V12" s="491"/>
      <c r="W12" s="492" t="s">
        <v>1</v>
      </c>
      <c r="X12" s="450"/>
      <c r="Y12" s="450"/>
      <c r="Z12" s="450"/>
      <c r="AA12" s="450"/>
      <c r="AB12" s="493"/>
      <c r="AC12" s="449" t="s">
        <v>117</v>
      </c>
      <c r="AD12" s="450"/>
      <c r="AE12" s="450"/>
      <c r="AF12" s="450"/>
      <c r="AG12" s="493"/>
      <c r="AH12" s="449" t="s">
        <v>118</v>
      </c>
      <c r="AI12" s="450"/>
      <c r="AJ12" s="450"/>
      <c r="AK12" s="450"/>
      <c r="AL12" s="494"/>
      <c r="AM12" s="446" t="s">
        <v>119</v>
      </c>
      <c r="AN12" s="447"/>
      <c r="AO12" s="447"/>
      <c r="AP12" s="447"/>
      <c r="AQ12" s="447"/>
      <c r="AR12" s="447"/>
      <c r="AS12" s="447"/>
      <c r="AT12" s="448"/>
      <c r="AU12" s="449" t="s">
        <v>120</v>
      </c>
      <c r="AV12" s="450"/>
      <c r="AW12" s="450"/>
      <c r="AX12" s="450"/>
      <c r="AY12" s="451" t="s">
        <v>121</v>
      </c>
      <c r="AZ12" s="452"/>
      <c r="BA12" s="452"/>
      <c r="BB12" s="452"/>
      <c r="BC12" s="452"/>
      <c r="BD12" s="452"/>
      <c r="BE12" s="452"/>
      <c r="BF12" s="452"/>
      <c r="BG12" s="452"/>
      <c r="BH12" s="452"/>
      <c r="BI12" s="452"/>
      <c r="BJ12" s="452"/>
      <c r="BK12" s="452"/>
      <c r="BL12" s="452"/>
      <c r="BM12" s="453"/>
      <c r="BN12" s="417" t="s">
        <v>122</v>
      </c>
      <c r="BO12" s="418"/>
      <c r="BP12" s="418"/>
      <c r="BQ12" s="418"/>
      <c r="BR12" s="418"/>
      <c r="BS12" s="418"/>
      <c r="BT12" s="418"/>
      <c r="BU12" s="419"/>
      <c r="BV12" s="417" t="s">
        <v>122</v>
      </c>
      <c r="BW12" s="418"/>
      <c r="BX12" s="418"/>
      <c r="BY12" s="418"/>
      <c r="BZ12" s="418"/>
      <c r="CA12" s="418"/>
      <c r="CB12" s="418"/>
      <c r="CC12" s="419"/>
      <c r="CD12" s="420" t="s">
        <v>123</v>
      </c>
      <c r="CE12" s="421"/>
      <c r="CF12" s="421"/>
      <c r="CG12" s="421"/>
      <c r="CH12" s="421"/>
      <c r="CI12" s="421"/>
      <c r="CJ12" s="421"/>
      <c r="CK12" s="421"/>
      <c r="CL12" s="421"/>
      <c r="CM12" s="421"/>
      <c r="CN12" s="421"/>
      <c r="CO12" s="421"/>
      <c r="CP12" s="421"/>
      <c r="CQ12" s="421"/>
      <c r="CR12" s="421"/>
      <c r="CS12" s="422"/>
      <c r="CT12" s="457" t="s">
        <v>122</v>
      </c>
      <c r="CU12" s="458"/>
      <c r="CV12" s="458"/>
      <c r="CW12" s="458"/>
      <c r="CX12" s="458"/>
      <c r="CY12" s="458"/>
      <c r="CZ12" s="458"/>
      <c r="DA12" s="459"/>
      <c r="DB12" s="457" t="s">
        <v>122</v>
      </c>
      <c r="DC12" s="458"/>
      <c r="DD12" s="458"/>
      <c r="DE12" s="458"/>
      <c r="DF12" s="458"/>
      <c r="DG12" s="458"/>
      <c r="DH12" s="458"/>
      <c r="DI12" s="459"/>
      <c r="DJ12" s="139"/>
      <c r="DK12" s="139"/>
      <c r="DL12" s="139"/>
      <c r="DM12" s="139"/>
      <c r="DN12" s="139"/>
      <c r="DO12" s="139"/>
    </row>
    <row r="13" spans="1:119" ht="18.75" customHeight="1">
      <c r="A13" s="140"/>
      <c r="B13" s="480"/>
      <c r="C13" s="481"/>
      <c r="D13" s="481"/>
      <c r="E13" s="481"/>
      <c r="F13" s="481"/>
      <c r="G13" s="481"/>
      <c r="H13" s="481"/>
      <c r="I13" s="481"/>
      <c r="J13" s="481"/>
      <c r="K13" s="482"/>
      <c r="L13" s="150"/>
      <c r="M13" s="505" t="s">
        <v>124</v>
      </c>
      <c r="N13" s="506"/>
      <c r="O13" s="506"/>
      <c r="P13" s="506"/>
      <c r="Q13" s="507"/>
      <c r="R13" s="498">
        <v>67209</v>
      </c>
      <c r="S13" s="499"/>
      <c r="T13" s="499"/>
      <c r="U13" s="499"/>
      <c r="V13" s="500"/>
      <c r="W13" s="433" t="s">
        <v>125</v>
      </c>
      <c r="X13" s="434"/>
      <c r="Y13" s="434"/>
      <c r="Z13" s="434"/>
      <c r="AA13" s="434"/>
      <c r="AB13" s="424"/>
      <c r="AC13" s="468">
        <v>1453</v>
      </c>
      <c r="AD13" s="469"/>
      <c r="AE13" s="469"/>
      <c r="AF13" s="469"/>
      <c r="AG13" s="508"/>
      <c r="AH13" s="468">
        <v>1502</v>
      </c>
      <c r="AI13" s="469"/>
      <c r="AJ13" s="469"/>
      <c r="AK13" s="469"/>
      <c r="AL13" s="470"/>
      <c r="AM13" s="446" t="s">
        <v>126</v>
      </c>
      <c r="AN13" s="447"/>
      <c r="AO13" s="447"/>
      <c r="AP13" s="447"/>
      <c r="AQ13" s="447"/>
      <c r="AR13" s="447"/>
      <c r="AS13" s="447"/>
      <c r="AT13" s="448"/>
      <c r="AU13" s="449" t="s">
        <v>127</v>
      </c>
      <c r="AV13" s="450"/>
      <c r="AW13" s="450"/>
      <c r="AX13" s="450"/>
      <c r="AY13" s="451" t="s">
        <v>128</v>
      </c>
      <c r="AZ13" s="452"/>
      <c r="BA13" s="452"/>
      <c r="BB13" s="452"/>
      <c r="BC13" s="452"/>
      <c r="BD13" s="452"/>
      <c r="BE13" s="452"/>
      <c r="BF13" s="452"/>
      <c r="BG13" s="452"/>
      <c r="BH13" s="452"/>
      <c r="BI13" s="452"/>
      <c r="BJ13" s="452"/>
      <c r="BK13" s="452"/>
      <c r="BL13" s="452"/>
      <c r="BM13" s="453"/>
      <c r="BN13" s="417">
        <v>207959</v>
      </c>
      <c r="BO13" s="418"/>
      <c r="BP13" s="418"/>
      <c r="BQ13" s="418"/>
      <c r="BR13" s="418"/>
      <c r="BS13" s="418"/>
      <c r="BT13" s="418"/>
      <c r="BU13" s="419"/>
      <c r="BV13" s="417">
        <v>245326</v>
      </c>
      <c r="BW13" s="418"/>
      <c r="BX13" s="418"/>
      <c r="BY13" s="418"/>
      <c r="BZ13" s="418"/>
      <c r="CA13" s="418"/>
      <c r="CB13" s="418"/>
      <c r="CC13" s="419"/>
      <c r="CD13" s="420" t="s">
        <v>129</v>
      </c>
      <c r="CE13" s="421"/>
      <c r="CF13" s="421"/>
      <c r="CG13" s="421"/>
      <c r="CH13" s="421"/>
      <c r="CI13" s="421"/>
      <c r="CJ13" s="421"/>
      <c r="CK13" s="421"/>
      <c r="CL13" s="421"/>
      <c r="CM13" s="421"/>
      <c r="CN13" s="421"/>
      <c r="CO13" s="421"/>
      <c r="CP13" s="421"/>
      <c r="CQ13" s="421"/>
      <c r="CR13" s="421"/>
      <c r="CS13" s="422"/>
      <c r="CT13" s="414">
        <v>9.8000000000000007</v>
      </c>
      <c r="CU13" s="415"/>
      <c r="CV13" s="415"/>
      <c r="CW13" s="415"/>
      <c r="CX13" s="415"/>
      <c r="CY13" s="415"/>
      <c r="CZ13" s="415"/>
      <c r="DA13" s="416"/>
      <c r="DB13" s="414">
        <v>10.4</v>
      </c>
      <c r="DC13" s="415"/>
      <c r="DD13" s="415"/>
      <c r="DE13" s="415"/>
      <c r="DF13" s="415"/>
      <c r="DG13" s="415"/>
      <c r="DH13" s="415"/>
      <c r="DI13" s="416"/>
      <c r="DJ13" s="139"/>
      <c r="DK13" s="139"/>
      <c r="DL13" s="139"/>
      <c r="DM13" s="139"/>
      <c r="DN13" s="139"/>
      <c r="DO13" s="139"/>
    </row>
    <row r="14" spans="1:119" ht="18.75" customHeight="1" thickBot="1">
      <c r="A14" s="140"/>
      <c r="B14" s="480"/>
      <c r="C14" s="481"/>
      <c r="D14" s="481"/>
      <c r="E14" s="481"/>
      <c r="F14" s="481"/>
      <c r="G14" s="481"/>
      <c r="H14" s="481"/>
      <c r="I14" s="481"/>
      <c r="J14" s="481"/>
      <c r="K14" s="482"/>
      <c r="L14" s="495" t="s">
        <v>130</v>
      </c>
      <c r="M14" s="496"/>
      <c r="N14" s="496"/>
      <c r="O14" s="496"/>
      <c r="P14" s="496"/>
      <c r="Q14" s="497"/>
      <c r="R14" s="498">
        <v>67992</v>
      </c>
      <c r="S14" s="499"/>
      <c r="T14" s="499"/>
      <c r="U14" s="499"/>
      <c r="V14" s="500"/>
      <c r="W14" s="407"/>
      <c r="X14" s="408"/>
      <c r="Y14" s="408"/>
      <c r="Z14" s="408"/>
      <c r="AA14" s="408"/>
      <c r="AB14" s="397"/>
      <c r="AC14" s="501">
        <v>4.9000000000000004</v>
      </c>
      <c r="AD14" s="502"/>
      <c r="AE14" s="502"/>
      <c r="AF14" s="502"/>
      <c r="AG14" s="503"/>
      <c r="AH14" s="501">
        <v>5</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131</v>
      </c>
      <c r="CE14" s="510"/>
      <c r="CF14" s="510"/>
      <c r="CG14" s="510"/>
      <c r="CH14" s="510"/>
      <c r="CI14" s="510"/>
      <c r="CJ14" s="510"/>
      <c r="CK14" s="510"/>
      <c r="CL14" s="510"/>
      <c r="CM14" s="510"/>
      <c r="CN14" s="510"/>
      <c r="CO14" s="510"/>
      <c r="CP14" s="510"/>
      <c r="CQ14" s="510"/>
      <c r="CR14" s="510"/>
      <c r="CS14" s="511"/>
      <c r="CT14" s="512">
        <v>37.4</v>
      </c>
      <c r="CU14" s="513"/>
      <c r="CV14" s="513"/>
      <c r="CW14" s="513"/>
      <c r="CX14" s="513"/>
      <c r="CY14" s="513"/>
      <c r="CZ14" s="513"/>
      <c r="DA14" s="514"/>
      <c r="DB14" s="512">
        <v>44.2</v>
      </c>
      <c r="DC14" s="513"/>
      <c r="DD14" s="513"/>
      <c r="DE14" s="513"/>
      <c r="DF14" s="513"/>
      <c r="DG14" s="513"/>
      <c r="DH14" s="513"/>
      <c r="DI14" s="514"/>
      <c r="DJ14" s="139"/>
      <c r="DK14" s="139"/>
      <c r="DL14" s="139"/>
      <c r="DM14" s="139"/>
      <c r="DN14" s="139"/>
      <c r="DO14" s="139"/>
    </row>
    <row r="15" spans="1:119" ht="18.75" customHeight="1">
      <c r="A15" s="140"/>
      <c r="B15" s="480"/>
      <c r="C15" s="481"/>
      <c r="D15" s="481"/>
      <c r="E15" s="481"/>
      <c r="F15" s="481"/>
      <c r="G15" s="481"/>
      <c r="H15" s="481"/>
      <c r="I15" s="481"/>
      <c r="J15" s="481"/>
      <c r="K15" s="482"/>
      <c r="L15" s="150"/>
      <c r="M15" s="505" t="s">
        <v>124</v>
      </c>
      <c r="N15" s="506"/>
      <c r="O15" s="506"/>
      <c r="P15" s="506"/>
      <c r="Q15" s="507"/>
      <c r="R15" s="498">
        <v>67175</v>
      </c>
      <c r="S15" s="499"/>
      <c r="T15" s="499"/>
      <c r="U15" s="499"/>
      <c r="V15" s="500"/>
      <c r="W15" s="433" t="s">
        <v>132</v>
      </c>
      <c r="X15" s="434"/>
      <c r="Y15" s="434"/>
      <c r="Z15" s="434"/>
      <c r="AA15" s="434"/>
      <c r="AB15" s="424"/>
      <c r="AC15" s="468">
        <v>8907</v>
      </c>
      <c r="AD15" s="469"/>
      <c r="AE15" s="469"/>
      <c r="AF15" s="469"/>
      <c r="AG15" s="508"/>
      <c r="AH15" s="468">
        <v>9562</v>
      </c>
      <c r="AI15" s="469"/>
      <c r="AJ15" s="469"/>
      <c r="AK15" s="469"/>
      <c r="AL15" s="470"/>
      <c r="AM15" s="446"/>
      <c r="AN15" s="447"/>
      <c r="AO15" s="447"/>
      <c r="AP15" s="447"/>
      <c r="AQ15" s="447"/>
      <c r="AR15" s="447"/>
      <c r="AS15" s="447"/>
      <c r="AT15" s="448"/>
      <c r="AU15" s="449"/>
      <c r="AV15" s="450"/>
      <c r="AW15" s="450"/>
      <c r="AX15" s="450"/>
      <c r="AY15" s="377" t="s">
        <v>133</v>
      </c>
      <c r="AZ15" s="378"/>
      <c r="BA15" s="378"/>
      <c r="BB15" s="378"/>
      <c r="BC15" s="378"/>
      <c r="BD15" s="378"/>
      <c r="BE15" s="378"/>
      <c r="BF15" s="378"/>
      <c r="BG15" s="378"/>
      <c r="BH15" s="378"/>
      <c r="BI15" s="378"/>
      <c r="BJ15" s="378"/>
      <c r="BK15" s="378"/>
      <c r="BL15" s="378"/>
      <c r="BM15" s="379"/>
      <c r="BN15" s="380">
        <v>7317718</v>
      </c>
      <c r="BO15" s="381"/>
      <c r="BP15" s="381"/>
      <c r="BQ15" s="381"/>
      <c r="BR15" s="381"/>
      <c r="BS15" s="381"/>
      <c r="BT15" s="381"/>
      <c r="BU15" s="382"/>
      <c r="BV15" s="380">
        <v>7090208</v>
      </c>
      <c r="BW15" s="381"/>
      <c r="BX15" s="381"/>
      <c r="BY15" s="381"/>
      <c r="BZ15" s="381"/>
      <c r="CA15" s="381"/>
      <c r="CB15" s="381"/>
      <c r="CC15" s="382"/>
      <c r="CD15" s="515" t="s">
        <v>134</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480"/>
      <c r="C16" s="481"/>
      <c r="D16" s="481"/>
      <c r="E16" s="481"/>
      <c r="F16" s="481"/>
      <c r="G16" s="481"/>
      <c r="H16" s="481"/>
      <c r="I16" s="481"/>
      <c r="J16" s="481"/>
      <c r="K16" s="482"/>
      <c r="L16" s="495" t="s">
        <v>135</v>
      </c>
      <c r="M16" s="526"/>
      <c r="N16" s="526"/>
      <c r="O16" s="526"/>
      <c r="P16" s="526"/>
      <c r="Q16" s="527"/>
      <c r="R16" s="518" t="s">
        <v>136</v>
      </c>
      <c r="S16" s="519"/>
      <c r="T16" s="519"/>
      <c r="U16" s="519"/>
      <c r="V16" s="520"/>
      <c r="W16" s="407"/>
      <c r="X16" s="408"/>
      <c r="Y16" s="408"/>
      <c r="Z16" s="408"/>
      <c r="AA16" s="408"/>
      <c r="AB16" s="397"/>
      <c r="AC16" s="501">
        <v>30.2</v>
      </c>
      <c r="AD16" s="502"/>
      <c r="AE16" s="502"/>
      <c r="AF16" s="502"/>
      <c r="AG16" s="503"/>
      <c r="AH16" s="501">
        <v>32.1</v>
      </c>
      <c r="AI16" s="502"/>
      <c r="AJ16" s="502"/>
      <c r="AK16" s="502"/>
      <c r="AL16" s="504"/>
      <c r="AM16" s="446"/>
      <c r="AN16" s="447"/>
      <c r="AO16" s="447"/>
      <c r="AP16" s="447"/>
      <c r="AQ16" s="447"/>
      <c r="AR16" s="447"/>
      <c r="AS16" s="447"/>
      <c r="AT16" s="448"/>
      <c r="AU16" s="449"/>
      <c r="AV16" s="450"/>
      <c r="AW16" s="450"/>
      <c r="AX16" s="450"/>
      <c r="AY16" s="451" t="s">
        <v>137</v>
      </c>
      <c r="AZ16" s="452"/>
      <c r="BA16" s="452"/>
      <c r="BB16" s="452"/>
      <c r="BC16" s="452"/>
      <c r="BD16" s="452"/>
      <c r="BE16" s="452"/>
      <c r="BF16" s="452"/>
      <c r="BG16" s="452"/>
      <c r="BH16" s="452"/>
      <c r="BI16" s="452"/>
      <c r="BJ16" s="452"/>
      <c r="BK16" s="452"/>
      <c r="BL16" s="452"/>
      <c r="BM16" s="453"/>
      <c r="BN16" s="417">
        <v>12476816</v>
      </c>
      <c r="BO16" s="418"/>
      <c r="BP16" s="418"/>
      <c r="BQ16" s="418"/>
      <c r="BR16" s="418"/>
      <c r="BS16" s="418"/>
      <c r="BT16" s="418"/>
      <c r="BU16" s="419"/>
      <c r="BV16" s="417">
        <v>12186755</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c r="A17" s="140"/>
      <c r="B17" s="483"/>
      <c r="C17" s="484"/>
      <c r="D17" s="484"/>
      <c r="E17" s="484"/>
      <c r="F17" s="484"/>
      <c r="G17" s="484"/>
      <c r="H17" s="484"/>
      <c r="I17" s="484"/>
      <c r="J17" s="484"/>
      <c r="K17" s="485"/>
      <c r="L17" s="155"/>
      <c r="M17" s="521" t="s">
        <v>138</v>
      </c>
      <c r="N17" s="522"/>
      <c r="O17" s="522"/>
      <c r="P17" s="522"/>
      <c r="Q17" s="523"/>
      <c r="R17" s="518" t="s">
        <v>139</v>
      </c>
      <c r="S17" s="519"/>
      <c r="T17" s="519"/>
      <c r="U17" s="519"/>
      <c r="V17" s="520"/>
      <c r="W17" s="433" t="s">
        <v>140</v>
      </c>
      <c r="X17" s="434"/>
      <c r="Y17" s="434"/>
      <c r="Z17" s="434"/>
      <c r="AA17" s="434"/>
      <c r="AB17" s="424"/>
      <c r="AC17" s="468">
        <v>19177</v>
      </c>
      <c r="AD17" s="469"/>
      <c r="AE17" s="469"/>
      <c r="AF17" s="469"/>
      <c r="AG17" s="508"/>
      <c r="AH17" s="468">
        <v>18714</v>
      </c>
      <c r="AI17" s="469"/>
      <c r="AJ17" s="469"/>
      <c r="AK17" s="469"/>
      <c r="AL17" s="470"/>
      <c r="AM17" s="446"/>
      <c r="AN17" s="447"/>
      <c r="AO17" s="447"/>
      <c r="AP17" s="447"/>
      <c r="AQ17" s="447"/>
      <c r="AR17" s="447"/>
      <c r="AS17" s="447"/>
      <c r="AT17" s="448"/>
      <c r="AU17" s="449"/>
      <c r="AV17" s="450"/>
      <c r="AW17" s="450"/>
      <c r="AX17" s="450"/>
      <c r="AY17" s="451" t="s">
        <v>141</v>
      </c>
      <c r="AZ17" s="452"/>
      <c r="BA17" s="452"/>
      <c r="BB17" s="452"/>
      <c r="BC17" s="452"/>
      <c r="BD17" s="452"/>
      <c r="BE17" s="452"/>
      <c r="BF17" s="452"/>
      <c r="BG17" s="452"/>
      <c r="BH17" s="452"/>
      <c r="BI17" s="452"/>
      <c r="BJ17" s="452"/>
      <c r="BK17" s="452"/>
      <c r="BL17" s="452"/>
      <c r="BM17" s="453"/>
      <c r="BN17" s="417">
        <v>9252161</v>
      </c>
      <c r="BO17" s="418"/>
      <c r="BP17" s="418"/>
      <c r="BQ17" s="418"/>
      <c r="BR17" s="418"/>
      <c r="BS17" s="418"/>
      <c r="BT17" s="418"/>
      <c r="BU17" s="419"/>
      <c r="BV17" s="417">
        <v>8968733</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c r="A18" s="140"/>
      <c r="B18" s="528" t="s">
        <v>142</v>
      </c>
      <c r="C18" s="460"/>
      <c r="D18" s="460"/>
      <c r="E18" s="529"/>
      <c r="F18" s="529"/>
      <c r="G18" s="529"/>
      <c r="H18" s="529"/>
      <c r="I18" s="529"/>
      <c r="J18" s="529"/>
      <c r="K18" s="529"/>
      <c r="L18" s="530">
        <v>211.9</v>
      </c>
      <c r="M18" s="530"/>
      <c r="N18" s="530"/>
      <c r="O18" s="530"/>
      <c r="P18" s="530"/>
      <c r="Q18" s="530"/>
      <c r="R18" s="531"/>
      <c r="S18" s="531"/>
      <c r="T18" s="531"/>
      <c r="U18" s="531"/>
      <c r="V18" s="532"/>
      <c r="W18" s="435"/>
      <c r="X18" s="436"/>
      <c r="Y18" s="436"/>
      <c r="Z18" s="436"/>
      <c r="AA18" s="436"/>
      <c r="AB18" s="427"/>
      <c r="AC18" s="533">
        <v>64.900000000000006</v>
      </c>
      <c r="AD18" s="534"/>
      <c r="AE18" s="534"/>
      <c r="AF18" s="534"/>
      <c r="AG18" s="535"/>
      <c r="AH18" s="533">
        <v>62.8</v>
      </c>
      <c r="AI18" s="534"/>
      <c r="AJ18" s="534"/>
      <c r="AK18" s="534"/>
      <c r="AL18" s="536"/>
      <c r="AM18" s="446"/>
      <c r="AN18" s="447"/>
      <c r="AO18" s="447"/>
      <c r="AP18" s="447"/>
      <c r="AQ18" s="447"/>
      <c r="AR18" s="447"/>
      <c r="AS18" s="447"/>
      <c r="AT18" s="448"/>
      <c r="AU18" s="449"/>
      <c r="AV18" s="450"/>
      <c r="AW18" s="450"/>
      <c r="AX18" s="450"/>
      <c r="AY18" s="451" t="s">
        <v>143</v>
      </c>
      <c r="AZ18" s="452"/>
      <c r="BA18" s="452"/>
      <c r="BB18" s="452"/>
      <c r="BC18" s="452"/>
      <c r="BD18" s="452"/>
      <c r="BE18" s="452"/>
      <c r="BF18" s="452"/>
      <c r="BG18" s="452"/>
      <c r="BH18" s="452"/>
      <c r="BI18" s="452"/>
      <c r="BJ18" s="452"/>
      <c r="BK18" s="452"/>
      <c r="BL18" s="452"/>
      <c r="BM18" s="453"/>
      <c r="BN18" s="417">
        <v>14708724</v>
      </c>
      <c r="BO18" s="418"/>
      <c r="BP18" s="418"/>
      <c r="BQ18" s="418"/>
      <c r="BR18" s="418"/>
      <c r="BS18" s="418"/>
      <c r="BT18" s="418"/>
      <c r="BU18" s="419"/>
      <c r="BV18" s="417">
        <v>14860338</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c r="A19" s="140"/>
      <c r="B19" s="528" t="s">
        <v>144</v>
      </c>
      <c r="C19" s="460"/>
      <c r="D19" s="460"/>
      <c r="E19" s="529"/>
      <c r="F19" s="529"/>
      <c r="G19" s="529"/>
      <c r="H19" s="529"/>
      <c r="I19" s="529"/>
      <c r="J19" s="529"/>
      <c r="K19" s="529"/>
      <c r="L19" s="537">
        <v>316</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145</v>
      </c>
      <c r="AZ19" s="452"/>
      <c r="BA19" s="452"/>
      <c r="BB19" s="452"/>
      <c r="BC19" s="452"/>
      <c r="BD19" s="452"/>
      <c r="BE19" s="452"/>
      <c r="BF19" s="452"/>
      <c r="BG19" s="452"/>
      <c r="BH19" s="452"/>
      <c r="BI19" s="452"/>
      <c r="BJ19" s="452"/>
      <c r="BK19" s="452"/>
      <c r="BL19" s="452"/>
      <c r="BM19" s="453"/>
      <c r="BN19" s="417">
        <v>19574720</v>
      </c>
      <c r="BO19" s="418"/>
      <c r="BP19" s="418"/>
      <c r="BQ19" s="418"/>
      <c r="BR19" s="418"/>
      <c r="BS19" s="418"/>
      <c r="BT19" s="418"/>
      <c r="BU19" s="419"/>
      <c r="BV19" s="417">
        <v>19661703</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c r="A20" s="140"/>
      <c r="B20" s="528" t="s">
        <v>146</v>
      </c>
      <c r="C20" s="460"/>
      <c r="D20" s="460"/>
      <c r="E20" s="529"/>
      <c r="F20" s="529"/>
      <c r="G20" s="529"/>
      <c r="H20" s="529"/>
      <c r="I20" s="529"/>
      <c r="J20" s="529"/>
      <c r="K20" s="529"/>
      <c r="L20" s="537">
        <v>24863</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c r="A21" s="140"/>
      <c r="B21" s="544" t="s">
        <v>147</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c r="A22" s="140"/>
      <c r="B22" s="547" t="s">
        <v>148</v>
      </c>
      <c r="C22" s="548"/>
      <c r="D22" s="549"/>
      <c r="E22" s="429" t="s">
        <v>1</v>
      </c>
      <c r="F22" s="434"/>
      <c r="G22" s="434"/>
      <c r="H22" s="434"/>
      <c r="I22" s="434"/>
      <c r="J22" s="434"/>
      <c r="K22" s="424"/>
      <c r="L22" s="429" t="s">
        <v>149</v>
      </c>
      <c r="M22" s="434"/>
      <c r="N22" s="434"/>
      <c r="O22" s="434"/>
      <c r="P22" s="424"/>
      <c r="Q22" s="556" t="s">
        <v>150</v>
      </c>
      <c r="R22" s="557"/>
      <c r="S22" s="557"/>
      <c r="T22" s="557"/>
      <c r="U22" s="557"/>
      <c r="V22" s="558"/>
      <c r="W22" s="562" t="s">
        <v>151</v>
      </c>
      <c r="X22" s="548"/>
      <c r="Y22" s="549"/>
      <c r="Z22" s="429" t="s">
        <v>1</v>
      </c>
      <c r="AA22" s="434"/>
      <c r="AB22" s="434"/>
      <c r="AC22" s="434"/>
      <c r="AD22" s="434"/>
      <c r="AE22" s="434"/>
      <c r="AF22" s="434"/>
      <c r="AG22" s="424"/>
      <c r="AH22" s="575" t="s">
        <v>152</v>
      </c>
      <c r="AI22" s="434"/>
      <c r="AJ22" s="434"/>
      <c r="AK22" s="434"/>
      <c r="AL22" s="424"/>
      <c r="AM22" s="575" t="s">
        <v>153</v>
      </c>
      <c r="AN22" s="576"/>
      <c r="AO22" s="576"/>
      <c r="AP22" s="576"/>
      <c r="AQ22" s="576"/>
      <c r="AR22" s="577"/>
      <c r="AS22" s="556" t="s">
        <v>150</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154</v>
      </c>
      <c r="AZ23" s="378"/>
      <c r="BA23" s="378"/>
      <c r="BB23" s="378"/>
      <c r="BC23" s="378"/>
      <c r="BD23" s="378"/>
      <c r="BE23" s="378"/>
      <c r="BF23" s="378"/>
      <c r="BG23" s="378"/>
      <c r="BH23" s="378"/>
      <c r="BI23" s="378"/>
      <c r="BJ23" s="378"/>
      <c r="BK23" s="378"/>
      <c r="BL23" s="378"/>
      <c r="BM23" s="379"/>
      <c r="BN23" s="417">
        <v>29498600</v>
      </c>
      <c r="BO23" s="418"/>
      <c r="BP23" s="418"/>
      <c r="BQ23" s="418"/>
      <c r="BR23" s="418"/>
      <c r="BS23" s="418"/>
      <c r="BT23" s="418"/>
      <c r="BU23" s="419"/>
      <c r="BV23" s="417">
        <v>30016142</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c r="A24" s="140"/>
      <c r="B24" s="550"/>
      <c r="C24" s="551"/>
      <c r="D24" s="552"/>
      <c r="E24" s="467" t="s">
        <v>155</v>
      </c>
      <c r="F24" s="447"/>
      <c r="G24" s="447"/>
      <c r="H24" s="447"/>
      <c r="I24" s="447"/>
      <c r="J24" s="447"/>
      <c r="K24" s="448"/>
      <c r="L24" s="468">
        <v>1</v>
      </c>
      <c r="M24" s="469"/>
      <c r="N24" s="469"/>
      <c r="O24" s="469"/>
      <c r="P24" s="508"/>
      <c r="Q24" s="468">
        <v>9000</v>
      </c>
      <c r="R24" s="469"/>
      <c r="S24" s="469"/>
      <c r="T24" s="469"/>
      <c r="U24" s="469"/>
      <c r="V24" s="508"/>
      <c r="W24" s="563"/>
      <c r="X24" s="551"/>
      <c r="Y24" s="552"/>
      <c r="Z24" s="467" t="s">
        <v>156</v>
      </c>
      <c r="AA24" s="447"/>
      <c r="AB24" s="447"/>
      <c r="AC24" s="447"/>
      <c r="AD24" s="447"/>
      <c r="AE24" s="447"/>
      <c r="AF24" s="447"/>
      <c r="AG24" s="448"/>
      <c r="AH24" s="468">
        <v>431</v>
      </c>
      <c r="AI24" s="469"/>
      <c r="AJ24" s="469"/>
      <c r="AK24" s="469"/>
      <c r="AL24" s="508"/>
      <c r="AM24" s="468">
        <v>1357219</v>
      </c>
      <c r="AN24" s="469"/>
      <c r="AO24" s="469"/>
      <c r="AP24" s="469"/>
      <c r="AQ24" s="469"/>
      <c r="AR24" s="508"/>
      <c r="AS24" s="468">
        <v>3149</v>
      </c>
      <c r="AT24" s="469"/>
      <c r="AU24" s="469"/>
      <c r="AV24" s="469"/>
      <c r="AW24" s="469"/>
      <c r="AX24" s="470"/>
      <c r="AY24" s="583" t="s">
        <v>157</v>
      </c>
      <c r="AZ24" s="584"/>
      <c r="BA24" s="584"/>
      <c r="BB24" s="584"/>
      <c r="BC24" s="584"/>
      <c r="BD24" s="584"/>
      <c r="BE24" s="584"/>
      <c r="BF24" s="584"/>
      <c r="BG24" s="584"/>
      <c r="BH24" s="584"/>
      <c r="BI24" s="584"/>
      <c r="BJ24" s="584"/>
      <c r="BK24" s="584"/>
      <c r="BL24" s="584"/>
      <c r="BM24" s="585"/>
      <c r="BN24" s="417">
        <v>12631822</v>
      </c>
      <c r="BO24" s="418"/>
      <c r="BP24" s="418"/>
      <c r="BQ24" s="418"/>
      <c r="BR24" s="418"/>
      <c r="BS24" s="418"/>
      <c r="BT24" s="418"/>
      <c r="BU24" s="419"/>
      <c r="BV24" s="417">
        <v>14442638</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c r="A25" s="140"/>
      <c r="B25" s="550"/>
      <c r="C25" s="551"/>
      <c r="D25" s="552"/>
      <c r="E25" s="467" t="s">
        <v>158</v>
      </c>
      <c r="F25" s="447"/>
      <c r="G25" s="447"/>
      <c r="H25" s="447"/>
      <c r="I25" s="447"/>
      <c r="J25" s="447"/>
      <c r="K25" s="448"/>
      <c r="L25" s="468">
        <v>1</v>
      </c>
      <c r="M25" s="469"/>
      <c r="N25" s="469"/>
      <c r="O25" s="469"/>
      <c r="P25" s="508"/>
      <c r="Q25" s="468">
        <v>7450</v>
      </c>
      <c r="R25" s="469"/>
      <c r="S25" s="469"/>
      <c r="T25" s="469"/>
      <c r="U25" s="469"/>
      <c r="V25" s="508"/>
      <c r="W25" s="563"/>
      <c r="X25" s="551"/>
      <c r="Y25" s="552"/>
      <c r="Z25" s="467" t="s">
        <v>159</v>
      </c>
      <c r="AA25" s="447"/>
      <c r="AB25" s="447"/>
      <c r="AC25" s="447"/>
      <c r="AD25" s="447"/>
      <c r="AE25" s="447"/>
      <c r="AF25" s="447"/>
      <c r="AG25" s="448"/>
      <c r="AH25" s="468">
        <v>103</v>
      </c>
      <c r="AI25" s="469"/>
      <c r="AJ25" s="469"/>
      <c r="AK25" s="469"/>
      <c r="AL25" s="508"/>
      <c r="AM25" s="468">
        <v>300039</v>
      </c>
      <c r="AN25" s="469"/>
      <c r="AO25" s="469"/>
      <c r="AP25" s="469"/>
      <c r="AQ25" s="469"/>
      <c r="AR25" s="508"/>
      <c r="AS25" s="468">
        <v>2913</v>
      </c>
      <c r="AT25" s="469"/>
      <c r="AU25" s="469"/>
      <c r="AV25" s="469"/>
      <c r="AW25" s="469"/>
      <c r="AX25" s="470"/>
      <c r="AY25" s="377" t="s">
        <v>160</v>
      </c>
      <c r="AZ25" s="378"/>
      <c r="BA25" s="378"/>
      <c r="BB25" s="378"/>
      <c r="BC25" s="378"/>
      <c r="BD25" s="378"/>
      <c r="BE25" s="378"/>
      <c r="BF25" s="378"/>
      <c r="BG25" s="378"/>
      <c r="BH25" s="378"/>
      <c r="BI25" s="378"/>
      <c r="BJ25" s="378"/>
      <c r="BK25" s="378"/>
      <c r="BL25" s="378"/>
      <c r="BM25" s="379"/>
      <c r="BN25" s="380">
        <v>5579967</v>
      </c>
      <c r="BO25" s="381"/>
      <c r="BP25" s="381"/>
      <c r="BQ25" s="381"/>
      <c r="BR25" s="381"/>
      <c r="BS25" s="381"/>
      <c r="BT25" s="381"/>
      <c r="BU25" s="382"/>
      <c r="BV25" s="380">
        <v>5477345</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c r="A26" s="140"/>
      <c r="B26" s="550"/>
      <c r="C26" s="551"/>
      <c r="D26" s="552"/>
      <c r="E26" s="467" t="s">
        <v>161</v>
      </c>
      <c r="F26" s="447"/>
      <c r="G26" s="447"/>
      <c r="H26" s="447"/>
      <c r="I26" s="447"/>
      <c r="J26" s="447"/>
      <c r="K26" s="448"/>
      <c r="L26" s="468">
        <v>1</v>
      </c>
      <c r="M26" s="469"/>
      <c r="N26" s="469"/>
      <c r="O26" s="469"/>
      <c r="P26" s="508"/>
      <c r="Q26" s="468">
        <v>6650</v>
      </c>
      <c r="R26" s="469"/>
      <c r="S26" s="469"/>
      <c r="T26" s="469"/>
      <c r="U26" s="469"/>
      <c r="V26" s="508"/>
      <c r="W26" s="563"/>
      <c r="X26" s="551"/>
      <c r="Y26" s="552"/>
      <c r="Z26" s="467" t="s">
        <v>162</v>
      </c>
      <c r="AA26" s="573"/>
      <c r="AB26" s="573"/>
      <c r="AC26" s="573"/>
      <c r="AD26" s="573"/>
      <c r="AE26" s="573"/>
      <c r="AF26" s="573"/>
      <c r="AG26" s="574"/>
      <c r="AH26" s="468">
        <v>16</v>
      </c>
      <c r="AI26" s="469"/>
      <c r="AJ26" s="469"/>
      <c r="AK26" s="469"/>
      <c r="AL26" s="508"/>
      <c r="AM26" s="468">
        <v>53680</v>
      </c>
      <c r="AN26" s="469"/>
      <c r="AO26" s="469"/>
      <c r="AP26" s="469"/>
      <c r="AQ26" s="469"/>
      <c r="AR26" s="508"/>
      <c r="AS26" s="468">
        <v>3355</v>
      </c>
      <c r="AT26" s="469"/>
      <c r="AU26" s="469"/>
      <c r="AV26" s="469"/>
      <c r="AW26" s="469"/>
      <c r="AX26" s="470"/>
      <c r="AY26" s="420" t="s">
        <v>163</v>
      </c>
      <c r="AZ26" s="421"/>
      <c r="BA26" s="421"/>
      <c r="BB26" s="421"/>
      <c r="BC26" s="421"/>
      <c r="BD26" s="421"/>
      <c r="BE26" s="421"/>
      <c r="BF26" s="421"/>
      <c r="BG26" s="421"/>
      <c r="BH26" s="421"/>
      <c r="BI26" s="421"/>
      <c r="BJ26" s="421"/>
      <c r="BK26" s="421"/>
      <c r="BL26" s="421"/>
      <c r="BM26" s="422"/>
      <c r="BN26" s="417">
        <v>12144</v>
      </c>
      <c r="BO26" s="418"/>
      <c r="BP26" s="418"/>
      <c r="BQ26" s="418"/>
      <c r="BR26" s="418"/>
      <c r="BS26" s="418"/>
      <c r="BT26" s="418"/>
      <c r="BU26" s="419"/>
      <c r="BV26" s="417">
        <v>12496</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c r="A27" s="140"/>
      <c r="B27" s="550"/>
      <c r="C27" s="551"/>
      <c r="D27" s="552"/>
      <c r="E27" s="467" t="s">
        <v>164</v>
      </c>
      <c r="F27" s="447"/>
      <c r="G27" s="447"/>
      <c r="H27" s="447"/>
      <c r="I27" s="447"/>
      <c r="J27" s="447"/>
      <c r="K27" s="448"/>
      <c r="L27" s="468">
        <v>1</v>
      </c>
      <c r="M27" s="469"/>
      <c r="N27" s="469"/>
      <c r="O27" s="469"/>
      <c r="P27" s="508"/>
      <c r="Q27" s="468">
        <v>5000</v>
      </c>
      <c r="R27" s="469"/>
      <c r="S27" s="469"/>
      <c r="T27" s="469"/>
      <c r="U27" s="469"/>
      <c r="V27" s="508"/>
      <c r="W27" s="563"/>
      <c r="X27" s="551"/>
      <c r="Y27" s="552"/>
      <c r="Z27" s="467" t="s">
        <v>165</v>
      </c>
      <c r="AA27" s="447"/>
      <c r="AB27" s="447"/>
      <c r="AC27" s="447"/>
      <c r="AD27" s="447"/>
      <c r="AE27" s="447"/>
      <c r="AF27" s="447"/>
      <c r="AG27" s="448"/>
      <c r="AH27" s="468">
        <v>69</v>
      </c>
      <c r="AI27" s="469"/>
      <c r="AJ27" s="469"/>
      <c r="AK27" s="469"/>
      <c r="AL27" s="508"/>
      <c r="AM27" s="468">
        <v>206316</v>
      </c>
      <c r="AN27" s="469"/>
      <c r="AO27" s="469"/>
      <c r="AP27" s="469"/>
      <c r="AQ27" s="469"/>
      <c r="AR27" s="508"/>
      <c r="AS27" s="468">
        <v>2990</v>
      </c>
      <c r="AT27" s="469"/>
      <c r="AU27" s="469"/>
      <c r="AV27" s="469"/>
      <c r="AW27" s="469"/>
      <c r="AX27" s="470"/>
      <c r="AY27" s="509" t="s">
        <v>166</v>
      </c>
      <c r="AZ27" s="510"/>
      <c r="BA27" s="510"/>
      <c r="BB27" s="510"/>
      <c r="BC27" s="510"/>
      <c r="BD27" s="510"/>
      <c r="BE27" s="510"/>
      <c r="BF27" s="510"/>
      <c r="BG27" s="510"/>
      <c r="BH27" s="510"/>
      <c r="BI27" s="510"/>
      <c r="BJ27" s="510"/>
      <c r="BK27" s="510"/>
      <c r="BL27" s="510"/>
      <c r="BM27" s="511"/>
      <c r="BN27" s="586">
        <v>327546</v>
      </c>
      <c r="BO27" s="587"/>
      <c r="BP27" s="587"/>
      <c r="BQ27" s="587"/>
      <c r="BR27" s="587"/>
      <c r="BS27" s="587"/>
      <c r="BT27" s="587"/>
      <c r="BU27" s="588"/>
      <c r="BV27" s="586">
        <v>327546</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c r="A28" s="140"/>
      <c r="B28" s="550"/>
      <c r="C28" s="551"/>
      <c r="D28" s="552"/>
      <c r="E28" s="467" t="s">
        <v>167</v>
      </c>
      <c r="F28" s="447"/>
      <c r="G28" s="447"/>
      <c r="H28" s="447"/>
      <c r="I28" s="447"/>
      <c r="J28" s="447"/>
      <c r="K28" s="448"/>
      <c r="L28" s="468">
        <v>1</v>
      </c>
      <c r="M28" s="469"/>
      <c r="N28" s="469"/>
      <c r="O28" s="469"/>
      <c r="P28" s="508"/>
      <c r="Q28" s="468">
        <v>4400</v>
      </c>
      <c r="R28" s="469"/>
      <c r="S28" s="469"/>
      <c r="T28" s="469"/>
      <c r="U28" s="469"/>
      <c r="V28" s="508"/>
      <c r="W28" s="563"/>
      <c r="X28" s="551"/>
      <c r="Y28" s="552"/>
      <c r="Z28" s="467" t="s">
        <v>168</v>
      </c>
      <c r="AA28" s="447"/>
      <c r="AB28" s="447"/>
      <c r="AC28" s="447"/>
      <c r="AD28" s="447"/>
      <c r="AE28" s="447"/>
      <c r="AF28" s="447"/>
      <c r="AG28" s="448"/>
      <c r="AH28" s="468" t="s">
        <v>122</v>
      </c>
      <c r="AI28" s="469"/>
      <c r="AJ28" s="469"/>
      <c r="AK28" s="469"/>
      <c r="AL28" s="508"/>
      <c r="AM28" s="468" t="s">
        <v>122</v>
      </c>
      <c r="AN28" s="469"/>
      <c r="AO28" s="469"/>
      <c r="AP28" s="469"/>
      <c r="AQ28" s="469"/>
      <c r="AR28" s="508"/>
      <c r="AS28" s="468" t="s">
        <v>122</v>
      </c>
      <c r="AT28" s="469"/>
      <c r="AU28" s="469"/>
      <c r="AV28" s="469"/>
      <c r="AW28" s="469"/>
      <c r="AX28" s="470"/>
      <c r="AY28" s="589" t="s">
        <v>169</v>
      </c>
      <c r="AZ28" s="590"/>
      <c r="BA28" s="590"/>
      <c r="BB28" s="591"/>
      <c r="BC28" s="377" t="s">
        <v>170</v>
      </c>
      <c r="BD28" s="378"/>
      <c r="BE28" s="378"/>
      <c r="BF28" s="378"/>
      <c r="BG28" s="378"/>
      <c r="BH28" s="378"/>
      <c r="BI28" s="378"/>
      <c r="BJ28" s="378"/>
      <c r="BK28" s="378"/>
      <c r="BL28" s="378"/>
      <c r="BM28" s="379"/>
      <c r="BN28" s="380">
        <v>4806310</v>
      </c>
      <c r="BO28" s="381"/>
      <c r="BP28" s="381"/>
      <c r="BQ28" s="381"/>
      <c r="BR28" s="381"/>
      <c r="BS28" s="381"/>
      <c r="BT28" s="381"/>
      <c r="BU28" s="382"/>
      <c r="BV28" s="380">
        <v>4427722</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c r="A29" s="140"/>
      <c r="B29" s="550"/>
      <c r="C29" s="551"/>
      <c r="D29" s="552"/>
      <c r="E29" s="467" t="s">
        <v>171</v>
      </c>
      <c r="F29" s="447"/>
      <c r="G29" s="447"/>
      <c r="H29" s="447"/>
      <c r="I29" s="447"/>
      <c r="J29" s="447"/>
      <c r="K29" s="448"/>
      <c r="L29" s="468">
        <v>22</v>
      </c>
      <c r="M29" s="469"/>
      <c r="N29" s="469"/>
      <c r="O29" s="469"/>
      <c r="P29" s="508"/>
      <c r="Q29" s="468">
        <v>4000</v>
      </c>
      <c r="R29" s="469"/>
      <c r="S29" s="469"/>
      <c r="T29" s="469"/>
      <c r="U29" s="469"/>
      <c r="V29" s="508"/>
      <c r="W29" s="564"/>
      <c r="X29" s="565"/>
      <c r="Y29" s="566"/>
      <c r="Z29" s="467" t="s">
        <v>172</v>
      </c>
      <c r="AA29" s="447"/>
      <c r="AB29" s="447"/>
      <c r="AC29" s="447"/>
      <c r="AD29" s="447"/>
      <c r="AE29" s="447"/>
      <c r="AF29" s="447"/>
      <c r="AG29" s="448"/>
      <c r="AH29" s="468">
        <v>500</v>
      </c>
      <c r="AI29" s="469"/>
      <c r="AJ29" s="469"/>
      <c r="AK29" s="469"/>
      <c r="AL29" s="508"/>
      <c r="AM29" s="468">
        <v>1563535</v>
      </c>
      <c r="AN29" s="469"/>
      <c r="AO29" s="469"/>
      <c r="AP29" s="469"/>
      <c r="AQ29" s="469"/>
      <c r="AR29" s="508"/>
      <c r="AS29" s="468">
        <v>3127</v>
      </c>
      <c r="AT29" s="469"/>
      <c r="AU29" s="469"/>
      <c r="AV29" s="469"/>
      <c r="AW29" s="469"/>
      <c r="AX29" s="470"/>
      <c r="AY29" s="592"/>
      <c r="AZ29" s="593"/>
      <c r="BA29" s="593"/>
      <c r="BB29" s="594"/>
      <c r="BC29" s="451" t="s">
        <v>173</v>
      </c>
      <c r="BD29" s="452"/>
      <c r="BE29" s="452"/>
      <c r="BF29" s="452"/>
      <c r="BG29" s="452"/>
      <c r="BH29" s="452"/>
      <c r="BI29" s="452"/>
      <c r="BJ29" s="452"/>
      <c r="BK29" s="452"/>
      <c r="BL29" s="452"/>
      <c r="BM29" s="453"/>
      <c r="BN29" s="417">
        <v>876786</v>
      </c>
      <c r="BO29" s="418"/>
      <c r="BP29" s="418"/>
      <c r="BQ29" s="418"/>
      <c r="BR29" s="418"/>
      <c r="BS29" s="418"/>
      <c r="BT29" s="418"/>
      <c r="BU29" s="419"/>
      <c r="BV29" s="417">
        <v>872657</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174</v>
      </c>
      <c r="X30" s="571"/>
      <c r="Y30" s="571"/>
      <c r="Z30" s="571"/>
      <c r="AA30" s="571"/>
      <c r="AB30" s="571"/>
      <c r="AC30" s="571"/>
      <c r="AD30" s="571"/>
      <c r="AE30" s="571"/>
      <c r="AF30" s="571"/>
      <c r="AG30" s="572"/>
      <c r="AH30" s="533">
        <v>98.3</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175</v>
      </c>
      <c r="BD30" s="584"/>
      <c r="BE30" s="584"/>
      <c r="BF30" s="584"/>
      <c r="BG30" s="584"/>
      <c r="BH30" s="584"/>
      <c r="BI30" s="584"/>
      <c r="BJ30" s="584"/>
      <c r="BK30" s="584"/>
      <c r="BL30" s="584"/>
      <c r="BM30" s="585"/>
      <c r="BN30" s="586">
        <v>5313374</v>
      </c>
      <c r="BO30" s="587"/>
      <c r="BP30" s="587"/>
      <c r="BQ30" s="587"/>
      <c r="BR30" s="587"/>
      <c r="BS30" s="587"/>
      <c r="BT30" s="587"/>
      <c r="BU30" s="588"/>
      <c r="BV30" s="586">
        <v>5189381</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176</v>
      </c>
      <c r="D32" s="167"/>
      <c r="E32" s="167"/>
      <c r="F32" s="164"/>
      <c r="G32" s="164"/>
      <c r="H32" s="164"/>
      <c r="I32" s="164"/>
      <c r="J32" s="164"/>
      <c r="K32" s="164"/>
      <c r="L32" s="164"/>
      <c r="M32" s="164"/>
      <c r="N32" s="164"/>
      <c r="O32" s="164"/>
      <c r="P32" s="164"/>
      <c r="Q32" s="164"/>
      <c r="R32" s="164"/>
      <c r="S32" s="164"/>
      <c r="T32" s="164"/>
      <c r="U32" s="164" t="s">
        <v>177</v>
      </c>
      <c r="V32" s="164"/>
      <c r="W32" s="164"/>
      <c r="X32" s="164"/>
      <c r="Y32" s="164"/>
      <c r="Z32" s="164"/>
      <c r="AA32" s="164"/>
      <c r="AB32" s="164"/>
      <c r="AC32" s="164"/>
      <c r="AD32" s="164"/>
      <c r="AE32" s="164"/>
      <c r="AF32" s="164"/>
      <c r="AG32" s="164"/>
      <c r="AH32" s="164"/>
      <c r="AI32" s="164"/>
      <c r="AJ32" s="164"/>
      <c r="AK32" s="164"/>
      <c r="AL32" s="164"/>
      <c r="AM32" s="168" t="s">
        <v>178</v>
      </c>
      <c r="AN32" s="164"/>
      <c r="AO32" s="164"/>
      <c r="AP32" s="164"/>
      <c r="AQ32" s="164"/>
      <c r="AR32" s="164"/>
      <c r="AS32" s="168"/>
      <c r="AT32" s="168"/>
      <c r="AU32" s="168"/>
      <c r="AV32" s="168"/>
      <c r="AW32" s="168"/>
      <c r="AX32" s="168"/>
      <c r="AY32" s="168"/>
      <c r="AZ32" s="168"/>
      <c r="BA32" s="168"/>
      <c r="BB32" s="164"/>
      <c r="BC32" s="168"/>
      <c r="BD32" s="164"/>
      <c r="BE32" s="168" t="s">
        <v>179</v>
      </c>
      <c r="BF32" s="164"/>
      <c r="BG32" s="164"/>
      <c r="BH32" s="164"/>
      <c r="BI32" s="164"/>
      <c r="BJ32" s="168"/>
      <c r="BK32" s="168"/>
      <c r="BL32" s="168"/>
      <c r="BM32" s="168"/>
      <c r="BN32" s="168"/>
      <c r="BO32" s="168"/>
      <c r="BP32" s="168"/>
      <c r="BQ32" s="168"/>
      <c r="BR32" s="164"/>
      <c r="BS32" s="164"/>
      <c r="BT32" s="164"/>
      <c r="BU32" s="164"/>
      <c r="BV32" s="164"/>
      <c r="BW32" s="164" t="s">
        <v>180</v>
      </c>
      <c r="BX32" s="164"/>
      <c r="BY32" s="164"/>
      <c r="BZ32" s="164"/>
      <c r="CA32" s="164"/>
      <c r="CB32" s="168"/>
      <c r="CC32" s="168"/>
      <c r="CD32" s="168"/>
      <c r="CE32" s="168"/>
      <c r="CF32" s="168"/>
      <c r="CG32" s="168"/>
      <c r="CH32" s="168"/>
      <c r="CI32" s="168"/>
      <c r="CJ32" s="168"/>
      <c r="CK32" s="168"/>
      <c r="CL32" s="168"/>
      <c r="CM32" s="168"/>
      <c r="CN32" s="168"/>
      <c r="CO32" s="168" t="s">
        <v>181</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441" t="s">
        <v>182</v>
      </c>
      <c r="D33" s="441"/>
      <c r="E33" s="406" t="s">
        <v>183</v>
      </c>
      <c r="F33" s="406"/>
      <c r="G33" s="406"/>
      <c r="H33" s="406"/>
      <c r="I33" s="406"/>
      <c r="J33" s="406"/>
      <c r="K33" s="406"/>
      <c r="L33" s="406"/>
      <c r="M33" s="406"/>
      <c r="N33" s="406"/>
      <c r="O33" s="406"/>
      <c r="P33" s="406"/>
      <c r="Q33" s="406"/>
      <c r="R33" s="406"/>
      <c r="S33" s="406"/>
      <c r="T33" s="169"/>
      <c r="U33" s="441" t="s">
        <v>182</v>
      </c>
      <c r="V33" s="441"/>
      <c r="W33" s="406" t="s">
        <v>183</v>
      </c>
      <c r="X33" s="406"/>
      <c r="Y33" s="406"/>
      <c r="Z33" s="406"/>
      <c r="AA33" s="406"/>
      <c r="AB33" s="406"/>
      <c r="AC33" s="406"/>
      <c r="AD33" s="406"/>
      <c r="AE33" s="406"/>
      <c r="AF33" s="406"/>
      <c r="AG33" s="406"/>
      <c r="AH33" s="406"/>
      <c r="AI33" s="406"/>
      <c r="AJ33" s="406"/>
      <c r="AK33" s="406"/>
      <c r="AL33" s="169"/>
      <c r="AM33" s="441" t="s">
        <v>182</v>
      </c>
      <c r="AN33" s="441"/>
      <c r="AO33" s="406" t="s">
        <v>183</v>
      </c>
      <c r="AP33" s="406"/>
      <c r="AQ33" s="406"/>
      <c r="AR33" s="406"/>
      <c r="AS33" s="406"/>
      <c r="AT33" s="406"/>
      <c r="AU33" s="406"/>
      <c r="AV33" s="406"/>
      <c r="AW33" s="406"/>
      <c r="AX33" s="406"/>
      <c r="AY33" s="406"/>
      <c r="AZ33" s="406"/>
      <c r="BA33" s="406"/>
      <c r="BB33" s="406"/>
      <c r="BC33" s="406"/>
      <c r="BD33" s="170"/>
      <c r="BE33" s="406" t="s">
        <v>184</v>
      </c>
      <c r="BF33" s="406"/>
      <c r="BG33" s="406" t="s">
        <v>185</v>
      </c>
      <c r="BH33" s="406"/>
      <c r="BI33" s="406"/>
      <c r="BJ33" s="406"/>
      <c r="BK33" s="406"/>
      <c r="BL33" s="406"/>
      <c r="BM33" s="406"/>
      <c r="BN33" s="406"/>
      <c r="BO33" s="406"/>
      <c r="BP33" s="406"/>
      <c r="BQ33" s="406"/>
      <c r="BR33" s="406"/>
      <c r="BS33" s="406"/>
      <c r="BT33" s="406"/>
      <c r="BU33" s="406"/>
      <c r="BV33" s="170"/>
      <c r="BW33" s="441" t="s">
        <v>184</v>
      </c>
      <c r="BX33" s="441"/>
      <c r="BY33" s="406" t="s">
        <v>186</v>
      </c>
      <c r="BZ33" s="406"/>
      <c r="CA33" s="406"/>
      <c r="CB33" s="406"/>
      <c r="CC33" s="406"/>
      <c r="CD33" s="406"/>
      <c r="CE33" s="406"/>
      <c r="CF33" s="406"/>
      <c r="CG33" s="406"/>
      <c r="CH33" s="406"/>
      <c r="CI33" s="406"/>
      <c r="CJ33" s="406"/>
      <c r="CK33" s="406"/>
      <c r="CL33" s="406"/>
      <c r="CM33" s="406"/>
      <c r="CN33" s="169"/>
      <c r="CO33" s="441" t="s">
        <v>182</v>
      </c>
      <c r="CP33" s="441"/>
      <c r="CQ33" s="406" t="s">
        <v>187</v>
      </c>
      <c r="CR33" s="406"/>
      <c r="CS33" s="406"/>
      <c r="CT33" s="406"/>
      <c r="CU33" s="406"/>
      <c r="CV33" s="406"/>
      <c r="CW33" s="406"/>
      <c r="CX33" s="406"/>
      <c r="CY33" s="406"/>
      <c r="CZ33" s="406"/>
      <c r="DA33" s="406"/>
      <c r="DB33" s="406"/>
      <c r="DC33" s="406"/>
      <c r="DD33" s="406"/>
      <c r="DE33" s="406"/>
      <c r="DF33" s="169"/>
      <c r="DG33" s="406" t="s">
        <v>188</v>
      </c>
      <c r="DH33" s="406"/>
      <c r="DI33" s="171"/>
      <c r="DJ33" s="139"/>
      <c r="DK33" s="139"/>
      <c r="DL33" s="139"/>
      <c r="DM33" s="139"/>
      <c r="DN33" s="139"/>
      <c r="DO33" s="139"/>
    </row>
    <row r="34" spans="1:119" ht="32.25" customHeight="1">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3</v>
      </c>
      <c r="V34" s="598"/>
      <c r="W34" s="599" t="str">
        <f>IF('各会計、関係団体の財政状況及び健全化判断比率'!B28="","",'各会計、関係団体の財政状況及び健全化判断比率'!B28)</f>
        <v>総社市国民健康保険特別会計</v>
      </c>
      <c r="X34" s="599"/>
      <c r="Y34" s="599"/>
      <c r="Z34" s="599"/>
      <c r="AA34" s="599"/>
      <c r="AB34" s="599"/>
      <c r="AC34" s="599"/>
      <c r="AD34" s="599"/>
      <c r="AE34" s="599"/>
      <c r="AF34" s="599"/>
      <c r="AG34" s="599"/>
      <c r="AH34" s="599"/>
      <c r="AI34" s="599"/>
      <c r="AJ34" s="599"/>
      <c r="AK34" s="599"/>
      <c r="AL34" s="167"/>
      <c r="AM34" s="598">
        <f>IF(AO34="","",MAX(C34:D43,U34:V43)+1)</f>
        <v>6</v>
      </c>
      <c r="AN34" s="598"/>
      <c r="AO34" s="599" t="str">
        <f>IF('各会計、関係団体の財政状況及び健全化判断比率'!B31="","",'各会計、関係団体の財政状況及び健全化判断比率'!B31)</f>
        <v>総社市水道事業会計</v>
      </c>
      <c r="AP34" s="599"/>
      <c r="AQ34" s="599"/>
      <c r="AR34" s="599"/>
      <c r="AS34" s="599"/>
      <c r="AT34" s="599"/>
      <c r="AU34" s="599"/>
      <c r="AV34" s="599"/>
      <c r="AW34" s="599"/>
      <c r="AX34" s="599"/>
      <c r="AY34" s="599"/>
      <c r="AZ34" s="599"/>
      <c r="BA34" s="599"/>
      <c r="BB34" s="599"/>
      <c r="BC34" s="599"/>
      <c r="BD34" s="167"/>
      <c r="BE34" s="598">
        <f>IF(BG34="","",MAX(C34:D43,U34:V43,AM34:AN43)+1)</f>
        <v>8</v>
      </c>
      <c r="BF34" s="598"/>
      <c r="BG34" s="599" t="str">
        <f>IF('各会計、関係団体の財政状況及び健全化判断比率'!B33="","",'各会計、関係団体の財政状況及び健全化判断比率'!B33)</f>
        <v>総社市公共下水道事業費特別会計</v>
      </c>
      <c r="BH34" s="599"/>
      <c r="BI34" s="599"/>
      <c r="BJ34" s="599"/>
      <c r="BK34" s="599"/>
      <c r="BL34" s="599"/>
      <c r="BM34" s="599"/>
      <c r="BN34" s="599"/>
      <c r="BO34" s="599"/>
      <c r="BP34" s="599"/>
      <c r="BQ34" s="599"/>
      <c r="BR34" s="599"/>
      <c r="BS34" s="599"/>
      <c r="BT34" s="599"/>
      <c r="BU34" s="599"/>
      <c r="BV34" s="167"/>
      <c r="BW34" s="598">
        <f>IF(BY34="","",MAX(C34:D43,U34:V43,AM34:AN43,BE34:BF43)+1)</f>
        <v>11</v>
      </c>
      <c r="BX34" s="598"/>
      <c r="BY34" s="599" t="str">
        <f>IF('各会計、関係団体の財政状況及び健全化判断比率'!B68="","",'各会計、関係団体の財政状況及び健全化判断比率'!B68)</f>
        <v>備南競艇事業組合（一般会計）</v>
      </c>
      <c r="BZ34" s="599"/>
      <c r="CA34" s="599"/>
      <c r="CB34" s="599"/>
      <c r="CC34" s="599"/>
      <c r="CD34" s="599"/>
      <c r="CE34" s="599"/>
      <c r="CF34" s="599"/>
      <c r="CG34" s="599"/>
      <c r="CH34" s="599"/>
      <c r="CI34" s="599"/>
      <c r="CJ34" s="599"/>
      <c r="CK34" s="599"/>
      <c r="CL34" s="599"/>
      <c r="CM34" s="599"/>
      <c r="CN34" s="167"/>
      <c r="CO34" s="598">
        <f>IF(CQ34="","",MAX(C34:D43,U34:V43,AM34:AN43,BE34:BF43,BW34:BX43)+1)</f>
        <v>21</v>
      </c>
      <c r="CP34" s="598"/>
      <c r="CQ34" s="599" t="str">
        <f>IF('各会計、関係団体の財政状況及び健全化判断比率'!BS7="","",'各会計、関係団体の財政状況及び健全化判断比率'!BS7)</f>
        <v>総社市土地開発公社</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v>
      </c>
      <c r="DH34" s="600"/>
      <c r="DI34" s="171"/>
      <c r="DJ34" s="139"/>
      <c r="DK34" s="139"/>
      <c r="DL34" s="139"/>
      <c r="DM34" s="139"/>
      <c r="DN34" s="139"/>
      <c r="DO34" s="139"/>
    </row>
    <row r="35" spans="1:119" ht="32.25" customHeight="1">
      <c r="A35" s="140"/>
      <c r="B35" s="166"/>
      <c r="C35" s="598">
        <f>IF(E35="","",C34+1)</f>
        <v>2</v>
      </c>
      <c r="D35" s="598"/>
      <c r="E35" s="599" t="str">
        <f>IF('各会計、関係団体の財政状況及び健全化判断比率'!B8="","",'各会計、関係団体の財政状況及び健全化判断比率'!B8)</f>
        <v>総社駅南地区土地区画整理事業費特別会計</v>
      </c>
      <c r="F35" s="599"/>
      <c r="G35" s="599"/>
      <c r="H35" s="599"/>
      <c r="I35" s="599"/>
      <c r="J35" s="599"/>
      <c r="K35" s="599"/>
      <c r="L35" s="599"/>
      <c r="M35" s="599"/>
      <c r="N35" s="599"/>
      <c r="O35" s="599"/>
      <c r="P35" s="599"/>
      <c r="Q35" s="599"/>
      <c r="R35" s="599"/>
      <c r="S35" s="599"/>
      <c r="T35" s="167"/>
      <c r="U35" s="598">
        <f>IF(W35="","",U34+1)</f>
        <v>4</v>
      </c>
      <c r="V35" s="598"/>
      <c r="W35" s="599" t="str">
        <f>IF('各会計、関係団体の財政状況及び健全化判断比率'!B29="","",'各会計、関係団体の財政状況及び健全化判断比率'!B29)</f>
        <v>総社市後期高齢者医療特別会計</v>
      </c>
      <c r="X35" s="599"/>
      <c r="Y35" s="599"/>
      <c r="Z35" s="599"/>
      <c r="AA35" s="599"/>
      <c r="AB35" s="599"/>
      <c r="AC35" s="599"/>
      <c r="AD35" s="599"/>
      <c r="AE35" s="599"/>
      <c r="AF35" s="599"/>
      <c r="AG35" s="599"/>
      <c r="AH35" s="599"/>
      <c r="AI35" s="599"/>
      <c r="AJ35" s="599"/>
      <c r="AK35" s="599"/>
      <c r="AL35" s="167"/>
      <c r="AM35" s="598">
        <f t="shared" ref="AM35:AM43" si="0">IF(AO35="","",AM34+1)</f>
        <v>7</v>
      </c>
      <c r="AN35" s="598"/>
      <c r="AO35" s="599" t="str">
        <f>IF('各会計、関係団体の財政状況及び健全化判断比率'!B32="","",'各会計、関係団体の財政状況及び健全化判断比率'!B32)</f>
        <v>総社市工業用水道事業会計</v>
      </c>
      <c r="AP35" s="599"/>
      <c r="AQ35" s="599"/>
      <c r="AR35" s="599"/>
      <c r="AS35" s="599"/>
      <c r="AT35" s="599"/>
      <c r="AU35" s="599"/>
      <c r="AV35" s="599"/>
      <c r="AW35" s="599"/>
      <c r="AX35" s="599"/>
      <c r="AY35" s="599"/>
      <c r="AZ35" s="599"/>
      <c r="BA35" s="599"/>
      <c r="BB35" s="599"/>
      <c r="BC35" s="599"/>
      <c r="BD35" s="167"/>
      <c r="BE35" s="598">
        <f t="shared" ref="BE35:BE43" si="1">IF(BG35="","",BE34+1)</f>
        <v>9</v>
      </c>
      <c r="BF35" s="598"/>
      <c r="BG35" s="599" t="str">
        <f>IF('各会計、関係団体の財政状況及び健全化判断比率'!B34="","",'各会計、関係団体の財政状況及び健全化判断比率'!B34)</f>
        <v>総社市農業集落排水事業費特別会計</v>
      </c>
      <c r="BH35" s="599"/>
      <c r="BI35" s="599"/>
      <c r="BJ35" s="599"/>
      <c r="BK35" s="599"/>
      <c r="BL35" s="599"/>
      <c r="BM35" s="599"/>
      <c r="BN35" s="599"/>
      <c r="BO35" s="599"/>
      <c r="BP35" s="599"/>
      <c r="BQ35" s="599"/>
      <c r="BR35" s="599"/>
      <c r="BS35" s="599"/>
      <c r="BT35" s="599"/>
      <c r="BU35" s="599"/>
      <c r="BV35" s="167"/>
      <c r="BW35" s="598">
        <f t="shared" ref="BW35:BW43" si="2">IF(BY35="","",BW34+1)</f>
        <v>12</v>
      </c>
      <c r="BX35" s="598"/>
      <c r="BY35" s="599" t="str">
        <f>IF('各会計、関係団体の財政状況及び健全化判断比率'!B69="","",'各会計、関係団体の財政状況及び健全化判断比率'!B69)</f>
        <v>備南競艇事業組合（特別会計）</v>
      </c>
      <c r="BZ35" s="599"/>
      <c r="CA35" s="599"/>
      <c r="CB35" s="599"/>
      <c r="CC35" s="599"/>
      <c r="CD35" s="599"/>
      <c r="CE35" s="599"/>
      <c r="CF35" s="599"/>
      <c r="CG35" s="599"/>
      <c r="CH35" s="599"/>
      <c r="CI35" s="599"/>
      <c r="CJ35" s="599"/>
      <c r="CK35" s="599"/>
      <c r="CL35" s="599"/>
      <c r="CM35" s="599"/>
      <c r="CN35" s="167"/>
      <c r="CO35" s="598">
        <f t="shared" ref="CO35:CO43" si="3">IF(CQ35="","",CO34+1)</f>
        <v>22</v>
      </c>
      <c r="CP35" s="598"/>
      <c r="CQ35" s="599" t="str">
        <f>IF('各会計、関係団体の財政状況及び健全化判断比率'!BS8="","",'各会計、関係団体の財政状況及び健全化判断比率'!BS8)</f>
        <v>総社市文化振興財団</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f t="shared" ref="U36:U43" si="4">IF(W36="","",U35+1)</f>
        <v>5</v>
      </c>
      <c r="V36" s="598"/>
      <c r="W36" s="599" t="str">
        <f>IF('各会計、関係団体の財政状況及び健全化判断比率'!B30="","",'各会計、関係団体の財政状況及び健全化判断比率'!B30)</f>
        <v>総社市介護保険特別会計</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f t="shared" si="1"/>
        <v>10</v>
      </c>
      <c r="BF36" s="598"/>
      <c r="BG36" s="599" t="str">
        <f>IF('各会計、関係団体の財政状況及び健全化判断比率'!B35="","",'各会計、関係団体の財政状況及び健全化判断比率'!B35)</f>
        <v>総社市国民宿舎事業費特別会計</v>
      </c>
      <c r="BH36" s="599"/>
      <c r="BI36" s="599"/>
      <c r="BJ36" s="599"/>
      <c r="BK36" s="599"/>
      <c r="BL36" s="599"/>
      <c r="BM36" s="599"/>
      <c r="BN36" s="599"/>
      <c r="BO36" s="599"/>
      <c r="BP36" s="599"/>
      <c r="BQ36" s="599"/>
      <c r="BR36" s="599"/>
      <c r="BS36" s="599"/>
      <c r="BT36" s="599"/>
      <c r="BU36" s="599"/>
      <c r="BV36" s="167"/>
      <c r="BW36" s="598">
        <f t="shared" si="2"/>
        <v>13</v>
      </c>
      <c r="BX36" s="598"/>
      <c r="BY36" s="599" t="str">
        <f>IF('各会計、関係団体の財政状況及び健全化判断比率'!B70="","",'各会計、関係団体の財政状況及び健全化判断比率'!B70)</f>
        <v>総社広域環境施設組合</v>
      </c>
      <c r="BZ36" s="599"/>
      <c r="CA36" s="599"/>
      <c r="CB36" s="599"/>
      <c r="CC36" s="599"/>
      <c r="CD36" s="599"/>
      <c r="CE36" s="599"/>
      <c r="CF36" s="599"/>
      <c r="CG36" s="599"/>
      <c r="CH36" s="599"/>
      <c r="CI36" s="599"/>
      <c r="CJ36" s="599"/>
      <c r="CK36" s="599"/>
      <c r="CL36" s="599"/>
      <c r="CM36" s="599"/>
      <c r="CN36" s="167"/>
      <c r="CO36" s="598">
        <f t="shared" si="3"/>
        <v>23</v>
      </c>
      <c r="CP36" s="598"/>
      <c r="CQ36" s="599" t="str">
        <f>IF('各会計、関係団体の財政状況及び健全化判断比率'!BS9="","",'各会計、関係団体の財政状況及び健全化判断比率'!BS9)</f>
        <v>スキーム音楽振興財団</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t="str">
        <f t="shared" si="4"/>
        <v/>
      </c>
      <c r="V37" s="598"/>
      <c r="W37" s="599"/>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14</v>
      </c>
      <c r="BX37" s="598"/>
      <c r="BY37" s="599" t="str">
        <f>IF('各会計、関係団体の財政状況及び健全化判断比率'!B71="","",'各会計、関係団体の財政状況及び健全化判断比率'!B71)</f>
        <v>湛井十二箇郷組合</v>
      </c>
      <c r="BZ37" s="599"/>
      <c r="CA37" s="599"/>
      <c r="CB37" s="599"/>
      <c r="CC37" s="599"/>
      <c r="CD37" s="599"/>
      <c r="CE37" s="599"/>
      <c r="CF37" s="599"/>
      <c r="CG37" s="599"/>
      <c r="CH37" s="599"/>
      <c r="CI37" s="599"/>
      <c r="CJ37" s="599"/>
      <c r="CK37" s="599"/>
      <c r="CL37" s="599"/>
      <c r="CM37" s="599"/>
      <c r="CN37" s="167"/>
      <c r="CO37" s="598">
        <f t="shared" si="3"/>
        <v>24</v>
      </c>
      <c r="CP37" s="598"/>
      <c r="CQ37" s="599" t="str">
        <f>IF('各会計、関係団体の財政状況及び健全化判断比率'!BS10="","",'各会計、関係団体の財政状況及び健全化判断比率'!BS10)</f>
        <v>そうじゃ地食べ公社</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15</v>
      </c>
      <c r="BX38" s="598"/>
      <c r="BY38" s="599" t="str">
        <f>IF('各会計、関係団体の財政状況及び健全化判断比率'!B72="","",'各会計、関係団体の財政状況及び健全化判断比率'!B72)</f>
        <v>岡山県市町村税整理組合</v>
      </c>
      <c r="BZ38" s="599"/>
      <c r="CA38" s="599"/>
      <c r="CB38" s="599"/>
      <c r="CC38" s="599"/>
      <c r="CD38" s="599"/>
      <c r="CE38" s="599"/>
      <c r="CF38" s="599"/>
      <c r="CG38" s="599"/>
      <c r="CH38" s="599"/>
      <c r="CI38" s="599"/>
      <c r="CJ38" s="599"/>
      <c r="CK38" s="599"/>
      <c r="CL38" s="599"/>
      <c r="CM38" s="599"/>
      <c r="CN38" s="167"/>
      <c r="CO38" s="598">
        <f t="shared" si="3"/>
        <v>25</v>
      </c>
      <c r="CP38" s="598"/>
      <c r="CQ38" s="599" t="str">
        <f>IF('各会計、関係団体の財政状況及び健全化判断比率'!BS11="","",'各会計、関係団体の財政状況及び健全化判断比率'!BS11)</f>
        <v>井原鉄道株式会社</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16</v>
      </c>
      <c r="BX39" s="598"/>
      <c r="BY39" s="599" t="str">
        <f>IF('各会計、関係団体の財政状況及び健全化判断比率'!B73="","",'各会計、関係団体の財政状況及び健全化判断比率'!B73)</f>
        <v>岡山県後期高齢者医療広域連合（一般会計）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17</v>
      </c>
      <c r="BX40" s="598"/>
      <c r="BY40" s="599" t="str">
        <f>IF('各会計、関係団体の財政状況及び健全化判断比率'!B74="","",'各会計、関係団体の財政状況及び健全化判断比率'!B74)</f>
        <v>岡山県後期高齢者医療広域連合（特別会計）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18</v>
      </c>
      <c r="BX41" s="598"/>
      <c r="BY41" s="599" t="str">
        <f>IF('各会計、関係団体の財政状況及び健全化判断比率'!B75="","",'各会計、関係団体の財政状況及び健全化判断比率'!B75)</f>
        <v>岡山県市町村総合事務組合（一般会計）</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f t="shared" si="2"/>
        <v>19</v>
      </c>
      <c r="BX42" s="598"/>
      <c r="BY42" s="599" t="str">
        <f>IF('各会計、関係団体の財政状況及び健全化判断比率'!B76="","",'各会計、関係団体の財政状況及び健全化判断比率'!B76)</f>
        <v>岡山県市町村総合事務組合（貸付金特別会計）</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f t="shared" si="2"/>
        <v>20</v>
      </c>
      <c r="BX43" s="598"/>
      <c r="BY43" s="599" t="str">
        <f>IF('各会計、関係団体の財政状況及び健全化判断比率'!B77="","",'各会計、関係団体の財政状況及び健全化判断比率'!B77)</f>
        <v>岡山県市町村総合事務組合（拠出金事業特別会計）</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189</v>
      </c>
      <c r="C46" s="139"/>
      <c r="D46" s="139"/>
      <c r="E46" s="139" t="s">
        <v>190</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191</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192</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193</v>
      </c>
    </row>
    <row r="50" spans="5:5">
      <c r="E50" s="141" t="s">
        <v>194</v>
      </c>
    </row>
    <row r="51" spans="5:5">
      <c r="E51" s="141" t="s">
        <v>195</v>
      </c>
    </row>
    <row r="52" spans="5:5">
      <c r="E52" s="141" t="s">
        <v>196</v>
      </c>
    </row>
    <row r="53" spans="5:5"/>
    <row r="54" spans="5:5"/>
    <row r="55" spans="5:5"/>
    <row r="56" spans="5:5"/>
    <row r="57" spans="5:5" hidden="1"/>
    <row r="58" spans="5:5" hidden="1"/>
    <row r="59" spans="5:5" hidden="1"/>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E28"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522</v>
      </c>
      <c r="G33" s="29" t="s">
        <v>523</v>
      </c>
      <c r="H33" s="29" t="s">
        <v>524</v>
      </c>
      <c r="I33" s="29" t="s">
        <v>525</v>
      </c>
      <c r="J33" s="30" t="s">
        <v>526</v>
      </c>
      <c r="K33" s="22"/>
      <c r="L33" s="22"/>
      <c r="M33" s="22"/>
      <c r="N33" s="22"/>
      <c r="O33" s="22"/>
      <c r="P33" s="22"/>
    </row>
    <row r="34" spans="1:16" ht="39" customHeight="1">
      <c r="A34" s="22"/>
      <c r="B34" s="31"/>
      <c r="C34" s="1184" t="s">
        <v>527</v>
      </c>
      <c r="D34" s="1184"/>
      <c r="E34" s="1185"/>
      <c r="F34" s="32">
        <v>11.46</v>
      </c>
      <c r="G34" s="33">
        <v>12.13</v>
      </c>
      <c r="H34" s="33">
        <v>11.27</v>
      </c>
      <c r="I34" s="33">
        <v>12.44</v>
      </c>
      <c r="J34" s="34">
        <v>11.17</v>
      </c>
      <c r="K34" s="22"/>
      <c r="L34" s="22"/>
      <c r="M34" s="22"/>
      <c r="N34" s="22"/>
      <c r="O34" s="22"/>
      <c r="P34" s="22"/>
    </row>
    <row r="35" spans="1:16" ht="39" customHeight="1">
      <c r="A35" s="22"/>
      <c r="B35" s="35"/>
      <c r="C35" s="1178" t="s">
        <v>528</v>
      </c>
      <c r="D35" s="1179"/>
      <c r="E35" s="1180"/>
      <c r="F35" s="36">
        <v>5.2</v>
      </c>
      <c r="G35" s="37">
        <v>4.7699999999999996</v>
      </c>
      <c r="H35" s="37">
        <v>6.43</v>
      </c>
      <c r="I35" s="37">
        <v>4.67</v>
      </c>
      <c r="J35" s="38">
        <v>3.64</v>
      </c>
      <c r="K35" s="22"/>
      <c r="L35" s="22"/>
      <c r="M35" s="22"/>
      <c r="N35" s="22"/>
      <c r="O35" s="22"/>
      <c r="P35" s="22"/>
    </row>
    <row r="36" spans="1:16" ht="39" customHeight="1">
      <c r="A36" s="22"/>
      <c r="B36" s="35"/>
      <c r="C36" s="1178" t="s">
        <v>529</v>
      </c>
      <c r="D36" s="1179"/>
      <c r="E36" s="1180"/>
      <c r="F36" s="36">
        <v>0.28999999999999998</v>
      </c>
      <c r="G36" s="37">
        <v>0.31</v>
      </c>
      <c r="H36" s="37">
        <v>0.75</v>
      </c>
      <c r="I36" s="37">
        <v>1.07</v>
      </c>
      <c r="J36" s="38">
        <v>1.23</v>
      </c>
      <c r="K36" s="22"/>
      <c r="L36" s="22"/>
      <c r="M36" s="22"/>
      <c r="N36" s="22"/>
      <c r="O36" s="22"/>
      <c r="P36" s="22"/>
    </row>
    <row r="37" spans="1:16" ht="39" customHeight="1">
      <c r="A37" s="22"/>
      <c r="B37" s="35"/>
      <c r="C37" s="1178" t="s">
        <v>530</v>
      </c>
      <c r="D37" s="1179"/>
      <c r="E37" s="1180"/>
      <c r="F37" s="36">
        <v>0.98</v>
      </c>
      <c r="G37" s="37">
        <v>0.89</v>
      </c>
      <c r="H37" s="37">
        <v>0.96</v>
      </c>
      <c r="I37" s="37">
        <v>0.94</v>
      </c>
      <c r="J37" s="38">
        <v>1.1100000000000001</v>
      </c>
      <c r="K37" s="22"/>
      <c r="L37" s="22"/>
      <c r="M37" s="22"/>
      <c r="N37" s="22"/>
      <c r="O37" s="22"/>
      <c r="P37" s="22"/>
    </row>
    <row r="38" spans="1:16" ht="39" customHeight="1">
      <c r="A38" s="22"/>
      <c r="B38" s="35"/>
      <c r="C38" s="1178" t="s">
        <v>531</v>
      </c>
      <c r="D38" s="1179"/>
      <c r="E38" s="1180"/>
      <c r="F38" s="36">
        <v>0.79</v>
      </c>
      <c r="G38" s="37">
        <v>0.98</v>
      </c>
      <c r="H38" s="37">
        <v>0.51</v>
      </c>
      <c r="I38" s="37">
        <v>0.4</v>
      </c>
      <c r="J38" s="38">
        <v>0.46</v>
      </c>
      <c r="K38" s="22"/>
      <c r="L38" s="22"/>
      <c r="M38" s="22"/>
      <c r="N38" s="22"/>
      <c r="O38" s="22"/>
      <c r="P38" s="22"/>
    </row>
    <row r="39" spans="1:16" ht="39" customHeight="1">
      <c r="A39" s="22"/>
      <c r="B39" s="35"/>
      <c r="C39" s="1178" t="s">
        <v>532</v>
      </c>
      <c r="D39" s="1179"/>
      <c r="E39" s="1180"/>
      <c r="F39" s="36">
        <v>0</v>
      </c>
      <c r="G39" s="37">
        <v>0</v>
      </c>
      <c r="H39" s="37">
        <v>0</v>
      </c>
      <c r="I39" s="37">
        <v>0</v>
      </c>
      <c r="J39" s="38">
        <v>0</v>
      </c>
      <c r="K39" s="22"/>
      <c r="L39" s="22"/>
      <c r="M39" s="22"/>
      <c r="N39" s="22"/>
      <c r="O39" s="22"/>
      <c r="P39" s="22"/>
    </row>
    <row r="40" spans="1:16" ht="39" customHeight="1">
      <c r="A40" s="22"/>
      <c r="B40" s="35"/>
      <c r="C40" s="1178" t="s">
        <v>533</v>
      </c>
      <c r="D40" s="1179"/>
      <c r="E40" s="1180"/>
      <c r="F40" s="36">
        <v>0</v>
      </c>
      <c r="G40" s="37">
        <v>0</v>
      </c>
      <c r="H40" s="37">
        <v>0</v>
      </c>
      <c r="I40" s="37">
        <v>0</v>
      </c>
      <c r="J40" s="38">
        <v>0</v>
      </c>
      <c r="K40" s="22"/>
      <c r="L40" s="22"/>
      <c r="M40" s="22"/>
      <c r="N40" s="22"/>
      <c r="O40" s="22"/>
      <c r="P40" s="22"/>
    </row>
    <row r="41" spans="1:16" ht="39" customHeight="1">
      <c r="A41" s="22"/>
      <c r="B41" s="35"/>
      <c r="C41" s="1178" t="s">
        <v>534</v>
      </c>
      <c r="D41" s="1179"/>
      <c r="E41" s="1180"/>
      <c r="F41" s="36">
        <v>0</v>
      </c>
      <c r="G41" s="37">
        <v>0</v>
      </c>
      <c r="H41" s="37">
        <v>0</v>
      </c>
      <c r="I41" s="37">
        <v>0</v>
      </c>
      <c r="J41" s="38">
        <v>0</v>
      </c>
      <c r="K41" s="22"/>
      <c r="L41" s="22"/>
      <c r="M41" s="22"/>
      <c r="N41" s="22"/>
      <c r="O41" s="22"/>
      <c r="P41" s="22"/>
    </row>
    <row r="42" spans="1:16" ht="39" customHeight="1">
      <c r="A42" s="22"/>
      <c r="B42" s="39"/>
      <c r="C42" s="1178" t="s">
        <v>535</v>
      </c>
      <c r="D42" s="1179"/>
      <c r="E42" s="1180"/>
      <c r="F42" s="36" t="s">
        <v>483</v>
      </c>
      <c r="G42" s="37" t="s">
        <v>483</v>
      </c>
      <c r="H42" s="37" t="s">
        <v>483</v>
      </c>
      <c r="I42" s="37" t="s">
        <v>483</v>
      </c>
      <c r="J42" s="38" t="s">
        <v>483</v>
      </c>
      <c r="K42" s="22"/>
      <c r="L42" s="22"/>
      <c r="M42" s="22"/>
      <c r="N42" s="22"/>
      <c r="O42" s="22"/>
      <c r="P42" s="22"/>
    </row>
    <row r="43" spans="1:16" ht="39" customHeight="1" thickBot="1">
      <c r="A43" s="22"/>
      <c r="B43" s="40"/>
      <c r="C43" s="1181" t="s">
        <v>536</v>
      </c>
      <c r="D43" s="1182"/>
      <c r="E43" s="1183"/>
      <c r="F43" s="41">
        <v>0</v>
      </c>
      <c r="G43" s="42">
        <v>0</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F4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522</v>
      </c>
      <c r="L44" s="56" t="s">
        <v>523</v>
      </c>
      <c r="M44" s="56" t="s">
        <v>524</v>
      </c>
      <c r="N44" s="56" t="s">
        <v>525</v>
      </c>
      <c r="O44" s="57" t="s">
        <v>526</v>
      </c>
      <c r="P44" s="48"/>
      <c r="Q44" s="48"/>
      <c r="R44" s="48"/>
      <c r="S44" s="48"/>
      <c r="T44" s="48"/>
      <c r="U44" s="48"/>
    </row>
    <row r="45" spans="1:21" ht="30.75" customHeight="1">
      <c r="A45" s="48"/>
      <c r="B45" s="1194" t="s">
        <v>11</v>
      </c>
      <c r="C45" s="1195"/>
      <c r="D45" s="58"/>
      <c r="E45" s="1200" t="s">
        <v>12</v>
      </c>
      <c r="F45" s="1200"/>
      <c r="G45" s="1200"/>
      <c r="H45" s="1200"/>
      <c r="I45" s="1200"/>
      <c r="J45" s="1201"/>
      <c r="K45" s="59">
        <v>3316</v>
      </c>
      <c r="L45" s="60">
        <v>3283</v>
      </c>
      <c r="M45" s="60">
        <v>3150</v>
      </c>
      <c r="N45" s="60">
        <v>3058</v>
      </c>
      <c r="O45" s="61">
        <v>3091</v>
      </c>
      <c r="P45" s="48"/>
      <c r="Q45" s="48"/>
      <c r="R45" s="48"/>
      <c r="S45" s="48"/>
      <c r="T45" s="48"/>
      <c r="U45" s="48"/>
    </row>
    <row r="46" spans="1:21" ht="30.75" customHeight="1">
      <c r="A46" s="48"/>
      <c r="B46" s="1196"/>
      <c r="C46" s="1197"/>
      <c r="D46" s="62"/>
      <c r="E46" s="1188" t="s">
        <v>13</v>
      </c>
      <c r="F46" s="1188"/>
      <c r="G46" s="1188"/>
      <c r="H46" s="1188"/>
      <c r="I46" s="1188"/>
      <c r="J46" s="1189"/>
      <c r="K46" s="63" t="s">
        <v>483</v>
      </c>
      <c r="L46" s="64" t="s">
        <v>483</v>
      </c>
      <c r="M46" s="64" t="s">
        <v>483</v>
      </c>
      <c r="N46" s="64" t="s">
        <v>483</v>
      </c>
      <c r="O46" s="65" t="s">
        <v>483</v>
      </c>
      <c r="P46" s="48"/>
      <c r="Q46" s="48"/>
      <c r="R46" s="48"/>
      <c r="S46" s="48"/>
      <c r="T46" s="48"/>
      <c r="U46" s="48"/>
    </row>
    <row r="47" spans="1:21" ht="30.75" customHeight="1">
      <c r="A47" s="48"/>
      <c r="B47" s="1196"/>
      <c r="C47" s="1197"/>
      <c r="D47" s="62"/>
      <c r="E47" s="1188" t="s">
        <v>14</v>
      </c>
      <c r="F47" s="1188"/>
      <c r="G47" s="1188"/>
      <c r="H47" s="1188"/>
      <c r="I47" s="1188"/>
      <c r="J47" s="1189"/>
      <c r="K47" s="63" t="s">
        <v>483</v>
      </c>
      <c r="L47" s="64" t="s">
        <v>483</v>
      </c>
      <c r="M47" s="64" t="s">
        <v>483</v>
      </c>
      <c r="N47" s="64" t="s">
        <v>483</v>
      </c>
      <c r="O47" s="65" t="s">
        <v>483</v>
      </c>
      <c r="P47" s="48"/>
      <c r="Q47" s="48"/>
      <c r="R47" s="48"/>
      <c r="S47" s="48"/>
      <c r="T47" s="48"/>
      <c r="U47" s="48"/>
    </row>
    <row r="48" spans="1:21" ht="30.75" customHeight="1">
      <c r="A48" s="48"/>
      <c r="B48" s="1196"/>
      <c r="C48" s="1197"/>
      <c r="D48" s="62"/>
      <c r="E48" s="1188" t="s">
        <v>15</v>
      </c>
      <c r="F48" s="1188"/>
      <c r="G48" s="1188"/>
      <c r="H48" s="1188"/>
      <c r="I48" s="1188"/>
      <c r="J48" s="1189"/>
      <c r="K48" s="63">
        <v>988</v>
      </c>
      <c r="L48" s="64">
        <v>928</v>
      </c>
      <c r="M48" s="64">
        <v>907</v>
      </c>
      <c r="N48" s="64">
        <v>892</v>
      </c>
      <c r="O48" s="65">
        <v>826</v>
      </c>
      <c r="P48" s="48"/>
      <c r="Q48" s="48"/>
      <c r="R48" s="48"/>
      <c r="S48" s="48"/>
      <c r="T48" s="48"/>
      <c r="U48" s="48"/>
    </row>
    <row r="49" spans="1:21" ht="30.75" customHeight="1">
      <c r="A49" s="48"/>
      <c r="B49" s="1196"/>
      <c r="C49" s="1197"/>
      <c r="D49" s="62"/>
      <c r="E49" s="1188" t="s">
        <v>16</v>
      </c>
      <c r="F49" s="1188"/>
      <c r="G49" s="1188"/>
      <c r="H49" s="1188"/>
      <c r="I49" s="1188"/>
      <c r="J49" s="1189"/>
      <c r="K49" s="63">
        <v>73</v>
      </c>
      <c r="L49" s="64">
        <v>142</v>
      </c>
      <c r="M49" s="64">
        <v>142</v>
      </c>
      <c r="N49" s="64">
        <v>142</v>
      </c>
      <c r="O49" s="65">
        <v>144</v>
      </c>
      <c r="P49" s="48"/>
      <c r="Q49" s="48"/>
      <c r="R49" s="48"/>
      <c r="S49" s="48"/>
      <c r="T49" s="48"/>
      <c r="U49" s="48"/>
    </row>
    <row r="50" spans="1:21" ht="30.75" customHeight="1">
      <c r="A50" s="48"/>
      <c r="B50" s="1196"/>
      <c r="C50" s="1197"/>
      <c r="D50" s="62"/>
      <c r="E50" s="1188" t="s">
        <v>17</v>
      </c>
      <c r="F50" s="1188"/>
      <c r="G50" s="1188"/>
      <c r="H50" s="1188"/>
      <c r="I50" s="1188"/>
      <c r="J50" s="1189"/>
      <c r="K50" s="63">
        <v>192</v>
      </c>
      <c r="L50" s="64">
        <v>164</v>
      </c>
      <c r="M50" s="64">
        <v>136</v>
      </c>
      <c r="N50" s="64">
        <v>119</v>
      </c>
      <c r="O50" s="65">
        <v>104</v>
      </c>
      <c r="P50" s="48"/>
      <c r="Q50" s="48"/>
      <c r="R50" s="48"/>
      <c r="S50" s="48"/>
      <c r="T50" s="48"/>
      <c r="U50" s="48"/>
    </row>
    <row r="51" spans="1:21" ht="30.75" customHeight="1">
      <c r="A51" s="48"/>
      <c r="B51" s="1198"/>
      <c r="C51" s="1199"/>
      <c r="D51" s="66"/>
      <c r="E51" s="1188" t="s">
        <v>18</v>
      </c>
      <c r="F51" s="1188"/>
      <c r="G51" s="1188"/>
      <c r="H51" s="1188"/>
      <c r="I51" s="1188"/>
      <c r="J51" s="1189"/>
      <c r="K51" s="63" t="s">
        <v>483</v>
      </c>
      <c r="L51" s="64" t="s">
        <v>483</v>
      </c>
      <c r="M51" s="64">
        <v>0</v>
      </c>
      <c r="N51" s="64" t="s">
        <v>483</v>
      </c>
      <c r="O51" s="65" t="s">
        <v>483</v>
      </c>
      <c r="P51" s="48"/>
      <c r="Q51" s="48"/>
      <c r="R51" s="48"/>
      <c r="S51" s="48"/>
      <c r="T51" s="48"/>
      <c r="U51" s="48"/>
    </row>
    <row r="52" spans="1:21" ht="30.75" customHeight="1">
      <c r="A52" s="48"/>
      <c r="B52" s="1186" t="s">
        <v>19</v>
      </c>
      <c r="C52" s="1187"/>
      <c r="D52" s="66"/>
      <c r="E52" s="1188" t="s">
        <v>20</v>
      </c>
      <c r="F52" s="1188"/>
      <c r="G52" s="1188"/>
      <c r="H52" s="1188"/>
      <c r="I52" s="1188"/>
      <c r="J52" s="1189"/>
      <c r="K52" s="63">
        <v>2932</v>
      </c>
      <c r="L52" s="64">
        <v>2951</v>
      </c>
      <c r="M52" s="64">
        <v>2970</v>
      </c>
      <c r="N52" s="64">
        <v>2925</v>
      </c>
      <c r="O52" s="65">
        <v>2848</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1637</v>
      </c>
      <c r="L53" s="69">
        <v>1566</v>
      </c>
      <c r="M53" s="69">
        <v>1365</v>
      </c>
      <c r="N53" s="69">
        <v>1286</v>
      </c>
      <c r="O53" s="70">
        <v>1317</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F27"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522</v>
      </c>
      <c r="J40" s="79" t="s">
        <v>523</v>
      </c>
      <c r="K40" s="79" t="s">
        <v>524</v>
      </c>
      <c r="L40" s="79" t="s">
        <v>525</v>
      </c>
      <c r="M40" s="80" t="s">
        <v>526</v>
      </c>
    </row>
    <row r="41" spans="2:13" ht="27.75" customHeight="1">
      <c r="B41" s="1202" t="s">
        <v>24</v>
      </c>
      <c r="C41" s="1203"/>
      <c r="D41" s="81"/>
      <c r="E41" s="1208" t="s">
        <v>25</v>
      </c>
      <c r="F41" s="1208"/>
      <c r="G41" s="1208"/>
      <c r="H41" s="1209"/>
      <c r="I41" s="82">
        <v>30117</v>
      </c>
      <c r="J41" s="83">
        <v>29923</v>
      </c>
      <c r="K41" s="83">
        <v>30223</v>
      </c>
      <c r="L41" s="83">
        <v>30016</v>
      </c>
      <c r="M41" s="84">
        <v>29499</v>
      </c>
    </row>
    <row r="42" spans="2:13" ht="27.75" customHeight="1">
      <c r="B42" s="1204"/>
      <c r="C42" s="1205"/>
      <c r="D42" s="85"/>
      <c r="E42" s="1210" t="s">
        <v>26</v>
      </c>
      <c r="F42" s="1210"/>
      <c r="G42" s="1210"/>
      <c r="H42" s="1211"/>
      <c r="I42" s="86">
        <v>1058</v>
      </c>
      <c r="J42" s="87">
        <v>930</v>
      </c>
      <c r="K42" s="87">
        <v>846</v>
      </c>
      <c r="L42" s="87">
        <v>786</v>
      </c>
      <c r="M42" s="88">
        <v>699</v>
      </c>
    </row>
    <row r="43" spans="2:13" ht="27.75" customHeight="1">
      <c r="B43" s="1204"/>
      <c r="C43" s="1205"/>
      <c r="D43" s="85"/>
      <c r="E43" s="1210" t="s">
        <v>27</v>
      </c>
      <c r="F43" s="1210"/>
      <c r="G43" s="1210"/>
      <c r="H43" s="1211"/>
      <c r="I43" s="86">
        <v>12155</v>
      </c>
      <c r="J43" s="87">
        <v>11873</v>
      </c>
      <c r="K43" s="87">
        <v>11619</v>
      </c>
      <c r="L43" s="87">
        <v>11017</v>
      </c>
      <c r="M43" s="88">
        <v>10247</v>
      </c>
    </row>
    <row r="44" spans="2:13" ht="27.75" customHeight="1">
      <c r="B44" s="1204"/>
      <c r="C44" s="1205"/>
      <c r="D44" s="85"/>
      <c r="E44" s="1210" t="s">
        <v>28</v>
      </c>
      <c r="F44" s="1210"/>
      <c r="G44" s="1210"/>
      <c r="H44" s="1211"/>
      <c r="I44" s="86">
        <v>650</v>
      </c>
      <c r="J44" s="87">
        <v>624</v>
      </c>
      <c r="K44" s="87">
        <v>585</v>
      </c>
      <c r="L44" s="87">
        <v>540</v>
      </c>
      <c r="M44" s="88">
        <v>468</v>
      </c>
    </row>
    <row r="45" spans="2:13" ht="27.75" customHeight="1">
      <c r="B45" s="1204"/>
      <c r="C45" s="1205"/>
      <c r="D45" s="85"/>
      <c r="E45" s="1210" t="s">
        <v>29</v>
      </c>
      <c r="F45" s="1210"/>
      <c r="G45" s="1210"/>
      <c r="H45" s="1211"/>
      <c r="I45" s="86">
        <v>4764</v>
      </c>
      <c r="J45" s="87">
        <v>4661</v>
      </c>
      <c r="K45" s="87">
        <v>4505</v>
      </c>
      <c r="L45" s="87">
        <v>4197</v>
      </c>
      <c r="M45" s="88">
        <v>3933</v>
      </c>
    </row>
    <row r="46" spans="2:13" ht="27.75" customHeight="1">
      <c r="B46" s="1204"/>
      <c r="C46" s="1205"/>
      <c r="D46" s="89"/>
      <c r="E46" s="1210" t="s">
        <v>30</v>
      </c>
      <c r="F46" s="1210"/>
      <c r="G46" s="1210"/>
      <c r="H46" s="1211"/>
      <c r="I46" s="86">
        <v>0</v>
      </c>
      <c r="J46" s="87">
        <v>0</v>
      </c>
      <c r="K46" s="87">
        <v>0</v>
      </c>
      <c r="L46" s="87">
        <v>0</v>
      </c>
      <c r="M46" s="88" t="s">
        <v>483</v>
      </c>
    </row>
    <row r="47" spans="2:13" ht="27.75" customHeight="1">
      <c r="B47" s="1204"/>
      <c r="C47" s="1205"/>
      <c r="D47" s="90"/>
      <c r="E47" s="1212" t="s">
        <v>31</v>
      </c>
      <c r="F47" s="1213"/>
      <c r="G47" s="1213"/>
      <c r="H47" s="1214"/>
      <c r="I47" s="86" t="s">
        <v>483</v>
      </c>
      <c r="J47" s="87" t="s">
        <v>483</v>
      </c>
      <c r="K47" s="87" t="s">
        <v>483</v>
      </c>
      <c r="L47" s="87" t="s">
        <v>483</v>
      </c>
      <c r="M47" s="88" t="s">
        <v>483</v>
      </c>
    </row>
    <row r="48" spans="2:13" ht="27.75" customHeight="1">
      <c r="B48" s="1204"/>
      <c r="C48" s="1205"/>
      <c r="D48" s="85"/>
      <c r="E48" s="1210" t="s">
        <v>32</v>
      </c>
      <c r="F48" s="1210"/>
      <c r="G48" s="1210"/>
      <c r="H48" s="1211"/>
      <c r="I48" s="86" t="s">
        <v>483</v>
      </c>
      <c r="J48" s="87" t="s">
        <v>483</v>
      </c>
      <c r="K48" s="87" t="s">
        <v>483</v>
      </c>
      <c r="L48" s="87" t="s">
        <v>483</v>
      </c>
      <c r="M48" s="88" t="s">
        <v>483</v>
      </c>
    </row>
    <row r="49" spans="2:13" ht="27.75" customHeight="1">
      <c r="B49" s="1206"/>
      <c r="C49" s="1207"/>
      <c r="D49" s="85"/>
      <c r="E49" s="1210" t="s">
        <v>33</v>
      </c>
      <c r="F49" s="1210"/>
      <c r="G49" s="1210"/>
      <c r="H49" s="1211"/>
      <c r="I49" s="86" t="s">
        <v>483</v>
      </c>
      <c r="J49" s="87" t="s">
        <v>483</v>
      </c>
      <c r="K49" s="87" t="s">
        <v>483</v>
      </c>
      <c r="L49" s="87" t="s">
        <v>483</v>
      </c>
      <c r="M49" s="88" t="s">
        <v>483</v>
      </c>
    </row>
    <row r="50" spans="2:13" ht="27.75" customHeight="1">
      <c r="B50" s="1215" t="s">
        <v>34</v>
      </c>
      <c r="C50" s="1216"/>
      <c r="D50" s="91"/>
      <c r="E50" s="1210" t="s">
        <v>35</v>
      </c>
      <c r="F50" s="1210"/>
      <c r="G50" s="1210"/>
      <c r="H50" s="1211"/>
      <c r="I50" s="86">
        <v>7254</v>
      </c>
      <c r="J50" s="87">
        <v>7814</v>
      </c>
      <c r="K50" s="87">
        <v>8275</v>
      </c>
      <c r="L50" s="87">
        <v>9043</v>
      </c>
      <c r="M50" s="88">
        <v>9536</v>
      </c>
    </row>
    <row r="51" spans="2:13" ht="27.75" customHeight="1">
      <c r="B51" s="1204"/>
      <c r="C51" s="1205"/>
      <c r="D51" s="85"/>
      <c r="E51" s="1210" t="s">
        <v>36</v>
      </c>
      <c r="F51" s="1210"/>
      <c r="G51" s="1210"/>
      <c r="H51" s="1211"/>
      <c r="I51" s="86">
        <v>4135</v>
      </c>
      <c r="J51" s="87">
        <v>3984</v>
      </c>
      <c r="K51" s="87">
        <v>3997</v>
      </c>
      <c r="L51" s="87">
        <v>3883</v>
      </c>
      <c r="M51" s="88">
        <v>3692</v>
      </c>
    </row>
    <row r="52" spans="2:13" ht="27.75" customHeight="1">
      <c r="B52" s="1206"/>
      <c r="C52" s="1207"/>
      <c r="D52" s="85"/>
      <c r="E52" s="1210" t="s">
        <v>37</v>
      </c>
      <c r="F52" s="1210"/>
      <c r="G52" s="1210"/>
      <c r="H52" s="1211"/>
      <c r="I52" s="86">
        <v>27593</v>
      </c>
      <c r="J52" s="87">
        <v>26912</v>
      </c>
      <c r="K52" s="87">
        <v>27283</v>
      </c>
      <c r="L52" s="87">
        <v>27650</v>
      </c>
      <c r="M52" s="88">
        <v>26589</v>
      </c>
    </row>
    <row r="53" spans="2:13" ht="27.75" customHeight="1" thickBot="1">
      <c r="B53" s="1217" t="s">
        <v>21</v>
      </c>
      <c r="C53" s="1218"/>
      <c r="D53" s="92"/>
      <c r="E53" s="1219" t="s">
        <v>38</v>
      </c>
      <c r="F53" s="1219"/>
      <c r="G53" s="1219"/>
      <c r="H53" s="1220"/>
      <c r="I53" s="93">
        <v>9762</v>
      </c>
      <c r="J53" s="94">
        <v>9301</v>
      </c>
      <c r="K53" s="94">
        <v>8223</v>
      </c>
      <c r="L53" s="94">
        <v>5979</v>
      </c>
      <c r="M53" s="95">
        <v>5028</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B49" zoomScaleNormal="100" zoomScaleSheetLayoutView="55" workbookViewId="0">
      <selection activeCell="I18" sqref="I18"/>
    </sheetView>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44"/>
      <c r="B1" s="345"/>
      <c r="P1" s="246"/>
      <c r="Q1" s="246"/>
    </row>
    <row r="2" spans="1:51" ht="25.5">
      <c r="A2" s="344"/>
      <c r="C2" s="346"/>
      <c r="P2" s="246"/>
      <c r="Q2" s="246"/>
    </row>
    <row r="3" spans="1:51" ht="25.5">
      <c r="A3" s="344"/>
      <c r="C3" s="346"/>
      <c r="P3" s="246"/>
      <c r="Q3" s="246"/>
    </row>
    <row r="4" spans="1:51" s="347" customFormat="1">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561</v>
      </c>
    </row>
    <row r="11" spans="1:51" s="347" customFormat="1">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561</v>
      </c>
    </row>
    <row r="13" spans="1:51" s="347" customFormat="1">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c r="P19" s="246"/>
      <c r="Q19" s="246"/>
    </row>
    <row r="20" spans="1:259">
      <c r="P20" s="246"/>
      <c r="Q20" s="246"/>
    </row>
    <row r="21" spans="1:259" ht="17.25">
      <c r="B21" s="348"/>
      <c r="C21" s="248"/>
      <c r="D21" s="248"/>
      <c r="E21" s="248"/>
      <c r="F21" s="248"/>
      <c r="G21" s="248"/>
      <c r="H21" s="248"/>
      <c r="I21" s="248"/>
      <c r="J21" s="248"/>
      <c r="K21" s="248"/>
      <c r="L21" s="248"/>
      <c r="M21" s="248"/>
      <c r="N21" s="349"/>
      <c r="O21" s="248"/>
      <c r="P21" s="249"/>
      <c r="Q21" s="246"/>
      <c r="IY21" s="350"/>
    </row>
    <row r="22" spans="1:259" ht="17.25">
      <c r="B22" s="250"/>
      <c r="IY22" s="351"/>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352"/>
      <c r="C40" s="246"/>
      <c r="D40" s="246"/>
      <c r="E40" s="246"/>
      <c r="F40" s="246"/>
      <c r="G40" s="246"/>
      <c r="H40" s="246"/>
      <c r="I40" s="246"/>
      <c r="J40" s="246"/>
      <c r="K40" s="246"/>
      <c r="L40" s="246"/>
      <c r="M40" s="246"/>
      <c r="N40" s="246"/>
      <c r="O40" s="246"/>
      <c r="P40" s="352"/>
      <c r="Q40" s="246"/>
    </row>
    <row r="41" spans="2:17" ht="17.25">
      <c r="B41" s="247" t="s">
        <v>562</v>
      </c>
      <c r="C41" s="248"/>
      <c r="D41" s="248"/>
      <c r="E41" s="248"/>
      <c r="F41" s="248"/>
      <c r="G41" s="248"/>
      <c r="H41" s="248"/>
      <c r="I41" s="248"/>
      <c r="J41" s="248"/>
      <c r="K41" s="248"/>
      <c r="L41" s="248"/>
      <c r="M41" s="248"/>
      <c r="N41" s="248"/>
      <c r="O41" s="248"/>
      <c r="P41" s="249"/>
    </row>
    <row r="42" spans="2:17">
      <c r="B42" s="250"/>
      <c r="C42" s="246"/>
      <c r="D42" s="246"/>
      <c r="E42" s="246"/>
      <c r="F42" s="246"/>
      <c r="G42" s="353" t="s">
        <v>563</v>
      </c>
      <c r="I42" s="354"/>
      <c r="J42" s="354"/>
      <c r="K42" s="354"/>
      <c r="L42" s="246"/>
      <c r="M42" s="246"/>
      <c r="N42" s="246"/>
      <c r="O42" s="246"/>
    </row>
    <row r="43" spans="2:17">
      <c r="B43" s="250"/>
      <c r="C43" s="246"/>
      <c r="D43" s="246"/>
      <c r="E43" s="246"/>
      <c r="F43" s="246"/>
      <c r="G43" s="1221" t="s">
        <v>564</v>
      </c>
      <c r="H43" s="1222"/>
      <c r="I43" s="1222"/>
      <c r="J43" s="1222"/>
      <c r="K43" s="1222"/>
      <c r="L43" s="1222"/>
      <c r="M43" s="1222"/>
      <c r="N43" s="1222"/>
      <c r="O43" s="1223"/>
    </row>
    <row r="44" spans="2:17">
      <c r="B44" s="250"/>
      <c r="C44" s="246"/>
      <c r="D44" s="246"/>
      <c r="E44" s="246"/>
      <c r="F44" s="246"/>
      <c r="G44" s="1224"/>
      <c r="H44" s="1225"/>
      <c r="I44" s="1225"/>
      <c r="J44" s="1225"/>
      <c r="K44" s="1225"/>
      <c r="L44" s="1225"/>
      <c r="M44" s="1225"/>
      <c r="N44" s="1225"/>
      <c r="O44" s="1226"/>
    </row>
    <row r="45" spans="2:17">
      <c r="B45" s="250"/>
      <c r="C45" s="246"/>
      <c r="D45" s="246"/>
      <c r="E45" s="246"/>
      <c r="F45" s="246"/>
      <c r="G45" s="1224"/>
      <c r="H45" s="1225"/>
      <c r="I45" s="1225"/>
      <c r="J45" s="1225"/>
      <c r="K45" s="1225"/>
      <c r="L45" s="1225"/>
      <c r="M45" s="1225"/>
      <c r="N45" s="1225"/>
      <c r="O45" s="1226"/>
    </row>
    <row r="46" spans="2:17">
      <c r="B46" s="250"/>
      <c r="C46" s="246"/>
      <c r="D46" s="246"/>
      <c r="E46" s="246"/>
      <c r="F46" s="246"/>
      <c r="G46" s="1224"/>
      <c r="H46" s="1225"/>
      <c r="I46" s="1225"/>
      <c r="J46" s="1225"/>
      <c r="K46" s="1225"/>
      <c r="L46" s="1225"/>
      <c r="M46" s="1225"/>
      <c r="N46" s="1225"/>
      <c r="O46" s="1226"/>
    </row>
    <row r="47" spans="2:17">
      <c r="B47" s="250"/>
      <c r="C47" s="246"/>
      <c r="D47" s="246"/>
      <c r="E47" s="246"/>
      <c r="F47" s="246"/>
      <c r="G47" s="1227"/>
      <c r="H47" s="1228"/>
      <c r="I47" s="1228"/>
      <c r="J47" s="1228"/>
      <c r="K47" s="1228"/>
      <c r="L47" s="1228"/>
      <c r="M47" s="1228"/>
      <c r="N47" s="1228"/>
      <c r="O47" s="1229"/>
    </row>
    <row r="48" spans="2:17">
      <c r="B48" s="250"/>
      <c r="C48" s="246"/>
      <c r="D48" s="246"/>
      <c r="E48" s="246"/>
      <c r="F48" s="246"/>
      <c r="G48" s="246"/>
      <c r="H48" s="355"/>
      <c r="I48" s="355"/>
      <c r="J48" s="355"/>
    </row>
    <row r="49" spans="1:17">
      <c r="B49" s="250"/>
      <c r="C49" s="246"/>
      <c r="D49" s="246"/>
      <c r="E49" s="246"/>
      <c r="F49" s="246"/>
      <c r="G49" s="245" t="s">
        <v>565</v>
      </c>
    </row>
    <row r="50" spans="1:17">
      <c r="B50" s="250"/>
      <c r="C50" s="246"/>
      <c r="D50" s="246"/>
      <c r="E50" s="246"/>
      <c r="F50" s="246"/>
      <c r="G50" s="1230"/>
      <c r="H50" s="1231"/>
      <c r="I50" s="1231"/>
      <c r="J50" s="1232"/>
      <c r="K50" s="356" t="s">
        <v>522</v>
      </c>
      <c r="L50" s="356" t="s">
        <v>523</v>
      </c>
      <c r="M50" s="356" t="s">
        <v>524</v>
      </c>
      <c r="N50" s="356" t="s">
        <v>525</v>
      </c>
      <c r="O50" s="356" t="s">
        <v>526</v>
      </c>
    </row>
    <row r="51" spans="1:17">
      <c r="B51" s="250"/>
      <c r="C51" s="246"/>
      <c r="D51" s="246"/>
      <c r="E51" s="246"/>
      <c r="F51" s="246"/>
      <c r="G51" s="1233" t="s">
        <v>566</v>
      </c>
      <c r="H51" s="1234"/>
      <c r="I51" s="1239" t="s">
        <v>567</v>
      </c>
      <c r="J51" s="1239"/>
      <c r="K51" s="1241"/>
      <c r="L51" s="1241"/>
      <c r="M51" s="1241"/>
      <c r="N51" s="1242">
        <v>44.2</v>
      </c>
      <c r="O51" s="1241"/>
    </row>
    <row r="52" spans="1:17">
      <c r="B52" s="250"/>
      <c r="C52" s="246"/>
      <c r="D52" s="246"/>
      <c r="E52" s="246"/>
      <c r="F52" s="246"/>
      <c r="G52" s="1235"/>
      <c r="H52" s="1236"/>
      <c r="I52" s="1240"/>
      <c r="J52" s="1240"/>
      <c r="K52" s="1242"/>
      <c r="L52" s="1242"/>
      <c r="M52" s="1242"/>
      <c r="N52" s="1242"/>
      <c r="O52" s="1242"/>
    </row>
    <row r="53" spans="1:17">
      <c r="A53" s="357"/>
      <c r="B53" s="250"/>
      <c r="C53" s="246"/>
      <c r="D53" s="246"/>
      <c r="E53" s="246"/>
      <c r="F53" s="246"/>
      <c r="G53" s="1235"/>
      <c r="H53" s="1236"/>
      <c r="I53" s="1243" t="s">
        <v>568</v>
      </c>
      <c r="J53" s="1243"/>
      <c r="K53" s="1250"/>
      <c r="L53" s="1250"/>
      <c r="M53" s="1250"/>
      <c r="N53" s="1252">
        <v>68.3</v>
      </c>
      <c r="O53" s="1250"/>
    </row>
    <row r="54" spans="1:17">
      <c r="A54" s="357"/>
      <c r="B54" s="250"/>
      <c r="C54" s="246"/>
      <c r="D54" s="246"/>
      <c r="E54" s="246"/>
      <c r="F54" s="246"/>
      <c r="G54" s="1237"/>
      <c r="H54" s="1238"/>
      <c r="I54" s="1243"/>
      <c r="J54" s="1243"/>
      <c r="K54" s="1251"/>
      <c r="L54" s="1251"/>
      <c r="M54" s="1251"/>
      <c r="N54" s="1251"/>
      <c r="O54" s="1251"/>
    </row>
    <row r="55" spans="1:17">
      <c r="A55" s="357"/>
      <c r="B55" s="250"/>
      <c r="C55" s="246"/>
      <c r="D55" s="246"/>
      <c r="E55" s="246"/>
      <c r="F55" s="246"/>
      <c r="G55" s="1244" t="s">
        <v>569</v>
      </c>
      <c r="H55" s="1245"/>
      <c r="I55" s="1243" t="s">
        <v>567</v>
      </c>
      <c r="J55" s="1243"/>
      <c r="K55" s="1241"/>
      <c r="L55" s="1241"/>
      <c r="M55" s="1241"/>
      <c r="N55" s="1242">
        <v>37.299999999999997</v>
      </c>
      <c r="O55" s="1241"/>
    </row>
    <row r="56" spans="1:17">
      <c r="A56" s="357"/>
      <c r="B56" s="250"/>
      <c r="C56" s="246"/>
      <c r="D56" s="246"/>
      <c r="E56" s="246"/>
      <c r="F56" s="246"/>
      <c r="G56" s="1246"/>
      <c r="H56" s="1247"/>
      <c r="I56" s="1243"/>
      <c r="J56" s="1243"/>
      <c r="K56" s="1242"/>
      <c r="L56" s="1242"/>
      <c r="M56" s="1242"/>
      <c r="N56" s="1242"/>
      <c r="O56" s="1242"/>
    </row>
    <row r="57" spans="1:17" s="357" customFormat="1">
      <c r="B57" s="358"/>
      <c r="C57" s="354"/>
      <c r="D57" s="354"/>
      <c r="E57" s="354"/>
      <c r="F57" s="354"/>
      <c r="G57" s="1246"/>
      <c r="H57" s="1247"/>
      <c r="I57" s="1253" t="s">
        <v>568</v>
      </c>
      <c r="J57" s="1253"/>
      <c r="K57" s="1250"/>
      <c r="L57" s="1250"/>
      <c r="M57" s="1250"/>
      <c r="N57" s="1252">
        <v>57.9</v>
      </c>
      <c r="O57" s="1250"/>
      <c r="P57" s="359"/>
      <c r="Q57" s="358"/>
    </row>
    <row r="58" spans="1:17" s="357" customFormat="1">
      <c r="A58" s="245"/>
      <c r="B58" s="358"/>
      <c r="C58" s="354"/>
      <c r="D58" s="354"/>
      <c r="E58" s="354"/>
      <c r="F58" s="354"/>
      <c r="G58" s="1248"/>
      <c r="H58" s="1249"/>
      <c r="I58" s="1253"/>
      <c r="J58" s="1253"/>
      <c r="K58" s="1251"/>
      <c r="L58" s="1251"/>
      <c r="M58" s="1251"/>
      <c r="N58" s="1251"/>
      <c r="O58" s="1251"/>
      <c r="P58" s="359"/>
      <c r="Q58" s="358"/>
    </row>
    <row r="59" spans="1:17" s="357" customFormat="1">
      <c r="A59" s="245"/>
      <c r="B59" s="358"/>
      <c r="C59" s="354"/>
      <c r="D59" s="354"/>
      <c r="E59" s="354"/>
      <c r="F59" s="354"/>
      <c r="G59" s="354"/>
      <c r="H59" s="354"/>
      <c r="I59" s="354"/>
      <c r="J59" s="354"/>
      <c r="K59" s="360"/>
      <c r="L59" s="360"/>
      <c r="M59" s="360"/>
      <c r="N59" s="360"/>
      <c r="O59" s="360"/>
      <c r="P59" s="359"/>
      <c r="Q59" s="358"/>
    </row>
    <row r="60" spans="1:17" s="357" customFormat="1">
      <c r="A60" s="245"/>
      <c r="B60" s="358"/>
      <c r="C60" s="354"/>
      <c r="D60" s="354"/>
      <c r="E60" s="354"/>
      <c r="F60" s="354"/>
      <c r="G60" s="354"/>
      <c r="H60" s="354"/>
      <c r="I60" s="354"/>
      <c r="J60" s="354"/>
      <c r="K60" s="360"/>
      <c r="L60" s="360"/>
      <c r="M60" s="360"/>
      <c r="N60" s="360"/>
      <c r="O60" s="360"/>
      <c r="P60" s="359"/>
      <c r="Q60" s="358"/>
    </row>
    <row r="61" spans="1:17" s="357" customFormat="1">
      <c r="A61" s="245"/>
      <c r="B61" s="361"/>
      <c r="C61" s="362"/>
      <c r="D61" s="362"/>
      <c r="E61" s="362"/>
      <c r="F61" s="362"/>
      <c r="G61" s="362"/>
      <c r="H61" s="362"/>
      <c r="I61" s="362"/>
      <c r="J61" s="362"/>
      <c r="K61" s="362"/>
      <c r="L61" s="362"/>
      <c r="M61" s="363"/>
      <c r="N61" s="363"/>
      <c r="O61" s="363"/>
      <c r="P61" s="364"/>
      <c r="Q61" s="358"/>
    </row>
    <row r="62" spans="1:17">
      <c r="B62" s="352"/>
      <c r="C62" s="352"/>
      <c r="D62" s="352"/>
      <c r="E62" s="352"/>
      <c r="F62" s="352"/>
      <c r="G62" s="352"/>
      <c r="H62" s="352"/>
      <c r="I62" s="352"/>
      <c r="J62" s="352"/>
      <c r="K62" s="352"/>
      <c r="L62" s="352"/>
      <c r="M62" s="352"/>
      <c r="N62" s="352"/>
      <c r="O62" s="352"/>
      <c r="P62" s="352"/>
      <c r="Q62" s="246"/>
    </row>
    <row r="63" spans="1:17" ht="17.25">
      <c r="B63" s="309" t="s">
        <v>570</v>
      </c>
      <c r="C63" s="246"/>
      <c r="D63" s="246"/>
      <c r="E63" s="246"/>
      <c r="F63" s="246"/>
      <c r="G63" s="246"/>
      <c r="H63" s="246"/>
      <c r="I63" s="246"/>
      <c r="J63" s="246"/>
      <c r="K63" s="246"/>
      <c r="L63" s="246"/>
      <c r="M63" s="246"/>
      <c r="N63" s="246"/>
      <c r="O63" s="246"/>
    </row>
    <row r="64" spans="1:17">
      <c r="B64" s="250"/>
      <c r="C64" s="246"/>
      <c r="D64" s="246"/>
      <c r="E64" s="246"/>
      <c r="F64" s="246"/>
      <c r="G64" s="353" t="s">
        <v>563</v>
      </c>
      <c r="I64" s="354"/>
      <c r="J64" s="354"/>
      <c r="K64" s="354"/>
      <c r="L64" s="246"/>
      <c r="M64" s="246"/>
      <c r="N64" s="246"/>
      <c r="O64" s="246"/>
    </row>
    <row r="65" spans="2:30">
      <c r="B65" s="250"/>
      <c r="C65" s="246"/>
      <c r="D65" s="246"/>
      <c r="E65" s="246"/>
      <c r="F65" s="246"/>
      <c r="G65" s="1221" t="s">
        <v>571</v>
      </c>
      <c r="H65" s="1222"/>
      <c r="I65" s="1222"/>
      <c r="J65" s="1222"/>
      <c r="K65" s="1222"/>
      <c r="L65" s="1222"/>
      <c r="M65" s="1222"/>
      <c r="N65" s="1222"/>
      <c r="O65" s="1223"/>
    </row>
    <row r="66" spans="2:30">
      <c r="B66" s="250"/>
      <c r="C66" s="246"/>
      <c r="D66" s="246"/>
      <c r="E66" s="246"/>
      <c r="F66" s="246"/>
      <c r="G66" s="1224"/>
      <c r="H66" s="1225"/>
      <c r="I66" s="1225"/>
      <c r="J66" s="1225"/>
      <c r="K66" s="1225"/>
      <c r="L66" s="1225"/>
      <c r="M66" s="1225"/>
      <c r="N66" s="1225"/>
      <c r="O66" s="1226"/>
    </row>
    <row r="67" spans="2:30">
      <c r="B67" s="250"/>
      <c r="C67" s="246"/>
      <c r="D67" s="246"/>
      <c r="E67" s="246"/>
      <c r="F67" s="246"/>
      <c r="G67" s="1224"/>
      <c r="H67" s="1225"/>
      <c r="I67" s="1225"/>
      <c r="J67" s="1225"/>
      <c r="K67" s="1225"/>
      <c r="L67" s="1225"/>
      <c r="M67" s="1225"/>
      <c r="N67" s="1225"/>
      <c r="O67" s="1226"/>
    </row>
    <row r="68" spans="2:30">
      <c r="B68" s="250"/>
      <c r="C68" s="246"/>
      <c r="D68" s="246"/>
      <c r="E68" s="246"/>
      <c r="F68" s="246"/>
      <c r="G68" s="1224"/>
      <c r="H68" s="1225"/>
      <c r="I68" s="1225"/>
      <c r="J68" s="1225"/>
      <c r="K68" s="1225"/>
      <c r="L68" s="1225"/>
      <c r="M68" s="1225"/>
      <c r="N68" s="1225"/>
      <c r="O68" s="1226"/>
    </row>
    <row r="69" spans="2:30">
      <c r="B69" s="250"/>
      <c r="C69" s="246"/>
      <c r="D69" s="246"/>
      <c r="E69" s="246"/>
      <c r="F69" s="246"/>
      <c r="G69" s="1227"/>
      <c r="H69" s="1228"/>
      <c r="I69" s="1228"/>
      <c r="J69" s="1228"/>
      <c r="K69" s="1228"/>
      <c r="L69" s="1228"/>
      <c r="M69" s="1228"/>
      <c r="N69" s="1228"/>
      <c r="O69" s="1229"/>
    </row>
    <row r="70" spans="2:30">
      <c r="B70" s="250"/>
      <c r="C70" s="246"/>
      <c r="D70" s="246"/>
      <c r="E70" s="246"/>
      <c r="F70" s="246"/>
      <c r="G70" s="246"/>
      <c r="H70" s="365"/>
      <c r="I70" s="365"/>
      <c r="J70" s="366"/>
      <c r="K70" s="366"/>
      <c r="L70" s="367"/>
      <c r="M70" s="366"/>
      <c r="N70" s="367"/>
      <c r="O70" s="368"/>
    </row>
    <row r="71" spans="2:30">
      <c r="B71" s="250"/>
      <c r="C71" s="246"/>
      <c r="D71" s="246"/>
      <c r="E71" s="246"/>
      <c r="F71" s="246"/>
      <c r="G71" s="369" t="s">
        <v>572</v>
      </c>
      <c r="I71" s="370"/>
      <c r="J71" s="366"/>
      <c r="K71" s="366"/>
      <c r="L71" s="367"/>
      <c r="M71" s="366"/>
      <c r="N71" s="367"/>
      <c r="O71" s="368"/>
    </row>
    <row r="72" spans="2:30">
      <c r="B72" s="250"/>
      <c r="C72" s="246"/>
      <c r="D72" s="246"/>
      <c r="E72" s="246"/>
      <c r="F72" s="246"/>
      <c r="G72" s="1230"/>
      <c r="H72" s="1231"/>
      <c r="I72" s="1231"/>
      <c r="J72" s="1232"/>
      <c r="K72" s="356" t="s">
        <v>522</v>
      </c>
      <c r="L72" s="356" t="s">
        <v>523</v>
      </c>
      <c r="M72" s="356" t="s">
        <v>524</v>
      </c>
      <c r="N72" s="356" t="s">
        <v>525</v>
      </c>
      <c r="O72" s="356" t="s">
        <v>526</v>
      </c>
    </row>
    <row r="73" spans="2:30">
      <c r="B73" s="250"/>
      <c r="C73" s="246"/>
      <c r="D73" s="246"/>
      <c r="E73" s="246"/>
      <c r="F73" s="246"/>
      <c r="G73" s="1233" t="s">
        <v>566</v>
      </c>
      <c r="H73" s="1234"/>
      <c r="I73" s="1239" t="s">
        <v>567</v>
      </c>
      <c r="J73" s="1239"/>
      <c r="K73" s="1254">
        <v>73.3</v>
      </c>
      <c r="L73" s="1254">
        <v>68.900000000000006</v>
      </c>
      <c r="M73" s="1242">
        <v>61.4</v>
      </c>
      <c r="N73" s="1242">
        <v>44.2</v>
      </c>
      <c r="O73" s="1242">
        <v>37.4</v>
      </c>
      <c r="S73" s="245">
        <v>9.9</v>
      </c>
    </row>
    <row r="74" spans="2:30">
      <c r="B74" s="250"/>
      <c r="C74" s="246"/>
      <c r="D74" s="246"/>
      <c r="E74" s="246"/>
      <c r="F74" s="246"/>
      <c r="G74" s="1235"/>
      <c r="H74" s="1236"/>
      <c r="I74" s="1240"/>
      <c r="J74" s="1240"/>
      <c r="K74" s="1254"/>
      <c r="L74" s="1254"/>
      <c r="M74" s="1242"/>
      <c r="N74" s="1242"/>
      <c r="O74" s="1242"/>
    </row>
    <row r="75" spans="2:30">
      <c r="B75" s="250"/>
      <c r="C75" s="246"/>
      <c r="D75" s="246"/>
      <c r="E75" s="246"/>
      <c r="F75" s="246"/>
      <c r="G75" s="1235"/>
      <c r="H75" s="1236"/>
      <c r="I75" s="1243" t="s">
        <v>573</v>
      </c>
      <c r="J75" s="1243"/>
      <c r="K75" s="1252">
        <v>14.6</v>
      </c>
      <c r="L75" s="1252">
        <v>12.7</v>
      </c>
      <c r="M75" s="1252">
        <v>11.3</v>
      </c>
      <c r="N75" s="1252">
        <v>10.4</v>
      </c>
      <c r="O75" s="1252">
        <v>9.8000000000000007</v>
      </c>
      <c r="U75" s="245">
        <v>81.2</v>
      </c>
      <c r="W75" s="245">
        <v>87.2</v>
      </c>
      <c r="Y75" s="245">
        <v>99.8</v>
      </c>
      <c r="AA75" s="245">
        <v>109.5</v>
      </c>
      <c r="AC75" s="245">
        <v>115.2</v>
      </c>
    </row>
    <row r="76" spans="2:30">
      <c r="B76" s="250"/>
      <c r="C76" s="246"/>
      <c r="D76" s="246"/>
      <c r="E76" s="246"/>
      <c r="F76" s="246"/>
      <c r="G76" s="1237"/>
      <c r="H76" s="1238"/>
      <c r="I76" s="1243"/>
      <c r="J76" s="1243"/>
      <c r="K76" s="1251"/>
      <c r="L76" s="1251"/>
      <c r="M76" s="1251"/>
      <c r="N76" s="1251"/>
      <c r="O76" s="1251"/>
    </row>
    <row r="77" spans="2:30">
      <c r="B77" s="250"/>
      <c r="C77" s="246"/>
      <c r="D77" s="246"/>
      <c r="E77" s="246"/>
      <c r="F77" s="246"/>
      <c r="G77" s="1244" t="s">
        <v>569</v>
      </c>
      <c r="H77" s="1245"/>
      <c r="I77" s="1243" t="s">
        <v>567</v>
      </c>
      <c r="J77" s="1243"/>
      <c r="K77" s="1254">
        <v>58.2</v>
      </c>
      <c r="L77" s="1254">
        <v>50.3</v>
      </c>
      <c r="M77" s="1242">
        <v>45.9</v>
      </c>
      <c r="N77" s="1242">
        <v>37.299999999999997</v>
      </c>
      <c r="O77" s="1242">
        <v>32.5</v>
      </c>
      <c r="R77" s="245">
        <v>12.3</v>
      </c>
      <c r="T77" s="245">
        <v>11.1</v>
      </c>
    </row>
    <row r="78" spans="2:30">
      <c r="B78" s="250"/>
      <c r="C78" s="246"/>
      <c r="D78" s="246"/>
      <c r="E78" s="246"/>
      <c r="F78" s="246"/>
      <c r="G78" s="1246"/>
      <c r="H78" s="1247"/>
      <c r="I78" s="1243"/>
      <c r="J78" s="1243"/>
      <c r="K78" s="1254"/>
      <c r="L78" s="1254"/>
      <c r="M78" s="1242"/>
      <c r="N78" s="1242"/>
      <c r="O78" s="1242"/>
    </row>
    <row r="79" spans="2:30">
      <c r="B79" s="250"/>
      <c r="C79" s="246"/>
      <c r="D79" s="246"/>
      <c r="E79" s="246"/>
      <c r="F79" s="246"/>
      <c r="G79" s="1246"/>
      <c r="H79" s="1247"/>
      <c r="I79" s="1255" t="s">
        <v>573</v>
      </c>
      <c r="J79" s="1253"/>
      <c r="K79" s="1256">
        <v>10.3</v>
      </c>
      <c r="L79" s="1256">
        <v>9.6</v>
      </c>
      <c r="M79" s="1256">
        <v>8.8000000000000007</v>
      </c>
      <c r="N79" s="1256">
        <v>7.8</v>
      </c>
      <c r="O79" s="1256">
        <v>8.1999999999999993</v>
      </c>
      <c r="V79" s="245">
        <v>53.5</v>
      </c>
      <c r="X79" s="245">
        <v>48.2</v>
      </c>
      <c r="Z79" s="245">
        <v>34.200000000000003</v>
      </c>
      <c r="AB79" s="245">
        <v>30.3</v>
      </c>
      <c r="AD79" s="245">
        <v>28.9</v>
      </c>
    </row>
    <row r="80" spans="2:30">
      <c r="B80" s="250"/>
      <c r="C80" s="246"/>
      <c r="D80" s="246"/>
      <c r="E80" s="246"/>
      <c r="F80" s="246"/>
      <c r="G80" s="1248"/>
      <c r="H80" s="1249"/>
      <c r="I80" s="1253"/>
      <c r="J80" s="1253"/>
      <c r="K80" s="1256"/>
      <c r="L80" s="1256"/>
      <c r="M80" s="1256"/>
      <c r="N80" s="1256"/>
      <c r="O80" s="1256"/>
    </row>
    <row r="81" spans="2:17">
      <c r="B81" s="250"/>
      <c r="C81" s="246"/>
      <c r="D81" s="246"/>
      <c r="E81" s="246"/>
      <c r="F81" s="246"/>
      <c r="G81" s="246"/>
      <c r="H81" s="246"/>
      <c r="I81" s="246"/>
      <c r="J81" s="246"/>
      <c r="K81" s="371"/>
      <c r="L81" s="246"/>
      <c r="M81" s="246"/>
      <c r="N81" s="246"/>
      <c r="O81" s="246"/>
    </row>
    <row r="82" spans="2:17" ht="17.25">
      <c r="B82" s="250"/>
      <c r="C82" s="246"/>
      <c r="D82" s="246"/>
      <c r="E82" s="246"/>
      <c r="F82" s="246"/>
      <c r="G82" s="246"/>
      <c r="H82" s="246"/>
      <c r="I82" s="246"/>
      <c r="J82" s="246"/>
      <c r="K82" s="372"/>
      <c r="L82" s="372"/>
      <c r="M82" s="372"/>
      <c r="N82" s="372"/>
      <c r="O82" s="372"/>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hidden="1">
      <c r="B86" s="246"/>
      <c r="C86" s="246"/>
      <c r="D86" s="246"/>
      <c r="E86" s="246"/>
      <c r="F86" s="246"/>
      <c r="G86" s="246"/>
      <c r="H86" s="246"/>
      <c r="I86" s="246"/>
      <c r="J86" s="246"/>
      <c r="K86" s="246"/>
      <c r="L86" s="246"/>
      <c r="M86" s="246"/>
      <c r="N86" s="246"/>
      <c r="O86" s="246"/>
      <c r="P86" s="246"/>
      <c r="Q86" s="246"/>
    </row>
    <row r="87" spans="2:17" hidden="1">
      <c r="B87" s="246"/>
      <c r="C87" s="246"/>
      <c r="D87" s="246"/>
      <c r="E87" s="246"/>
      <c r="F87" s="246"/>
      <c r="G87" s="246"/>
      <c r="H87" s="246"/>
      <c r="I87" s="246"/>
      <c r="J87" s="246"/>
      <c r="K87" s="373"/>
      <c r="L87" s="246"/>
      <c r="M87" s="246"/>
      <c r="N87" s="246"/>
      <c r="O87" s="246"/>
      <c r="P87" s="246"/>
      <c r="Q87" s="246"/>
    </row>
    <row r="88" spans="2:17" hidden="1">
      <c r="B88" s="246"/>
      <c r="C88" s="246"/>
      <c r="D88" s="246"/>
      <c r="E88" s="246"/>
      <c r="F88" s="246"/>
      <c r="G88" s="246"/>
      <c r="H88" s="246"/>
      <c r="I88" s="246"/>
      <c r="J88" s="246"/>
      <c r="K88" s="246"/>
      <c r="L88" s="246"/>
      <c r="M88" s="246"/>
      <c r="N88" s="246"/>
      <c r="O88" s="246"/>
      <c r="P88" s="246"/>
      <c r="Q88" s="246"/>
    </row>
    <row r="89" spans="2:17" hidden="1">
      <c r="B89" s="246"/>
      <c r="C89" s="246"/>
      <c r="D89" s="246"/>
      <c r="E89" s="246"/>
      <c r="F89" s="246"/>
      <c r="G89" s="246"/>
      <c r="H89" s="246"/>
      <c r="I89" s="246"/>
      <c r="J89" s="246"/>
      <c r="K89" s="246"/>
      <c r="L89" s="246"/>
      <c r="M89" s="246"/>
      <c r="N89" s="246"/>
      <c r="O89" s="246"/>
      <c r="P89" s="246"/>
      <c r="Q89" s="246"/>
    </row>
    <row r="90" spans="2:17" hidden="1">
      <c r="B90" s="246"/>
      <c r="C90" s="246"/>
      <c r="D90" s="246"/>
      <c r="E90" s="246"/>
      <c r="F90" s="246"/>
      <c r="G90" s="246"/>
      <c r="H90" s="246"/>
      <c r="I90" s="246"/>
      <c r="J90" s="246"/>
      <c r="K90" s="246"/>
      <c r="L90" s="246"/>
      <c r="M90" s="246"/>
      <c r="N90" s="246"/>
      <c r="O90" s="246"/>
      <c r="P90" s="246"/>
      <c r="Q90" s="246"/>
    </row>
    <row r="91" spans="2:17"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31496062992125984" header="0.39370078740157483" footer="0"/>
  <pageSetup paperSize="9" scale="46"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83" zoomScale="75" zoomScaleNormal="75" zoomScaleSheetLayoutView="70" workbookViewId="0">
      <selection activeCell="I18" sqref="I18"/>
    </sheetView>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election activeCell="I18" sqref="I18"/>
    </sheetView>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521</v>
      </c>
      <c r="G2" s="113"/>
      <c r="H2" s="114"/>
    </row>
    <row r="3" spans="1:8">
      <c r="A3" s="110" t="s">
        <v>514</v>
      </c>
      <c r="B3" s="115"/>
      <c r="C3" s="116"/>
      <c r="D3" s="117">
        <v>54317</v>
      </c>
      <c r="E3" s="118"/>
      <c r="F3" s="119">
        <v>50880</v>
      </c>
      <c r="G3" s="120"/>
      <c r="H3" s="121"/>
    </row>
    <row r="4" spans="1:8">
      <c r="A4" s="122"/>
      <c r="B4" s="123"/>
      <c r="C4" s="124"/>
      <c r="D4" s="125">
        <v>25531</v>
      </c>
      <c r="E4" s="126"/>
      <c r="F4" s="127">
        <v>26879</v>
      </c>
      <c r="G4" s="128"/>
      <c r="H4" s="129"/>
    </row>
    <row r="5" spans="1:8">
      <c r="A5" s="110" t="s">
        <v>516</v>
      </c>
      <c r="B5" s="115"/>
      <c r="C5" s="116"/>
      <c r="D5" s="117">
        <v>59726</v>
      </c>
      <c r="E5" s="118"/>
      <c r="F5" s="119">
        <v>63956</v>
      </c>
      <c r="G5" s="120"/>
      <c r="H5" s="121"/>
    </row>
    <row r="6" spans="1:8">
      <c r="A6" s="122"/>
      <c r="B6" s="123"/>
      <c r="C6" s="124"/>
      <c r="D6" s="125">
        <v>21191</v>
      </c>
      <c r="E6" s="126"/>
      <c r="F6" s="127">
        <v>29239</v>
      </c>
      <c r="G6" s="128"/>
      <c r="H6" s="129"/>
    </row>
    <row r="7" spans="1:8">
      <c r="A7" s="110" t="s">
        <v>517</v>
      </c>
      <c r="B7" s="115"/>
      <c r="C7" s="116"/>
      <c r="D7" s="117">
        <v>58351</v>
      </c>
      <c r="E7" s="118"/>
      <c r="F7" s="119">
        <v>66255</v>
      </c>
      <c r="G7" s="120"/>
      <c r="H7" s="121"/>
    </row>
    <row r="8" spans="1:8">
      <c r="A8" s="122"/>
      <c r="B8" s="123"/>
      <c r="C8" s="124"/>
      <c r="D8" s="125">
        <v>25028</v>
      </c>
      <c r="E8" s="126"/>
      <c r="F8" s="127">
        <v>31822</v>
      </c>
      <c r="G8" s="128"/>
      <c r="H8" s="129"/>
    </row>
    <row r="9" spans="1:8">
      <c r="A9" s="110" t="s">
        <v>518</v>
      </c>
      <c r="B9" s="115"/>
      <c r="C9" s="116"/>
      <c r="D9" s="117">
        <v>54263</v>
      </c>
      <c r="E9" s="118"/>
      <c r="F9" s="119">
        <v>54227</v>
      </c>
      <c r="G9" s="120"/>
      <c r="H9" s="121"/>
    </row>
    <row r="10" spans="1:8">
      <c r="A10" s="122"/>
      <c r="B10" s="123"/>
      <c r="C10" s="124"/>
      <c r="D10" s="125">
        <v>24695</v>
      </c>
      <c r="E10" s="126"/>
      <c r="F10" s="127">
        <v>29694</v>
      </c>
      <c r="G10" s="128"/>
      <c r="H10" s="129"/>
    </row>
    <row r="11" spans="1:8">
      <c r="A11" s="110" t="s">
        <v>519</v>
      </c>
      <c r="B11" s="115"/>
      <c r="C11" s="116"/>
      <c r="D11" s="117">
        <v>38077</v>
      </c>
      <c r="E11" s="118"/>
      <c r="F11" s="119">
        <v>67319</v>
      </c>
      <c r="G11" s="120"/>
      <c r="H11" s="121"/>
    </row>
    <row r="12" spans="1:8">
      <c r="A12" s="122"/>
      <c r="B12" s="123"/>
      <c r="C12" s="130"/>
      <c r="D12" s="125">
        <v>19300</v>
      </c>
      <c r="E12" s="126"/>
      <c r="F12" s="127">
        <v>38101</v>
      </c>
      <c r="G12" s="128"/>
      <c r="H12" s="129"/>
    </row>
    <row r="13" spans="1:8">
      <c r="A13" s="110"/>
      <c r="B13" s="115"/>
      <c r="C13" s="131"/>
      <c r="D13" s="132">
        <v>52947</v>
      </c>
      <c r="E13" s="133"/>
      <c r="F13" s="134">
        <v>60527</v>
      </c>
      <c r="G13" s="135"/>
      <c r="H13" s="121"/>
    </row>
    <row r="14" spans="1:8">
      <c r="A14" s="122"/>
      <c r="B14" s="123"/>
      <c r="C14" s="124"/>
      <c r="D14" s="125">
        <v>23149</v>
      </c>
      <c r="E14" s="126"/>
      <c r="F14" s="127">
        <v>31147</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5.2</v>
      </c>
      <c r="C19" s="136">
        <f>ROUND(VALUE(SUBSTITUTE(実質収支比率等に係る経年分析!G$48,"▲","-")),2)</f>
        <v>4.78</v>
      </c>
      <c r="D19" s="136">
        <f>ROUND(VALUE(SUBSTITUTE(実質収支比率等に係る経年分析!H$48,"▲","-")),2)</f>
        <v>6.44</v>
      </c>
      <c r="E19" s="136">
        <f>ROUND(VALUE(SUBSTITUTE(実質収支比率等に係る経年分析!I$48,"▲","-")),2)</f>
        <v>4.68</v>
      </c>
      <c r="F19" s="136">
        <f>ROUND(VALUE(SUBSTITUTE(実質収支比率等に係る経年分析!J$48,"▲","-")),2)</f>
        <v>3.65</v>
      </c>
    </row>
    <row r="20" spans="1:11">
      <c r="A20" s="136" t="s">
        <v>43</v>
      </c>
      <c r="B20" s="136">
        <f>ROUND(VALUE(SUBSTITUTE(実質収支比率等に係る経年分析!F$47,"▲","-")),2)</f>
        <v>19.22</v>
      </c>
      <c r="C20" s="136">
        <f>ROUND(VALUE(SUBSTITUTE(実質収支比率等に係る経年分析!G$47,"▲","-")),2)</f>
        <v>21.86</v>
      </c>
      <c r="D20" s="136">
        <f>ROUND(VALUE(SUBSTITUTE(実質収支比率等に係る経年分析!H$47,"▲","-")),2)</f>
        <v>24.51</v>
      </c>
      <c r="E20" s="136">
        <f>ROUND(VALUE(SUBSTITUTE(実質収支比率等に係る経年分析!I$47,"▲","-")),2)</f>
        <v>27.67</v>
      </c>
      <c r="F20" s="136">
        <f>ROUND(VALUE(SUBSTITUTE(実質収支比率等に係る経年分析!J$47,"▲","-")),2)</f>
        <v>30.35</v>
      </c>
    </row>
    <row r="21" spans="1:11">
      <c r="A21" s="136" t="s">
        <v>44</v>
      </c>
      <c r="B21" s="136">
        <f>IF(ISNUMBER(VALUE(SUBSTITUTE(実質収支比率等に係る経年分析!F$49,"▲","-"))),ROUND(VALUE(SUBSTITUTE(実質収支比率等に係る経年分析!F$49,"▲","-")),2),NA())</f>
        <v>3.25</v>
      </c>
      <c r="C21" s="136">
        <f>IF(ISNUMBER(VALUE(SUBSTITUTE(実質収支比率等に係る経年分析!G$49,"▲","-"))),ROUND(VALUE(SUBSTITUTE(実質収支比率等に係る経年分析!G$49,"▲","-")),2),NA())</f>
        <v>2.4900000000000002</v>
      </c>
      <c r="D21" s="136">
        <f>IF(ISNUMBER(VALUE(SUBSTITUTE(実質収支比率等に係る経年分析!H$49,"▲","-"))),ROUND(VALUE(SUBSTITUTE(実質収支比率等に係る経年分析!H$49,"▲","-")),2),NA())</f>
        <v>4.16</v>
      </c>
      <c r="E21" s="136">
        <f>IF(ISNUMBER(VALUE(SUBSTITUTE(実質収支比率等に係る経年分析!I$49,"▲","-"))),ROUND(VALUE(SUBSTITUTE(実質収支比率等に係る経年分析!I$49,"▲","-")),2),NA())</f>
        <v>1.53</v>
      </c>
      <c r="F21" s="136">
        <f>IF(ISNUMBER(VALUE(SUBSTITUTE(実質収支比率等に係る経年分析!J$49,"▲","-"))),ROUND(VALUE(SUBSTITUTE(実質収支比率等に係る経年分析!J$49,"▲","-")),2),NA())</f>
        <v>1.31</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総社駅南地区土地区画整理事業費特別会計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c r="A30" s="137" t="str">
        <f>IF(連結実質赤字比率に係る赤字・黒字の構成分析!C$40="",NA(),連結実質赤字比率に係る赤字・黒字の構成分析!C$40)</f>
        <v>総社市公共下水道事業費特別会計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v>
      </c>
    </row>
    <row r="31" spans="1:11">
      <c r="A31" s="137" t="str">
        <f>IF(連結実質赤字比率に係る赤字・黒字の構成分析!C$39="",NA(),連結実質赤字比率に係る赤字・黒字の構成分析!C$39)</f>
        <v>総社市後期高齢者医療特別会計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v>
      </c>
    </row>
    <row r="32" spans="1:11">
      <c r="A32" s="137" t="str">
        <f>IF(連結実質赤字比率に係る赤字・黒字の構成分析!C$38="",NA(),連結実質赤字比率に係る赤字・黒字の構成分析!C$38)</f>
        <v>総社市介護保険特別会計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0.79</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0.98</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0.51</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0.4</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0.46</v>
      </c>
    </row>
    <row r="33" spans="1:16">
      <c r="A33" s="137" t="str">
        <f>IF(連結実質赤字比率に係る赤字・黒字の構成分析!C$37="",NA(),連結実質赤字比率に係る赤字・黒字の構成分析!C$37)</f>
        <v>総社市工業用水道事業会計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0.98</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0.89</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0.96</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0.94</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1.1100000000000001</v>
      </c>
    </row>
    <row r="34" spans="1:16">
      <c r="A34" s="137" t="str">
        <f>IF(連結実質赤字比率に係る赤字・黒字の構成分析!C$36="",NA(),連結実質赤字比率に係る赤字・黒字の構成分析!C$36)</f>
        <v>総社市国民健康保険特別会計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0.28999999999999998</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0.31</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0.75</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1.07</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1.23</v>
      </c>
    </row>
    <row r="35" spans="1:16">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5.2</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4.7699999999999996</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6.43</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4.67</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3.64</v>
      </c>
    </row>
    <row r="36" spans="1:16">
      <c r="A36" s="137" t="str">
        <f>IF(連結実質赤字比率に係る赤字・黒字の構成分析!C$34="",NA(),連結実質赤字比率に係る赤字・黒字の構成分析!C$34)</f>
        <v>総社市水道事業会計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11.46</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12.13</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11.27</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12.44</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11.17</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2932</v>
      </c>
      <c r="E42" s="138"/>
      <c r="F42" s="138"/>
      <c r="G42" s="138">
        <f>'実質公債費比率（分子）の構造'!L$52</f>
        <v>2951</v>
      </c>
      <c r="H42" s="138"/>
      <c r="I42" s="138"/>
      <c r="J42" s="138">
        <f>'実質公債費比率（分子）の構造'!M$52</f>
        <v>2970</v>
      </c>
      <c r="K42" s="138"/>
      <c r="L42" s="138"/>
      <c r="M42" s="138">
        <f>'実質公債費比率（分子）の構造'!N$52</f>
        <v>2925</v>
      </c>
      <c r="N42" s="138"/>
      <c r="O42" s="138"/>
      <c r="P42" s="138">
        <f>'実質公債費比率（分子）の構造'!O$52</f>
        <v>2848</v>
      </c>
    </row>
    <row r="43" spans="1:16">
      <c r="A43" s="138" t="s">
        <v>52</v>
      </c>
      <c r="B43" s="138" t="str">
        <f>'実質公債費比率（分子）の構造'!K$51</f>
        <v>-</v>
      </c>
      <c r="C43" s="138"/>
      <c r="D43" s="138"/>
      <c r="E43" s="138" t="str">
        <f>'実質公債費比率（分子）の構造'!L$51</f>
        <v>-</v>
      </c>
      <c r="F43" s="138"/>
      <c r="G43" s="138"/>
      <c r="H43" s="138">
        <f>'実質公債費比率（分子）の構造'!M$51</f>
        <v>0</v>
      </c>
      <c r="I43" s="138"/>
      <c r="J43" s="138"/>
      <c r="K43" s="138" t="str">
        <f>'実質公債費比率（分子）の構造'!N$51</f>
        <v>-</v>
      </c>
      <c r="L43" s="138"/>
      <c r="M43" s="138"/>
      <c r="N43" s="138" t="str">
        <f>'実質公債費比率（分子）の構造'!O$51</f>
        <v>-</v>
      </c>
      <c r="O43" s="138"/>
      <c r="P43" s="138"/>
    </row>
    <row r="44" spans="1:16">
      <c r="A44" s="138" t="s">
        <v>53</v>
      </c>
      <c r="B44" s="138">
        <f>'実質公債費比率（分子）の構造'!K$50</f>
        <v>192</v>
      </c>
      <c r="C44" s="138"/>
      <c r="D44" s="138"/>
      <c r="E44" s="138">
        <f>'実質公債費比率（分子）の構造'!L$50</f>
        <v>164</v>
      </c>
      <c r="F44" s="138"/>
      <c r="G44" s="138"/>
      <c r="H44" s="138">
        <f>'実質公債費比率（分子）の構造'!M$50</f>
        <v>136</v>
      </c>
      <c r="I44" s="138"/>
      <c r="J44" s="138"/>
      <c r="K44" s="138">
        <f>'実質公債費比率（分子）の構造'!N$50</f>
        <v>119</v>
      </c>
      <c r="L44" s="138"/>
      <c r="M44" s="138"/>
      <c r="N44" s="138">
        <f>'実質公債費比率（分子）の構造'!O$50</f>
        <v>104</v>
      </c>
      <c r="O44" s="138"/>
      <c r="P44" s="138"/>
    </row>
    <row r="45" spans="1:16">
      <c r="A45" s="138" t="s">
        <v>54</v>
      </c>
      <c r="B45" s="138">
        <f>'実質公債費比率（分子）の構造'!K$49</f>
        <v>73</v>
      </c>
      <c r="C45" s="138"/>
      <c r="D45" s="138"/>
      <c r="E45" s="138">
        <f>'実質公債費比率（分子）の構造'!L$49</f>
        <v>142</v>
      </c>
      <c r="F45" s="138"/>
      <c r="G45" s="138"/>
      <c r="H45" s="138">
        <f>'実質公債費比率（分子）の構造'!M$49</f>
        <v>142</v>
      </c>
      <c r="I45" s="138"/>
      <c r="J45" s="138"/>
      <c r="K45" s="138">
        <f>'実質公債費比率（分子）の構造'!N$49</f>
        <v>142</v>
      </c>
      <c r="L45" s="138"/>
      <c r="M45" s="138"/>
      <c r="N45" s="138">
        <f>'実質公債費比率（分子）の構造'!O$49</f>
        <v>144</v>
      </c>
      <c r="O45" s="138"/>
      <c r="P45" s="138"/>
    </row>
    <row r="46" spans="1:16">
      <c r="A46" s="138" t="s">
        <v>55</v>
      </c>
      <c r="B46" s="138">
        <f>'実質公債費比率（分子）の構造'!K$48</f>
        <v>988</v>
      </c>
      <c r="C46" s="138"/>
      <c r="D46" s="138"/>
      <c r="E46" s="138">
        <f>'実質公債費比率（分子）の構造'!L$48</f>
        <v>928</v>
      </c>
      <c r="F46" s="138"/>
      <c r="G46" s="138"/>
      <c r="H46" s="138">
        <f>'実質公債費比率（分子）の構造'!M$48</f>
        <v>907</v>
      </c>
      <c r="I46" s="138"/>
      <c r="J46" s="138"/>
      <c r="K46" s="138">
        <f>'実質公債費比率（分子）の構造'!N$48</f>
        <v>892</v>
      </c>
      <c r="L46" s="138"/>
      <c r="M46" s="138"/>
      <c r="N46" s="138">
        <f>'実質公債費比率（分子）の構造'!O$48</f>
        <v>826</v>
      </c>
      <c r="O46" s="138"/>
      <c r="P46" s="138"/>
    </row>
    <row r="47" spans="1:16">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3316</v>
      </c>
      <c r="C49" s="138"/>
      <c r="D49" s="138"/>
      <c r="E49" s="138">
        <f>'実質公債費比率（分子）の構造'!L$45</f>
        <v>3283</v>
      </c>
      <c r="F49" s="138"/>
      <c r="G49" s="138"/>
      <c r="H49" s="138">
        <f>'実質公債費比率（分子）の構造'!M$45</f>
        <v>3150</v>
      </c>
      <c r="I49" s="138"/>
      <c r="J49" s="138"/>
      <c r="K49" s="138">
        <f>'実質公債費比率（分子）の構造'!N$45</f>
        <v>3058</v>
      </c>
      <c r="L49" s="138"/>
      <c r="M49" s="138"/>
      <c r="N49" s="138">
        <f>'実質公債費比率（分子）の構造'!O$45</f>
        <v>3091</v>
      </c>
      <c r="O49" s="138"/>
      <c r="P49" s="138"/>
    </row>
    <row r="50" spans="1:16">
      <c r="A50" s="138" t="s">
        <v>59</v>
      </c>
      <c r="B50" s="138" t="e">
        <f>NA()</f>
        <v>#N/A</v>
      </c>
      <c r="C50" s="138">
        <f>IF(ISNUMBER('実質公債費比率（分子）の構造'!K$53),'実質公債費比率（分子）の構造'!K$53,NA())</f>
        <v>1637</v>
      </c>
      <c r="D50" s="138" t="e">
        <f>NA()</f>
        <v>#N/A</v>
      </c>
      <c r="E50" s="138" t="e">
        <f>NA()</f>
        <v>#N/A</v>
      </c>
      <c r="F50" s="138">
        <f>IF(ISNUMBER('実質公債費比率（分子）の構造'!L$53),'実質公債費比率（分子）の構造'!L$53,NA())</f>
        <v>1566</v>
      </c>
      <c r="G50" s="138" t="e">
        <f>NA()</f>
        <v>#N/A</v>
      </c>
      <c r="H50" s="138" t="e">
        <f>NA()</f>
        <v>#N/A</v>
      </c>
      <c r="I50" s="138">
        <f>IF(ISNUMBER('実質公債費比率（分子）の構造'!M$53),'実質公債費比率（分子）の構造'!M$53,NA())</f>
        <v>1365</v>
      </c>
      <c r="J50" s="138" t="e">
        <f>NA()</f>
        <v>#N/A</v>
      </c>
      <c r="K50" s="138" t="e">
        <f>NA()</f>
        <v>#N/A</v>
      </c>
      <c r="L50" s="138">
        <f>IF(ISNUMBER('実質公債費比率（分子）の構造'!N$53),'実質公債費比率（分子）の構造'!N$53,NA())</f>
        <v>1286</v>
      </c>
      <c r="M50" s="138" t="e">
        <f>NA()</f>
        <v>#N/A</v>
      </c>
      <c r="N50" s="138" t="e">
        <f>NA()</f>
        <v>#N/A</v>
      </c>
      <c r="O50" s="138">
        <f>IF(ISNUMBER('実質公債費比率（分子）の構造'!O$53),'実質公債費比率（分子）の構造'!O$53,NA())</f>
        <v>1317</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27593</v>
      </c>
      <c r="E56" s="137"/>
      <c r="F56" s="137"/>
      <c r="G56" s="137">
        <f>'将来負担比率（分子）の構造'!J$52</f>
        <v>26912</v>
      </c>
      <c r="H56" s="137"/>
      <c r="I56" s="137"/>
      <c r="J56" s="137">
        <f>'将来負担比率（分子）の構造'!K$52</f>
        <v>27283</v>
      </c>
      <c r="K56" s="137"/>
      <c r="L56" s="137"/>
      <c r="M56" s="137">
        <f>'将来負担比率（分子）の構造'!L$52</f>
        <v>27650</v>
      </c>
      <c r="N56" s="137"/>
      <c r="O56" s="137"/>
      <c r="P56" s="137">
        <f>'将来負担比率（分子）の構造'!M$52</f>
        <v>26589</v>
      </c>
    </row>
    <row r="57" spans="1:16">
      <c r="A57" s="137" t="s">
        <v>36</v>
      </c>
      <c r="B57" s="137"/>
      <c r="C57" s="137"/>
      <c r="D57" s="137">
        <f>'将来負担比率（分子）の構造'!I$51</f>
        <v>4135</v>
      </c>
      <c r="E57" s="137"/>
      <c r="F57" s="137"/>
      <c r="G57" s="137">
        <f>'将来負担比率（分子）の構造'!J$51</f>
        <v>3984</v>
      </c>
      <c r="H57" s="137"/>
      <c r="I57" s="137"/>
      <c r="J57" s="137">
        <f>'将来負担比率（分子）の構造'!K$51</f>
        <v>3997</v>
      </c>
      <c r="K57" s="137"/>
      <c r="L57" s="137"/>
      <c r="M57" s="137">
        <f>'将来負担比率（分子）の構造'!L$51</f>
        <v>3883</v>
      </c>
      <c r="N57" s="137"/>
      <c r="O57" s="137"/>
      <c r="P57" s="137">
        <f>'将来負担比率（分子）の構造'!M$51</f>
        <v>3692</v>
      </c>
    </row>
    <row r="58" spans="1:16">
      <c r="A58" s="137" t="s">
        <v>35</v>
      </c>
      <c r="B58" s="137"/>
      <c r="C58" s="137"/>
      <c r="D58" s="137">
        <f>'将来負担比率（分子）の構造'!I$50</f>
        <v>7254</v>
      </c>
      <c r="E58" s="137"/>
      <c r="F58" s="137"/>
      <c r="G58" s="137">
        <f>'将来負担比率（分子）の構造'!J$50</f>
        <v>7814</v>
      </c>
      <c r="H58" s="137"/>
      <c r="I58" s="137"/>
      <c r="J58" s="137">
        <f>'将来負担比率（分子）の構造'!K$50</f>
        <v>8275</v>
      </c>
      <c r="K58" s="137"/>
      <c r="L58" s="137"/>
      <c r="M58" s="137">
        <f>'将来負担比率（分子）の構造'!L$50</f>
        <v>9043</v>
      </c>
      <c r="N58" s="137"/>
      <c r="O58" s="137"/>
      <c r="P58" s="137">
        <f>'将来負担比率（分子）の構造'!M$50</f>
        <v>9536</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f>'将来負担比率（分子）の構造'!I$46</f>
        <v>0</v>
      </c>
      <c r="C61" s="137"/>
      <c r="D61" s="137"/>
      <c r="E61" s="137">
        <f>'将来負担比率（分子）の構造'!J$46</f>
        <v>0</v>
      </c>
      <c r="F61" s="137"/>
      <c r="G61" s="137"/>
      <c r="H61" s="137">
        <f>'将来負担比率（分子）の構造'!K$46</f>
        <v>0</v>
      </c>
      <c r="I61" s="137"/>
      <c r="J61" s="137"/>
      <c r="K61" s="137">
        <f>'将来負担比率（分子）の構造'!L$46</f>
        <v>0</v>
      </c>
      <c r="L61" s="137"/>
      <c r="M61" s="137"/>
      <c r="N61" s="137" t="str">
        <f>'将来負担比率（分子）の構造'!M$46</f>
        <v>-</v>
      </c>
      <c r="O61" s="137"/>
      <c r="P61" s="137"/>
    </row>
    <row r="62" spans="1:16">
      <c r="A62" s="137" t="s">
        <v>29</v>
      </c>
      <c r="B62" s="137">
        <f>'将来負担比率（分子）の構造'!I$45</f>
        <v>4764</v>
      </c>
      <c r="C62" s="137"/>
      <c r="D62" s="137"/>
      <c r="E62" s="137">
        <f>'将来負担比率（分子）の構造'!J$45</f>
        <v>4661</v>
      </c>
      <c r="F62" s="137"/>
      <c r="G62" s="137"/>
      <c r="H62" s="137">
        <f>'将来負担比率（分子）の構造'!K$45</f>
        <v>4505</v>
      </c>
      <c r="I62" s="137"/>
      <c r="J62" s="137"/>
      <c r="K62" s="137">
        <f>'将来負担比率（分子）の構造'!L$45</f>
        <v>4197</v>
      </c>
      <c r="L62" s="137"/>
      <c r="M62" s="137"/>
      <c r="N62" s="137">
        <f>'将来負担比率（分子）の構造'!M$45</f>
        <v>3933</v>
      </c>
      <c r="O62" s="137"/>
      <c r="P62" s="137"/>
    </row>
    <row r="63" spans="1:16">
      <c r="A63" s="137" t="s">
        <v>28</v>
      </c>
      <c r="B63" s="137">
        <f>'将来負担比率（分子）の構造'!I$44</f>
        <v>650</v>
      </c>
      <c r="C63" s="137"/>
      <c r="D63" s="137"/>
      <c r="E63" s="137">
        <f>'将来負担比率（分子）の構造'!J$44</f>
        <v>624</v>
      </c>
      <c r="F63" s="137"/>
      <c r="G63" s="137"/>
      <c r="H63" s="137">
        <f>'将来負担比率（分子）の構造'!K$44</f>
        <v>585</v>
      </c>
      <c r="I63" s="137"/>
      <c r="J63" s="137"/>
      <c r="K63" s="137">
        <f>'将来負担比率（分子）の構造'!L$44</f>
        <v>540</v>
      </c>
      <c r="L63" s="137"/>
      <c r="M63" s="137"/>
      <c r="N63" s="137">
        <f>'将来負担比率（分子）の構造'!M$44</f>
        <v>468</v>
      </c>
      <c r="O63" s="137"/>
      <c r="P63" s="137"/>
    </row>
    <row r="64" spans="1:16">
      <c r="A64" s="137" t="s">
        <v>27</v>
      </c>
      <c r="B64" s="137">
        <f>'将来負担比率（分子）の構造'!I$43</f>
        <v>12155</v>
      </c>
      <c r="C64" s="137"/>
      <c r="D64" s="137"/>
      <c r="E64" s="137">
        <f>'将来負担比率（分子）の構造'!J$43</f>
        <v>11873</v>
      </c>
      <c r="F64" s="137"/>
      <c r="G64" s="137"/>
      <c r="H64" s="137">
        <f>'将来負担比率（分子）の構造'!K$43</f>
        <v>11619</v>
      </c>
      <c r="I64" s="137"/>
      <c r="J64" s="137"/>
      <c r="K64" s="137">
        <f>'将来負担比率（分子）の構造'!L$43</f>
        <v>11017</v>
      </c>
      <c r="L64" s="137"/>
      <c r="M64" s="137"/>
      <c r="N64" s="137">
        <f>'将来負担比率（分子）の構造'!M$43</f>
        <v>10247</v>
      </c>
      <c r="O64" s="137"/>
      <c r="P64" s="137"/>
    </row>
    <row r="65" spans="1:16">
      <c r="A65" s="137" t="s">
        <v>26</v>
      </c>
      <c r="B65" s="137">
        <f>'将来負担比率（分子）の構造'!I$42</f>
        <v>1058</v>
      </c>
      <c r="C65" s="137"/>
      <c r="D65" s="137"/>
      <c r="E65" s="137">
        <f>'将来負担比率（分子）の構造'!J$42</f>
        <v>930</v>
      </c>
      <c r="F65" s="137"/>
      <c r="G65" s="137"/>
      <c r="H65" s="137">
        <f>'将来負担比率（分子）の構造'!K$42</f>
        <v>846</v>
      </c>
      <c r="I65" s="137"/>
      <c r="J65" s="137"/>
      <c r="K65" s="137">
        <f>'将来負担比率（分子）の構造'!L$42</f>
        <v>786</v>
      </c>
      <c r="L65" s="137"/>
      <c r="M65" s="137"/>
      <c r="N65" s="137">
        <f>'将来負担比率（分子）の構造'!M$42</f>
        <v>699</v>
      </c>
      <c r="O65" s="137"/>
      <c r="P65" s="137"/>
    </row>
    <row r="66" spans="1:16">
      <c r="A66" s="137" t="s">
        <v>25</v>
      </c>
      <c r="B66" s="137">
        <f>'将来負担比率（分子）の構造'!I$41</f>
        <v>30117</v>
      </c>
      <c r="C66" s="137"/>
      <c r="D66" s="137"/>
      <c r="E66" s="137">
        <f>'将来負担比率（分子）の構造'!J$41</f>
        <v>29923</v>
      </c>
      <c r="F66" s="137"/>
      <c r="G66" s="137"/>
      <c r="H66" s="137">
        <f>'将来負担比率（分子）の構造'!K$41</f>
        <v>30223</v>
      </c>
      <c r="I66" s="137"/>
      <c r="J66" s="137"/>
      <c r="K66" s="137">
        <f>'将来負担比率（分子）の構造'!L$41</f>
        <v>30016</v>
      </c>
      <c r="L66" s="137"/>
      <c r="M66" s="137"/>
      <c r="N66" s="137">
        <f>'将来負担比率（分子）の構造'!M$41</f>
        <v>29499</v>
      </c>
      <c r="O66" s="137"/>
      <c r="P66" s="137"/>
    </row>
    <row r="67" spans="1:16">
      <c r="A67" s="137" t="s">
        <v>63</v>
      </c>
      <c r="B67" s="137" t="e">
        <f>NA()</f>
        <v>#N/A</v>
      </c>
      <c r="C67" s="137">
        <f>IF(ISNUMBER('将来負担比率（分子）の構造'!I$53), IF('将来負担比率（分子）の構造'!I$53 &lt; 0, 0, '将来負担比率（分子）の構造'!I$53), NA())</f>
        <v>9762</v>
      </c>
      <c r="D67" s="137" t="e">
        <f>NA()</f>
        <v>#N/A</v>
      </c>
      <c r="E67" s="137" t="e">
        <f>NA()</f>
        <v>#N/A</v>
      </c>
      <c r="F67" s="137">
        <f>IF(ISNUMBER('将来負担比率（分子）の構造'!J$53), IF('将来負担比率（分子）の構造'!J$53 &lt; 0, 0, '将来負担比率（分子）の構造'!J$53), NA())</f>
        <v>9301</v>
      </c>
      <c r="G67" s="137" t="e">
        <f>NA()</f>
        <v>#N/A</v>
      </c>
      <c r="H67" s="137" t="e">
        <f>NA()</f>
        <v>#N/A</v>
      </c>
      <c r="I67" s="137">
        <f>IF(ISNUMBER('将来負担比率（分子）の構造'!K$53), IF('将来負担比率（分子）の構造'!K$53 &lt; 0, 0, '将来負担比率（分子）の構造'!K$53), NA())</f>
        <v>8223</v>
      </c>
      <c r="J67" s="137" t="e">
        <f>NA()</f>
        <v>#N/A</v>
      </c>
      <c r="K67" s="137" t="e">
        <f>NA()</f>
        <v>#N/A</v>
      </c>
      <c r="L67" s="137">
        <f>IF(ISNUMBER('将来負担比率（分子）の構造'!L$53), IF('将来負担比率（分子）の構造'!L$53 &lt; 0, 0, '将来負担比率（分子）の構造'!L$53), NA())</f>
        <v>5979</v>
      </c>
      <c r="M67" s="137" t="e">
        <f>NA()</f>
        <v>#N/A</v>
      </c>
      <c r="N67" s="137" t="e">
        <f>NA()</f>
        <v>#N/A</v>
      </c>
      <c r="O67" s="137">
        <f>IF(ISNUMBER('将来負担比率（分子）の構造'!M$53), IF('将来負担比率（分子）の構造'!M$53 &lt; 0, 0, '将来負担比率（分子）の構造'!M$53), NA())</f>
        <v>5028</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topLeftCell="Y1" workbookViewId="0">
      <selection activeCell="AV48" sqref="AV48"/>
    </sheetView>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197</v>
      </c>
      <c r="DI1" s="602"/>
      <c r="DJ1" s="602"/>
      <c r="DK1" s="602"/>
      <c r="DL1" s="602"/>
      <c r="DM1" s="602"/>
      <c r="DN1" s="603"/>
      <c r="DP1" s="601" t="s">
        <v>198</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c r="B2" s="180" t="s">
        <v>199</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04" t="s">
        <v>200</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201</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202</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c r="B4" s="604" t="s">
        <v>1</v>
      </c>
      <c r="C4" s="605"/>
      <c r="D4" s="605"/>
      <c r="E4" s="605"/>
      <c r="F4" s="605"/>
      <c r="G4" s="605"/>
      <c r="H4" s="605"/>
      <c r="I4" s="605"/>
      <c r="J4" s="605"/>
      <c r="K4" s="605"/>
      <c r="L4" s="605"/>
      <c r="M4" s="605"/>
      <c r="N4" s="605"/>
      <c r="O4" s="605"/>
      <c r="P4" s="605"/>
      <c r="Q4" s="606"/>
      <c r="R4" s="604" t="s">
        <v>203</v>
      </c>
      <c r="S4" s="605"/>
      <c r="T4" s="605"/>
      <c r="U4" s="605"/>
      <c r="V4" s="605"/>
      <c r="W4" s="605"/>
      <c r="X4" s="605"/>
      <c r="Y4" s="606"/>
      <c r="Z4" s="604" t="s">
        <v>204</v>
      </c>
      <c r="AA4" s="605"/>
      <c r="AB4" s="605"/>
      <c r="AC4" s="606"/>
      <c r="AD4" s="604" t="s">
        <v>205</v>
      </c>
      <c r="AE4" s="605"/>
      <c r="AF4" s="605"/>
      <c r="AG4" s="605"/>
      <c r="AH4" s="605"/>
      <c r="AI4" s="605"/>
      <c r="AJ4" s="605"/>
      <c r="AK4" s="606"/>
      <c r="AL4" s="604" t="s">
        <v>204</v>
      </c>
      <c r="AM4" s="605"/>
      <c r="AN4" s="605"/>
      <c r="AO4" s="606"/>
      <c r="AP4" s="610" t="s">
        <v>206</v>
      </c>
      <c r="AQ4" s="610"/>
      <c r="AR4" s="610"/>
      <c r="AS4" s="610"/>
      <c r="AT4" s="610"/>
      <c r="AU4" s="610"/>
      <c r="AV4" s="610"/>
      <c r="AW4" s="610"/>
      <c r="AX4" s="610"/>
      <c r="AY4" s="610"/>
      <c r="AZ4" s="610"/>
      <c r="BA4" s="610"/>
      <c r="BB4" s="610"/>
      <c r="BC4" s="610"/>
      <c r="BD4" s="610"/>
      <c r="BE4" s="610"/>
      <c r="BF4" s="610"/>
      <c r="BG4" s="610" t="s">
        <v>207</v>
      </c>
      <c r="BH4" s="610"/>
      <c r="BI4" s="610"/>
      <c r="BJ4" s="610"/>
      <c r="BK4" s="610"/>
      <c r="BL4" s="610"/>
      <c r="BM4" s="610"/>
      <c r="BN4" s="610"/>
      <c r="BO4" s="610" t="s">
        <v>204</v>
      </c>
      <c r="BP4" s="610"/>
      <c r="BQ4" s="610"/>
      <c r="BR4" s="610"/>
      <c r="BS4" s="610" t="s">
        <v>208</v>
      </c>
      <c r="BT4" s="610"/>
      <c r="BU4" s="610"/>
      <c r="BV4" s="610"/>
      <c r="BW4" s="610"/>
      <c r="BX4" s="610"/>
      <c r="BY4" s="610"/>
      <c r="BZ4" s="610"/>
      <c r="CA4" s="610"/>
      <c r="CB4" s="610"/>
      <c r="CD4" s="607" t="s">
        <v>209</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c r="B5" s="611" t="s">
        <v>210</v>
      </c>
      <c r="C5" s="612"/>
      <c r="D5" s="612"/>
      <c r="E5" s="612"/>
      <c r="F5" s="612"/>
      <c r="G5" s="612"/>
      <c r="H5" s="612"/>
      <c r="I5" s="612"/>
      <c r="J5" s="612"/>
      <c r="K5" s="612"/>
      <c r="L5" s="612"/>
      <c r="M5" s="612"/>
      <c r="N5" s="612"/>
      <c r="O5" s="612"/>
      <c r="P5" s="612"/>
      <c r="Q5" s="613"/>
      <c r="R5" s="614">
        <v>8276807</v>
      </c>
      <c r="S5" s="615"/>
      <c r="T5" s="615"/>
      <c r="U5" s="615"/>
      <c r="V5" s="615"/>
      <c r="W5" s="615"/>
      <c r="X5" s="615"/>
      <c r="Y5" s="616"/>
      <c r="Z5" s="617">
        <v>29.5</v>
      </c>
      <c r="AA5" s="617"/>
      <c r="AB5" s="617"/>
      <c r="AC5" s="617"/>
      <c r="AD5" s="618">
        <v>7848371</v>
      </c>
      <c r="AE5" s="618"/>
      <c r="AF5" s="618"/>
      <c r="AG5" s="618"/>
      <c r="AH5" s="618"/>
      <c r="AI5" s="618"/>
      <c r="AJ5" s="618"/>
      <c r="AK5" s="618"/>
      <c r="AL5" s="619">
        <v>51.8</v>
      </c>
      <c r="AM5" s="620"/>
      <c r="AN5" s="620"/>
      <c r="AO5" s="621"/>
      <c r="AP5" s="611" t="s">
        <v>211</v>
      </c>
      <c r="AQ5" s="612"/>
      <c r="AR5" s="612"/>
      <c r="AS5" s="612"/>
      <c r="AT5" s="612"/>
      <c r="AU5" s="612"/>
      <c r="AV5" s="612"/>
      <c r="AW5" s="612"/>
      <c r="AX5" s="612"/>
      <c r="AY5" s="612"/>
      <c r="AZ5" s="612"/>
      <c r="BA5" s="612"/>
      <c r="BB5" s="612"/>
      <c r="BC5" s="612"/>
      <c r="BD5" s="612"/>
      <c r="BE5" s="612"/>
      <c r="BF5" s="613"/>
      <c r="BG5" s="625">
        <v>7827980</v>
      </c>
      <c r="BH5" s="626"/>
      <c r="BI5" s="626"/>
      <c r="BJ5" s="626"/>
      <c r="BK5" s="626"/>
      <c r="BL5" s="626"/>
      <c r="BM5" s="626"/>
      <c r="BN5" s="627"/>
      <c r="BO5" s="628">
        <v>94.6</v>
      </c>
      <c r="BP5" s="628"/>
      <c r="BQ5" s="628"/>
      <c r="BR5" s="628"/>
      <c r="BS5" s="629">
        <v>66885</v>
      </c>
      <c r="BT5" s="629"/>
      <c r="BU5" s="629"/>
      <c r="BV5" s="629"/>
      <c r="BW5" s="629"/>
      <c r="BX5" s="629"/>
      <c r="BY5" s="629"/>
      <c r="BZ5" s="629"/>
      <c r="CA5" s="629"/>
      <c r="CB5" s="633"/>
      <c r="CD5" s="607" t="s">
        <v>206</v>
      </c>
      <c r="CE5" s="608"/>
      <c r="CF5" s="608"/>
      <c r="CG5" s="608"/>
      <c r="CH5" s="608"/>
      <c r="CI5" s="608"/>
      <c r="CJ5" s="608"/>
      <c r="CK5" s="608"/>
      <c r="CL5" s="608"/>
      <c r="CM5" s="608"/>
      <c r="CN5" s="608"/>
      <c r="CO5" s="608"/>
      <c r="CP5" s="608"/>
      <c r="CQ5" s="609"/>
      <c r="CR5" s="607" t="s">
        <v>212</v>
      </c>
      <c r="CS5" s="608"/>
      <c r="CT5" s="608"/>
      <c r="CU5" s="608"/>
      <c r="CV5" s="608"/>
      <c r="CW5" s="608"/>
      <c r="CX5" s="608"/>
      <c r="CY5" s="609"/>
      <c r="CZ5" s="607" t="s">
        <v>204</v>
      </c>
      <c r="DA5" s="608"/>
      <c r="DB5" s="608"/>
      <c r="DC5" s="609"/>
      <c r="DD5" s="607" t="s">
        <v>213</v>
      </c>
      <c r="DE5" s="608"/>
      <c r="DF5" s="608"/>
      <c r="DG5" s="608"/>
      <c r="DH5" s="608"/>
      <c r="DI5" s="608"/>
      <c r="DJ5" s="608"/>
      <c r="DK5" s="608"/>
      <c r="DL5" s="608"/>
      <c r="DM5" s="608"/>
      <c r="DN5" s="608"/>
      <c r="DO5" s="608"/>
      <c r="DP5" s="609"/>
      <c r="DQ5" s="607" t="s">
        <v>214</v>
      </c>
      <c r="DR5" s="608"/>
      <c r="DS5" s="608"/>
      <c r="DT5" s="608"/>
      <c r="DU5" s="608"/>
      <c r="DV5" s="608"/>
      <c r="DW5" s="608"/>
      <c r="DX5" s="608"/>
      <c r="DY5" s="608"/>
      <c r="DZ5" s="608"/>
      <c r="EA5" s="608"/>
      <c r="EB5" s="608"/>
      <c r="EC5" s="609"/>
    </row>
    <row r="6" spans="2:143" ht="11.25" customHeight="1">
      <c r="B6" s="622" t="s">
        <v>215</v>
      </c>
      <c r="C6" s="623"/>
      <c r="D6" s="623"/>
      <c r="E6" s="623"/>
      <c r="F6" s="623"/>
      <c r="G6" s="623"/>
      <c r="H6" s="623"/>
      <c r="I6" s="623"/>
      <c r="J6" s="623"/>
      <c r="K6" s="623"/>
      <c r="L6" s="623"/>
      <c r="M6" s="623"/>
      <c r="N6" s="623"/>
      <c r="O6" s="623"/>
      <c r="P6" s="623"/>
      <c r="Q6" s="624"/>
      <c r="R6" s="625">
        <v>278535</v>
      </c>
      <c r="S6" s="626"/>
      <c r="T6" s="626"/>
      <c r="U6" s="626"/>
      <c r="V6" s="626"/>
      <c r="W6" s="626"/>
      <c r="X6" s="626"/>
      <c r="Y6" s="627"/>
      <c r="Z6" s="628">
        <v>1</v>
      </c>
      <c r="AA6" s="628"/>
      <c r="AB6" s="628"/>
      <c r="AC6" s="628"/>
      <c r="AD6" s="629">
        <v>278535</v>
      </c>
      <c r="AE6" s="629"/>
      <c r="AF6" s="629"/>
      <c r="AG6" s="629"/>
      <c r="AH6" s="629"/>
      <c r="AI6" s="629"/>
      <c r="AJ6" s="629"/>
      <c r="AK6" s="629"/>
      <c r="AL6" s="630">
        <v>1.8</v>
      </c>
      <c r="AM6" s="631"/>
      <c r="AN6" s="631"/>
      <c r="AO6" s="632"/>
      <c r="AP6" s="622" t="s">
        <v>216</v>
      </c>
      <c r="AQ6" s="623"/>
      <c r="AR6" s="623"/>
      <c r="AS6" s="623"/>
      <c r="AT6" s="623"/>
      <c r="AU6" s="623"/>
      <c r="AV6" s="623"/>
      <c r="AW6" s="623"/>
      <c r="AX6" s="623"/>
      <c r="AY6" s="623"/>
      <c r="AZ6" s="623"/>
      <c r="BA6" s="623"/>
      <c r="BB6" s="623"/>
      <c r="BC6" s="623"/>
      <c r="BD6" s="623"/>
      <c r="BE6" s="623"/>
      <c r="BF6" s="624"/>
      <c r="BG6" s="625">
        <v>7827980</v>
      </c>
      <c r="BH6" s="626"/>
      <c r="BI6" s="626"/>
      <c r="BJ6" s="626"/>
      <c r="BK6" s="626"/>
      <c r="BL6" s="626"/>
      <c r="BM6" s="626"/>
      <c r="BN6" s="627"/>
      <c r="BO6" s="628">
        <v>94.6</v>
      </c>
      <c r="BP6" s="628"/>
      <c r="BQ6" s="628"/>
      <c r="BR6" s="628"/>
      <c r="BS6" s="629">
        <v>66885</v>
      </c>
      <c r="BT6" s="629"/>
      <c r="BU6" s="629"/>
      <c r="BV6" s="629"/>
      <c r="BW6" s="629"/>
      <c r="BX6" s="629"/>
      <c r="BY6" s="629"/>
      <c r="BZ6" s="629"/>
      <c r="CA6" s="629"/>
      <c r="CB6" s="633"/>
      <c r="CD6" s="636" t="s">
        <v>217</v>
      </c>
      <c r="CE6" s="637"/>
      <c r="CF6" s="637"/>
      <c r="CG6" s="637"/>
      <c r="CH6" s="637"/>
      <c r="CI6" s="637"/>
      <c r="CJ6" s="637"/>
      <c r="CK6" s="637"/>
      <c r="CL6" s="637"/>
      <c r="CM6" s="637"/>
      <c r="CN6" s="637"/>
      <c r="CO6" s="637"/>
      <c r="CP6" s="637"/>
      <c r="CQ6" s="638"/>
      <c r="CR6" s="625">
        <v>279909</v>
      </c>
      <c r="CS6" s="626"/>
      <c r="CT6" s="626"/>
      <c r="CU6" s="626"/>
      <c r="CV6" s="626"/>
      <c r="CW6" s="626"/>
      <c r="CX6" s="626"/>
      <c r="CY6" s="627"/>
      <c r="CZ6" s="628">
        <v>1</v>
      </c>
      <c r="DA6" s="628"/>
      <c r="DB6" s="628"/>
      <c r="DC6" s="628"/>
      <c r="DD6" s="634" t="s">
        <v>218</v>
      </c>
      <c r="DE6" s="626"/>
      <c r="DF6" s="626"/>
      <c r="DG6" s="626"/>
      <c r="DH6" s="626"/>
      <c r="DI6" s="626"/>
      <c r="DJ6" s="626"/>
      <c r="DK6" s="626"/>
      <c r="DL6" s="626"/>
      <c r="DM6" s="626"/>
      <c r="DN6" s="626"/>
      <c r="DO6" s="626"/>
      <c r="DP6" s="627"/>
      <c r="DQ6" s="634">
        <v>279909</v>
      </c>
      <c r="DR6" s="626"/>
      <c r="DS6" s="626"/>
      <c r="DT6" s="626"/>
      <c r="DU6" s="626"/>
      <c r="DV6" s="626"/>
      <c r="DW6" s="626"/>
      <c r="DX6" s="626"/>
      <c r="DY6" s="626"/>
      <c r="DZ6" s="626"/>
      <c r="EA6" s="626"/>
      <c r="EB6" s="626"/>
      <c r="EC6" s="635"/>
    </row>
    <row r="7" spans="2:143" ht="11.25" customHeight="1">
      <c r="B7" s="622" t="s">
        <v>219</v>
      </c>
      <c r="C7" s="623"/>
      <c r="D7" s="623"/>
      <c r="E7" s="623"/>
      <c r="F7" s="623"/>
      <c r="G7" s="623"/>
      <c r="H7" s="623"/>
      <c r="I7" s="623"/>
      <c r="J7" s="623"/>
      <c r="K7" s="623"/>
      <c r="L7" s="623"/>
      <c r="M7" s="623"/>
      <c r="N7" s="623"/>
      <c r="O7" s="623"/>
      <c r="P7" s="623"/>
      <c r="Q7" s="624"/>
      <c r="R7" s="625">
        <v>9173</v>
      </c>
      <c r="S7" s="626"/>
      <c r="T7" s="626"/>
      <c r="U7" s="626"/>
      <c r="V7" s="626"/>
      <c r="W7" s="626"/>
      <c r="X7" s="626"/>
      <c r="Y7" s="627"/>
      <c r="Z7" s="628">
        <v>0</v>
      </c>
      <c r="AA7" s="628"/>
      <c r="AB7" s="628"/>
      <c r="AC7" s="628"/>
      <c r="AD7" s="629">
        <v>9173</v>
      </c>
      <c r="AE7" s="629"/>
      <c r="AF7" s="629"/>
      <c r="AG7" s="629"/>
      <c r="AH7" s="629"/>
      <c r="AI7" s="629"/>
      <c r="AJ7" s="629"/>
      <c r="AK7" s="629"/>
      <c r="AL7" s="630">
        <v>0.1</v>
      </c>
      <c r="AM7" s="631"/>
      <c r="AN7" s="631"/>
      <c r="AO7" s="632"/>
      <c r="AP7" s="622" t="s">
        <v>220</v>
      </c>
      <c r="AQ7" s="623"/>
      <c r="AR7" s="623"/>
      <c r="AS7" s="623"/>
      <c r="AT7" s="623"/>
      <c r="AU7" s="623"/>
      <c r="AV7" s="623"/>
      <c r="AW7" s="623"/>
      <c r="AX7" s="623"/>
      <c r="AY7" s="623"/>
      <c r="AZ7" s="623"/>
      <c r="BA7" s="623"/>
      <c r="BB7" s="623"/>
      <c r="BC7" s="623"/>
      <c r="BD7" s="623"/>
      <c r="BE7" s="623"/>
      <c r="BF7" s="624"/>
      <c r="BG7" s="625">
        <v>3462437</v>
      </c>
      <c r="BH7" s="626"/>
      <c r="BI7" s="626"/>
      <c r="BJ7" s="626"/>
      <c r="BK7" s="626"/>
      <c r="BL7" s="626"/>
      <c r="BM7" s="626"/>
      <c r="BN7" s="627"/>
      <c r="BO7" s="628">
        <v>41.8</v>
      </c>
      <c r="BP7" s="628"/>
      <c r="BQ7" s="628"/>
      <c r="BR7" s="628"/>
      <c r="BS7" s="629">
        <v>66885</v>
      </c>
      <c r="BT7" s="629"/>
      <c r="BU7" s="629"/>
      <c r="BV7" s="629"/>
      <c r="BW7" s="629"/>
      <c r="BX7" s="629"/>
      <c r="BY7" s="629"/>
      <c r="BZ7" s="629"/>
      <c r="CA7" s="629"/>
      <c r="CB7" s="633"/>
      <c r="CD7" s="639" t="s">
        <v>221</v>
      </c>
      <c r="CE7" s="640"/>
      <c r="CF7" s="640"/>
      <c r="CG7" s="640"/>
      <c r="CH7" s="640"/>
      <c r="CI7" s="640"/>
      <c r="CJ7" s="640"/>
      <c r="CK7" s="640"/>
      <c r="CL7" s="640"/>
      <c r="CM7" s="640"/>
      <c r="CN7" s="640"/>
      <c r="CO7" s="640"/>
      <c r="CP7" s="640"/>
      <c r="CQ7" s="641"/>
      <c r="CR7" s="625">
        <v>3845345</v>
      </c>
      <c r="CS7" s="626"/>
      <c r="CT7" s="626"/>
      <c r="CU7" s="626"/>
      <c r="CV7" s="626"/>
      <c r="CW7" s="626"/>
      <c r="CX7" s="626"/>
      <c r="CY7" s="627"/>
      <c r="CZ7" s="628">
        <v>14.1</v>
      </c>
      <c r="DA7" s="628"/>
      <c r="DB7" s="628"/>
      <c r="DC7" s="628"/>
      <c r="DD7" s="634">
        <v>123212</v>
      </c>
      <c r="DE7" s="626"/>
      <c r="DF7" s="626"/>
      <c r="DG7" s="626"/>
      <c r="DH7" s="626"/>
      <c r="DI7" s="626"/>
      <c r="DJ7" s="626"/>
      <c r="DK7" s="626"/>
      <c r="DL7" s="626"/>
      <c r="DM7" s="626"/>
      <c r="DN7" s="626"/>
      <c r="DO7" s="626"/>
      <c r="DP7" s="627"/>
      <c r="DQ7" s="634">
        <v>3322556</v>
      </c>
      <c r="DR7" s="626"/>
      <c r="DS7" s="626"/>
      <c r="DT7" s="626"/>
      <c r="DU7" s="626"/>
      <c r="DV7" s="626"/>
      <c r="DW7" s="626"/>
      <c r="DX7" s="626"/>
      <c r="DY7" s="626"/>
      <c r="DZ7" s="626"/>
      <c r="EA7" s="626"/>
      <c r="EB7" s="626"/>
      <c r="EC7" s="635"/>
    </row>
    <row r="8" spans="2:143" ht="11.25" customHeight="1">
      <c r="B8" s="622" t="s">
        <v>222</v>
      </c>
      <c r="C8" s="623"/>
      <c r="D8" s="623"/>
      <c r="E8" s="623"/>
      <c r="F8" s="623"/>
      <c r="G8" s="623"/>
      <c r="H8" s="623"/>
      <c r="I8" s="623"/>
      <c r="J8" s="623"/>
      <c r="K8" s="623"/>
      <c r="L8" s="623"/>
      <c r="M8" s="623"/>
      <c r="N8" s="623"/>
      <c r="O8" s="623"/>
      <c r="P8" s="623"/>
      <c r="Q8" s="624"/>
      <c r="R8" s="625">
        <v>32800</v>
      </c>
      <c r="S8" s="626"/>
      <c r="T8" s="626"/>
      <c r="U8" s="626"/>
      <c r="V8" s="626"/>
      <c r="W8" s="626"/>
      <c r="X8" s="626"/>
      <c r="Y8" s="627"/>
      <c r="Z8" s="628">
        <v>0.1</v>
      </c>
      <c r="AA8" s="628"/>
      <c r="AB8" s="628"/>
      <c r="AC8" s="628"/>
      <c r="AD8" s="629">
        <v>32800</v>
      </c>
      <c r="AE8" s="629"/>
      <c r="AF8" s="629"/>
      <c r="AG8" s="629"/>
      <c r="AH8" s="629"/>
      <c r="AI8" s="629"/>
      <c r="AJ8" s="629"/>
      <c r="AK8" s="629"/>
      <c r="AL8" s="630">
        <v>0.2</v>
      </c>
      <c r="AM8" s="631"/>
      <c r="AN8" s="631"/>
      <c r="AO8" s="632"/>
      <c r="AP8" s="622" t="s">
        <v>223</v>
      </c>
      <c r="AQ8" s="623"/>
      <c r="AR8" s="623"/>
      <c r="AS8" s="623"/>
      <c r="AT8" s="623"/>
      <c r="AU8" s="623"/>
      <c r="AV8" s="623"/>
      <c r="AW8" s="623"/>
      <c r="AX8" s="623"/>
      <c r="AY8" s="623"/>
      <c r="AZ8" s="623"/>
      <c r="BA8" s="623"/>
      <c r="BB8" s="623"/>
      <c r="BC8" s="623"/>
      <c r="BD8" s="623"/>
      <c r="BE8" s="623"/>
      <c r="BF8" s="624"/>
      <c r="BG8" s="625">
        <v>116538</v>
      </c>
      <c r="BH8" s="626"/>
      <c r="BI8" s="626"/>
      <c r="BJ8" s="626"/>
      <c r="BK8" s="626"/>
      <c r="BL8" s="626"/>
      <c r="BM8" s="626"/>
      <c r="BN8" s="627"/>
      <c r="BO8" s="628">
        <v>1.4</v>
      </c>
      <c r="BP8" s="628"/>
      <c r="BQ8" s="628"/>
      <c r="BR8" s="628"/>
      <c r="BS8" s="634" t="s">
        <v>113</v>
      </c>
      <c r="BT8" s="626"/>
      <c r="BU8" s="626"/>
      <c r="BV8" s="626"/>
      <c r="BW8" s="626"/>
      <c r="BX8" s="626"/>
      <c r="BY8" s="626"/>
      <c r="BZ8" s="626"/>
      <c r="CA8" s="626"/>
      <c r="CB8" s="635"/>
      <c r="CD8" s="639" t="s">
        <v>224</v>
      </c>
      <c r="CE8" s="640"/>
      <c r="CF8" s="640"/>
      <c r="CG8" s="640"/>
      <c r="CH8" s="640"/>
      <c r="CI8" s="640"/>
      <c r="CJ8" s="640"/>
      <c r="CK8" s="640"/>
      <c r="CL8" s="640"/>
      <c r="CM8" s="640"/>
      <c r="CN8" s="640"/>
      <c r="CO8" s="640"/>
      <c r="CP8" s="640"/>
      <c r="CQ8" s="641"/>
      <c r="CR8" s="625">
        <v>9231955</v>
      </c>
      <c r="CS8" s="626"/>
      <c r="CT8" s="626"/>
      <c r="CU8" s="626"/>
      <c r="CV8" s="626"/>
      <c r="CW8" s="626"/>
      <c r="CX8" s="626"/>
      <c r="CY8" s="627"/>
      <c r="CZ8" s="628">
        <v>33.799999999999997</v>
      </c>
      <c r="DA8" s="628"/>
      <c r="DB8" s="628"/>
      <c r="DC8" s="628"/>
      <c r="DD8" s="634">
        <v>307690</v>
      </c>
      <c r="DE8" s="626"/>
      <c r="DF8" s="626"/>
      <c r="DG8" s="626"/>
      <c r="DH8" s="626"/>
      <c r="DI8" s="626"/>
      <c r="DJ8" s="626"/>
      <c r="DK8" s="626"/>
      <c r="DL8" s="626"/>
      <c r="DM8" s="626"/>
      <c r="DN8" s="626"/>
      <c r="DO8" s="626"/>
      <c r="DP8" s="627"/>
      <c r="DQ8" s="634">
        <v>4295268</v>
      </c>
      <c r="DR8" s="626"/>
      <c r="DS8" s="626"/>
      <c r="DT8" s="626"/>
      <c r="DU8" s="626"/>
      <c r="DV8" s="626"/>
      <c r="DW8" s="626"/>
      <c r="DX8" s="626"/>
      <c r="DY8" s="626"/>
      <c r="DZ8" s="626"/>
      <c r="EA8" s="626"/>
      <c r="EB8" s="626"/>
      <c r="EC8" s="635"/>
    </row>
    <row r="9" spans="2:143" ht="11.25" customHeight="1">
      <c r="B9" s="622" t="s">
        <v>225</v>
      </c>
      <c r="C9" s="623"/>
      <c r="D9" s="623"/>
      <c r="E9" s="623"/>
      <c r="F9" s="623"/>
      <c r="G9" s="623"/>
      <c r="H9" s="623"/>
      <c r="I9" s="623"/>
      <c r="J9" s="623"/>
      <c r="K9" s="623"/>
      <c r="L9" s="623"/>
      <c r="M9" s="623"/>
      <c r="N9" s="623"/>
      <c r="O9" s="623"/>
      <c r="P9" s="623"/>
      <c r="Q9" s="624"/>
      <c r="R9" s="625">
        <v>21640</v>
      </c>
      <c r="S9" s="626"/>
      <c r="T9" s="626"/>
      <c r="U9" s="626"/>
      <c r="V9" s="626"/>
      <c r="W9" s="626"/>
      <c r="X9" s="626"/>
      <c r="Y9" s="627"/>
      <c r="Z9" s="628">
        <v>0.1</v>
      </c>
      <c r="AA9" s="628"/>
      <c r="AB9" s="628"/>
      <c r="AC9" s="628"/>
      <c r="AD9" s="629">
        <v>21640</v>
      </c>
      <c r="AE9" s="629"/>
      <c r="AF9" s="629"/>
      <c r="AG9" s="629"/>
      <c r="AH9" s="629"/>
      <c r="AI9" s="629"/>
      <c r="AJ9" s="629"/>
      <c r="AK9" s="629"/>
      <c r="AL9" s="630">
        <v>0.1</v>
      </c>
      <c r="AM9" s="631"/>
      <c r="AN9" s="631"/>
      <c r="AO9" s="632"/>
      <c r="AP9" s="622" t="s">
        <v>226</v>
      </c>
      <c r="AQ9" s="623"/>
      <c r="AR9" s="623"/>
      <c r="AS9" s="623"/>
      <c r="AT9" s="623"/>
      <c r="AU9" s="623"/>
      <c r="AV9" s="623"/>
      <c r="AW9" s="623"/>
      <c r="AX9" s="623"/>
      <c r="AY9" s="623"/>
      <c r="AZ9" s="623"/>
      <c r="BA9" s="623"/>
      <c r="BB9" s="623"/>
      <c r="BC9" s="623"/>
      <c r="BD9" s="623"/>
      <c r="BE9" s="623"/>
      <c r="BF9" s="624"/>
      <c r="BG9" s="625">
        <v>2857900</v>
      </c>
      <c r="BH9" s="626"/>
      <c r="BI9" s="626"/>
      <c r="BJ9" s="626"/>
      <c r="BK9" s="626"/>
      <c r="BL9" s="626"/>
      <c r="BM9" s="626"/>
      <c r="BN9" s="627"/>
      <c r="BO9" s="628">
        <v>34.5</v>
      </c>
      <c r="BP9" s="628"/>
      <c r="BQ9" s="628"/>
      <c r="BR9" s="628"/>
      <c r="BS9" s="634" t="s">
        <v>113</v>
      </c>
      <c r="BT9" s="626"/>
      <c r="BU9" s="626"/>
      <c r="BV9" s="626"/>
      <c r="BW9" s="626"/>
      <c r="BX9" s="626"/>
      <c r="BY9" s="626"/>
      <c r="BZ9" s="626"/>
      <c r="CA9" s="626"/>
      <c r="CB9" s="635"/>
      <c r="CD9" s="639" t="s">
        <v>227</v>
      </c>
      <c r="CE9" s="640"/>
      <c r="CF9" s="640"/>
      <c r="CG9" s="640"/>
      <c r="CH9" s="640"/>
      <c r="CI9" s="640"/>
      <c r="CJ9" s="640"/>
      <c r="CK9" s="640"/>
      <c r="CL9" s="640"/>
      <c r="CM9" s="640"/>
      <c r="CN9" s="640"/>
      <c r="CO9" s="640"/>
      <c r="CP9" s="640"/>
      <c r="CQ9" s="641"/>
      <c r="CR9" s="625">
        <v>2585956</v>
      </c>
      <c r="CS9" s="626"/>
      <c r="CT9" s="626"/>
      <c r="CU9" s="626"/>
      <c r="CV9" s="626"/>
      <c r="CW9" s="626"/>
      <c r="CX9" s="626"/>
      <c r="CY9" s="627"/>
      <c r="CZ9" s="628">
        <v>9.5</v>
      </c>
      <c r="DA9" s="628"/>
      <c r="DB9" s="628"/>
      <c r="DC9" s="628"/>
      <c r="DD9" s="634">
        <v>768005</v>
      </c>
      <c r="DE9" s="626"/>
      <c r="DF9" s="626"/>
      <c r="DG9" s="626"/>
      <c r="DH9" s="626"/>
      <c r="DI9" s="626"/>
      <c r="DJ9" s="626"/>
      <c r="DK9" s="626"/>
      <c r="DL9" s="626"/>
      <c r="DM9" s="626"/>
      <c r="DN9" s="626"/>
      <c r="DO9" s="626"/>
      <c r="DP9" s="627"/>
      <c r="DQ9" s="634">
        <v>1749841</v>
      </c>
      <c r="DR9" s="626"/>
      <c r="DS9" s="626"/>
      <c r="DT9" s="626"/>
      <c r="DU9" s="626"/>
      <c r="DV9" s="626"/>
      <c r="DW9" s="626"/>
      <c r="DX9" s="626"/>
      <c r="DY9" s="626"/>
      <c r="DZ9" s="626"/>
      <c r="EA9" s="626"/>
      <c r="EB9" s="626"/>
      <c r="EC9" s="635"/>
    </row>
    <row r="10" spans="2:143" ht="11.25" customHeight="1">
      <c r="B10" s="622" t="s">
        <v>228</v>
      </c>
      <c r="C10" s="623"/>
      <c r="D10" s="623"/>
      <c r="E10" s="623"/>
      <c r="F10" s="623"/>
      <c r="G10" s="623"/>
      <c r="H10" s="623"/>
      <c r="I10" s="623"/>
      <c r="J10" s="623"/>
      <c r="K10" s="623"/>
      <c r="L10" s="623"/>
      <c r="M10" s="623"/>
      <c r="N10" s="623"/>
      <c r="O10" s="623"/>
      <c r="P10" s="623"/>
      <c r="Q10" s="624"/>
      <c r="R10" s="625">
        <v>1073324</v>
      </c>
      <c r="S10" s="626"/>
      <c r="T10" s="626"/>
      <c r="U10" s="626"/>
      <c r="V10" s="626"/>
      <c r="W10" s="626"/>
      <c r="X10" s="626"/>
      <c r="Y10" s="627"/>
      <c r="Z10" s="628">
        <v>3.8</v>
      </c>
      <c r="AA10" s="628"/>
      <c r="AB10" s="628"/>
      <c r="AC10" s="628"/>
      <c r="AD10" s="629">
        <v>1073324</v>
      </c>
      <c r="AE10" s="629"/>
      <c r="AF10" s="629"/>
      <c r="AG10" s="629"/>
      <c r="AH10" s="629"/>
      <c r="AI10" s="629"/>
      <c r="AJ10" s="629"/>
      <c r="AK10" s="629"/>
      <c r="AL10" s="630">
        <v>7.1</v>
      </c>
      <c r="AM10" s="631"/>
      <c r="AN10" s="631"/>
      <c r="AO10" s="632"/>
      <c r="AP10" s="622" t="s">
        <v>229</v>
      </c>
      <c r="AQ10" s="623"/>
      <c r="AR10" s="623"/>
      <c r="AS10" s="623"/>
      <c r="AT10" s="623"/>
      <c r="AU10" s="623"/>
      <c r="AV10" s="623"/>
      <c r="AW10" s="623"/>
      <c r="AX10" s="623"/>
      <c r="AY10" s="623"/>
      <c r="AZ10" s="623"/>
      <c r="BA10" s="623"/>
      <c r="BB10" s="623"/>
      <c r="BC10" s="623"/>
      <c r="BD10" s="623"/>
      <c r="BE10" s="623"/>
      <c r="BF10" s="624"/>
      <c r="BG10" s="625">
        <v>150244</v>
      </c>
      <c r="BH10" s="626"/>
      <c r="BI10" s="626"/>
      <c r="BJ10" s="626"/>
      <c r="BK10" s="626"/>
      <c r="BL10" s="626"/>
      <c r="BM10" s="626"/>
      <c r="BN10" s="627"/>
      <c r="BO10" s="628">
        <v>1.8</v>
      </c>
      <c r="BP10" s="628"/>
      <c r="BQ10" s="628"/>
      <c r="BR10" s="628"/>
      <c r="BS10" s="634" t="s">
        <v>113</v>
      </c>
      <c r="BT10" s="626"/>
      <c r="BU10" s="626"/>
      <c r="BV10" s="626"/>
      <c r="BW10" s="626"/>
      <c r="BX10" s="626"/>
      <c r="BY10" s="626"/>
      <c r="BZ10" s="626"/>
      <c r="CA10" s="626"/>
      <c r="CB10" s="635"/>
      <c r="CD10" s="639" t="s">
        <v>230</v>
      </c>
      <c r="CE10" s="640"/>
      <c r="CF10" s="640"/>
      <c r="CG10" s="640"/>
      <c r="CH10" s="640"/>
      <c r="CI10" s="640"/>
      <c r="CJ10" s="640"/>
      <c r="CK10" s="640"/>
      <c r="CL10" s="640"/>
      <c r="CM10" s="640"/>
      <c r="CN10" s="640"/>
      <c r="CO10" s="640"/>
      <c r="CP10" s="640"/>
      <c r="CQ10" s="641"/>
      <c r="CR10" s="625">
        <v>81009</v>
      </c>
      <c r="CS10" s="626"/>
      <c r="CT10" s="626"/>
      <c r="CU10" s="626"/>
      <c r="CV10" s="626"/>
      <c r="CW10" s="626"/>
      <c r="CX10" s="626"/>
      <c r="CY10" s="627"/>
      <c r="CZ10" s="628">
        <v>0.3</v>
      </c>
      <c r="DA10" s="628"/>
      <c r="DB10" s="628"/>
      <c r="DC10" s="628"/>
      <c r="DD10" s="634" t="s">
        <v>113</v>
      </c>
      <c r="DE10" s="626"/>
      <c r="DF10" s="626"/>
      <c r="DG10" s="626"/>
      <c r="DH10" s="626"/>
      <c r="DI10" s="626"/>
      <c r="DJ10" s="626"/>
      <c r="DK10" s="626"/>
      <c r="DL10" s="626"/>
      <c r="DM10" s="626"/>
      <c r="DN10" s="626"/>
      <c r="DO10" s="626"/>
      <c r="DP10" s="627"/>
      <c r="DQ10" s="634">
        <v>30696</v>
      </c>
      <c r="DR10" s="626"/>
      <c r="DS10" s="626"/>
      <c r="DT10" s="626"/>
      <c r="DU10" s="626"/>
      <c r="DV10" s="626"/>
      <c r="DW10" s="626"/>
      <c r="DX10" s="626"/>
      <c r="DY10" s="626"/>
      <c r="DZ10" s="626"/>
      <c r="EA10" s="626"/>
      <c r="EB10" s="626"/>
      <c r="EC10" s="635"/>
    </row>
    <row r="11" spans="2:143" ht="11.25" customHeight="1">
      <c r="B11" s="622" t="s">
        <v>231</v>
      </c>
      <c r="C11" s="623"/>
      <c r="D11" s="623"/>
      <c r="E11" s="623"/>
      <c r="F11" s="623"/>
      <c r="G11" s="623"/>
      <c r="H11" s="623"/>
      <c r="I11" s="623"/>
      <c r="J11" s="623"/>
      <c r="K11" s="623"/>
      <c r="L11" s="623"/>
      <c r="M11" s="623"/>
      <c r="N11" s="623"/>
      <c r="O11" s="623"/>
      <c r="P11" s="623"/>
      <c r="Q11" s="624"/>
      <c r="R11" s="625">
        <v>57780</v>
      </c>
      <c r="S11" s="626"/>
      <c r="T11" s="626"/>
      <c r="U11" s="626"/>
      <c r="V11" s="626"/>
      <c r="W11" s="626"/>
      <c r="X11" s="626"/>
      <c r="Y11" s="627"/>
      <c r="Z11" s="628">
        <v>0.2</v>
      </c>
      <c r="AA11" s="628"/>
      <c r="AB11" s="628"/>
      <c r="AC11" s="628"/>
      <c r="AD11" s="629">
        <v>57780</v>
      </c>
      <c r="AE11" s="629"/>
      <c r="AF11" s="629"/>
      <c r="AG11" s="629"/>
      <c r="AH11" s="629"/>
      <c r="AI11" s="629"/>
      <c r="AJ11" s="629"/>
      <c r="AK11" s="629"/>
      <c r="AL11" s="630">
        <v>0.4</v>
      </c>
      <c r="AM11" s="631"/>
      <c r="AN11" s="631"/>
      <c r="AO11" s="632"/>
      <c r="AP11" s="622" t="s">
        <v>232</v>
      </c>
      <c r="AQ11" s="623"/>
      <c r="AR11" s="623"/>
      <c r="AS11" s="623"/>
      <c r="AT11" s="623"/>
      <c r="AU11" s="623"/>
      <c r="AV11" s="623"/>
      <c r="AW11" s="623"/>
      <c r="AX11" s="623"/>
      <c r="AY11" s="623"/>
      <c r="AZ11" s="623"/>
      <c r="BA11" s="623"/>
      <c r="BB11" s="623"/>
      <c r="BC11" s="623"/>
      <c r="BD11" s="623"/>
      <c r="BE11" s="623"/>
      <c r="BF11" s="624"/>
      <c r="BG11" s="625">
        <v>337755</v>
      </c>
      <c r="BH11" s="626"/>
      <c r="BI11" s="626"/>
      <c r="BJ11" s="626"/>
      <c r="BK11" s="626"/>
      <c r="BL11" s="626"/>
      <c r="BM11" s="626"/>
      <c r="BN11" s="627"/>
      <c r="BO11" s="628">
        <v>4.0999999999999996</v>
      </c>
      <c r="BP11" s="628"/>
      <c r="BQ11" s="628"/>
      <c r="BR11" s="628"/>
      <c r="BS11" s="634">
        <v>66885</v>
      </c>
      <c r="BT11" s="626"/>
      <c r="BU11" s="626"/>
      <c r="BV11" s="626"/>
      <c r="BW11" s="626"/>
      <c r="BX11" s="626"/>
      <c r="BY11" s="626"/>
      <c r="BZ11" s="626"/>
      <c r="CA11" s="626"/>
      <c r="CB11" s="635"/>
      <c r="CD11" s="639" t="s">
        <v>233</v>
      </c>
      <c r="CE11" s="640"/>
      <c r="CF11" s="640"/>
      <c r="CG11" s="640"/>
      <c r="CH11" s="640"/>
      <c r="CI11" s="640"/>
      <c r="CJ11" s="640"/>
      <c r="CK11" s="640"/>
      <c r="CL11" s="640"/>
      <c r="CM11" s="640"/>
      <c r="CN11" s="640"/>
      <c r="CO11" s="640"/>
      <c r="CP11" s="640"/>
      <c r="CQ11" s="641"/>
      <c r="CR11" s="625">
        <v>1104483</v>
      </c>
      <c r="CS11" s="626"/>
      <c r="CT11" s="626"/>
      <c r="CU11" s="626"/>
      <c r="CV11" s="626"/>
      <c r="CW11" s="626"/>
      <c r="CX11" s="626"/>
      <c r="CY11" s="627"/>
      <c r="CZ11" s="628">
        <v>4</v>
      </c>
      <c r="DA11" s="628"/>
      <c r="DB11" s="628"/>
      <c r="DC11" s="628"/>
      <c r="DD11" s="634">
        <v>87720</v>
      </c>
      <c r="DE11" s="626"/>
      <c r="DF11" s="626"/>
      <c r="DG11" s="626"/>
      <c r="DH11" s="626"/>
      <c r="DI11" s="626"/>
      <c r="DJ11" s="626"/>
      <c r="DK11" s="626"/>
      <c r="DL11" s="626"/>
      <c r="DM11" s="626"/>
      <c r="DN11" s="626"/>
      <c r="DO11" s="626"/>
      <c r="DP11" s="627"/>
      <c r="DQ11" s="634">
        <v>655871</v>
      </c>
      <c r="DR11" s="626"/>
      <c r="DS11" s="626"/>
      <c r="DT11" s="626"/>
      <c r="DU11" s="626"/>
      <c r="DV11" s="626"/>
      <c r="DW11" s="626"/>
      <c r="DX11" s="626"/>
      <c r="DY11" s="626"/>
      <c r="DZ11" s="626"/>
      <c r="EA11" s="626"/>
      <c r="EB11" s="626"/>
      <c r="EC11" s="635"/>
    </row>
    <row r="12" spans="2:143" ht="11.25" customHeight="1">
      <c r="B12" s="622" t="s">
        <v>234</v>
      </c>
      <c r="C12" s="623"/>
      <c r="D12" s="623"/>
      <c r="E12" s="623"/>
      <c r="F12" s="623"/>
      <c r="G12" s="623"/>
      <c r="H12" s="623"/>
      <c r="I12" s="623"/>
      <c r="J12" s="623"/>
      <c r="K12" s="623"/>
      <c r="L12" s="623"/>
      <c r="M12" s="623"/>
      <c r="N12" s="623"/>
      <c r="O12" s="623"/>
      <c r="P12" s="623"/>
      <c r="Q12" s="624"/>
      <c r="R12" s="625" t="s">
        <v>113</v>
      </c>
      <c r="S12" s="626"/>
      <c r="T12" s="626"/>
      <c r="U12" s="626"/>
      <c r="V12" s="626"/>
      <c r="W12" s="626"/>
      <c r="X12" s="626"/>
      <c r="Y12" s="627"/>
      <c r="Z12" s="628" t="s">
        <v>113</v>
      </c>
      <c r="AA12" s="628"/>
      <c r="AB12" s="628"/>
      <c r="AC12" s="628"/>
      <c r="AD12" s="629" t="s">
        <v>113</v>
      </c>
      <c r="AE12" s="629"/>
      <c r="AF12" s="629"/>
      <c r="AG12" s="629"/>
      <c r="AH12" s="629"/>
      <c r="AI12" s="629"/>
      <c r="AJ12" s="629"/>
      <c r="AK12" s="629"/>
      <c r="AL12" s="630" t="s">
        <v>113</v>
      </c>
      <c r="AM12" s="631"/>
      <c r="AN12" s="631"/>
      <c r="AO12" s="632"/>
      <c r="AP12" s="622" t="s">
        <v>235</v>
      </c>
      <c r="AQ12" s="623"/>
      <c r="AR12" s="623"/>
      <c r="AS12" s="623"/>
      <c r="AT12" s="623"/>
      <c r="AU12" s="623"/>
      <c r="AV12" s="623"/>
      <c r="AW12" s="623"/>
      <c r="AX12" s="623"/>
      <c r="AY12" s="623"/>
      <c r="AZ12" s="623"/>
      <c r="BA12" s="623"/>
      <c r="BB12" s="623"/>
      <c r="BC12" s="623"/>
      <c r="BD12" s="623"/>
      <c r="BE12" s="623"/>
      <c r="BF12" s="624"/>
      <c r="BG12" s="625">
        <v>3774038</v>
      </c>
      <c r="BH12" s="626"/>
      <c r="BI12" s="626"/>
      <c r="BJ12" s="626"/>
      <c r="BK12" s="626"/>
      <c r="BL12" s="626"/>
      <c r="BM12" s="626"/>
      <c r="BN12" s="627"/>
      <c r="BO12" s="628">
        <v>45.6</v>
      </c>
      <c r="BP12" s="628"/>
      <c r="BQ12" s="628"/>
      <c r="BR12" s="628"/>
      <c r="BS12" s="634" t="s">
        <v>113</v>
      </c>
      <c r="BT12" s="626"/>
      <c r="BU12" s="626"/>
      <c r="BV12" s="626"/>
      <c r="BW12" s="626"/>
      <c r="BX12" s="626"/>
      <c r="BY12" s="626"/>
      <c r="BZ12" s="626"/>
      <c r="CA12" s="626"/>
      <c r="CB12" s="635"/>
      <c r="CD12" s="639" t="s">
        <v>236</v>
      </c>
      <c r="CE12" s="640"/>
      <c r="CF12" s="640"/>
      <c r="CG12" s="640"/>
      <c r="CH12" s="640"/>
      <c r="CI12" s="640"/>
      <c r="CJ12" s="640"/>
      <c r="CK12" s="640"/>
      <c r="CL12" s="640"/>
      <c r="CM12" s="640"/>
      <c r="CN12" s="640"/>
      <c r="CO12" s="640"/>
      <c r="CP12" s="640"/>
      <c r="CQ12" s="641"/>
      <c r="CR12" s="625">
        <v>903997</v>
      </c>
      <c r="CS12" s="626"/>
      <c r="CT12" s="626"/>
      <c r="CU12" s="626"/>
      <c r="CV12" s="626"/>
      <c r="CW12" s="626"/>
      <c r="CX12" s="626"/>
      <c r="CY12" s="627"/>
      <c r="CZ12" s="628">
        <v>3.3</v>
      </c>
      <c r="DA12" s="628"/>
      <c r="DB12" s="628"/>
      <c r="DC12" s="628"/>
      <c r="DD12" s="634">
        <v>1026</v>
      </c>
      <c r="DE12" s="626"/>
      <c r="DF12" s="626"/>
      <c r="DG12" s="626"/>
      <c r="DH12" s="626"/>
      <c r="DI12" s="626"/>
      <c r="DJ12" s="626"/>
      <c r="DK12" s="626"/>
      <c r="DL12" s="626"/>
      <c r="DM12" s="626"/>
      <c r="DN12" s="626"/>
      <c r="DO12" s="626"/>
      <c r="DP12" s="627"/>
      <c r="DQ12" s="634">
        <v>396585</v>
      </c>
      <c r="DR12" s="626"/>
      <c r="DS12" s="626"/>
      <c r="DT12" s="626"/>
      <c r="DU12" s="626"/>
      <c r="DV12" s="626"/>
      <c r="DW12" s="626"/>
      <c r="DX12" s="626"/>
      <c r="DY12" s="626"/>
      <c r="DZ12" s="626"/>
      <c r="EA12" s="626"/>
      <c r="EB12" s="626"/>
      <c r="EC12" s="635"/>
    </row>
    <row r="13" spans="2:143" ht="11.25" customHeight="1">
      <c r="B13" s="622" t="s">
        <v>237</v>
      </c>
      <c r="C13" s="623"/>
      <c r="D13" s="623"/>
      <c r="E13" s="623"/>
      <c r="F13" s="623"/>
      <c r="G13" s="623"/>
      <c r="H13" s="623"/>
      <c r="I13" s="623"/>
      <c r="J13" s="623"/>
      <c r="K13" s="623"/>
      <c r="L13" s="623"/>
      <c r="M13" s="623"/>
      <c r="N13" s="623"/>
      <c r="O13" s="623"/>
      <c r="P13" s="623"/>
      <c r="Q13" s="624"/>
      <c r="R13" s="625">
        <v>57368</v>
      </c>
      <c r="S13" s="626"/>
      <c r="T13" s="626"/>
      <c r="U13" s="626"/>
      <c r="V13" s="626"/>
      <c r="W13" s="626"/>
      <c r="X13" s="626"/>
      <c r="Y13" s="627"/>
      <c r="Z13" s="628">
        <v>0.2</v>
      </c>
      <c r="AA13" s="628"/>
      <c r="AB13" s="628"/>
      <c r="AC13" s="628"/>
      <c r="AD13" s="629">
        <v>57368</v>
      </c>
      <c r="AE13" s="629"/>
      <c r="AF13" s="629"/>
      <c r="AG13" s="629"/>
      <c r="AH13" s="629"/>
      <c r="AI13" s="629"/>
      <c r="AJ13" s="629"/>
      <c r="AK13" s="629"/>
      <c r="AL13" s="630">
        <v>0.4</v>
      </c>
      <c r="AM13" s="631"/>
      <c r="AN13" s="631"/>
      <c r="AO13" s="632"/>
      <c r="AP13" s="622" t="s">
        <v>238</v>
      </c>
      <c r="AQ13" s="623"/>
      <c r="AR13" s="623"/>
      <c r="AS13" s="623"/>
      <c r="AT13" s="623"/>
      <c r="AU13" s="623"/>
      <c r="AV13" s="623"/>
      <c r="AW13" s="623"/>
      <c r="AX13" s="623"/>
      <c r="AY13" s="623"/>
      <c r="AZ13" s="623"/>
      <c r="BA13" s="623"/>
      <c r="BB13" s="623"/>
      <c r="BC13" s="623"/>
      <c r="BD13" s="623"/>
      <c r="BE13" s="623"/>
      <c r="BF13" s="624"/>
      <c r="BG13" s="625">
        <v>3752867</v>
      </c>
      <c r="BH13" s="626"/>
      <c r="BI13" s="626"/>
      <c r="BJ13" s="626"/>
      <c r="BK13" s="626"/>
      <c r="BL13" s="626"/>
      <c r="BM13" s="626"/>
      <c r="BN13" s="627"/>
      <c r="BO13" s="628">
        <v>45.3</v>
      </c>
      <c r="BP13" s="628"/>
      <c r="BQ13" s="628"/>
      <c r="BR13" s="628"/>
      <c r="BS13" s="634" t="s">
        <v>113</v>
      </c>
      <c r="BT13" s="626"/>
      <c r="BU13" s="626"/>
      <c r="BV13" s="626"/>
      <c r="BW13" s="626"/>
      <c r="BX13" s="626"/>
      <c r="BY13" s="626"/>
      <c r="BZ13" s="626"/>
      <c r="CA13" s="626"/>
      <c r="CB13" s="635"/>
      <c r="CD13" s="639" t="s">
        <v>239</v>
      </c>
      <c r="CE13" s="640"/>
      <c r="CF13" s="640"/>
      <c r="CG13" s="640"/>
      <c r="CH13" s="640"/>
      <c r="CI13" s="640"/>
      <c r="CJ13" s="640"/>
      <c r="CK13" s="640"/>
      <c r="CL13" s="640"/>
      <c r="CM13" s="640"/>
      <c r="CN13" s="640"/>
      <c r="CO13" s="640"/>
      <c r="CP13" s="640"/>
      <c r="CQ13" s="641"/>
      <c r="CR13" s="625">
        <v>1954212</v>
      </c>
      <c r="CS13" s="626"/>
      <c r="CT13" s="626"/>
      <c r="CU13" s="626"/>
      <c r="CV13" s="626"/>
      <c r="CW13" s="626"/>
      <c r="CX13" s="626"/>
      <c r="CY13" s="627"/>
      <c r="CZ13" s="628">
        <v>7.2</v>
      </c>
      <c r="DA13" s="628"/>
      <c r="DB13" s="628"/>
      <c r="DC13" s="628"/>
      <c r="DD13" s="634">
        <v>735386</v>
      </c>
      <c r="DE13" s="626"/>
      <c r="DF13" s="626"/>
      <c r="DG13" s="626"/>
      <c r="DH13" s="626"/>
      <c r="DI13" s="626"/>
      <c r="DJ13" s="626"/>
      <c r="DK13" s="626"/>
      <c r="DL13" s="626"/>
      <c r="DM13" s="626"/>
      <c r="DN13" s="626"/>
      <c r="DO13" s="626"/>
      <c r="DP13" s="627"/>
      <c r="DQ13" s="634">
        <v>1416542</v>
      </c>
      <c r="DR13" s="626"/>
      <c r="DS13" s="626"/>
      <c r="DT13" s="626"/>
      <c r="DU13" s="626"/>
      <c r="DV13" s="626"/>
      <c r="DW13" s="626"/>
      <c r="DX13" s="626"/>
      <c r="DY13" s="626"/>
      <c r="DZ13" s="626"/>
      <c r="EA13" s="626"/>
      <c r="EB13" s="626"/>
      <c r="EC13" s="635"/>
    </row>
    <row r="14" spans="2:143" ht="11.25" customHeight="1">
      <c r="B14" s="622" t="s">
        <v>240</v>
      </c>
      <c r="C14" s="623"/>
      <c r="D14" s="623"/>
      <c r="E14" s="623"/>
      <c r="F14" s="623"/>
      <c r="G14" s="623"/>
      <c r="H14" s="623"/>
      <c r="I14" s="623"/>
      <c r="J14" s="623"/>
      <c r="K14" s="623"/>
      <c r="L14" s="623"/>
      <c r="M14" s="623"/>
      <c r="N14" s="623"/>
      <c r="O14" s="623"/>
      <c r="P14" s="623"/>
      <c r="Q14" s="624"/>
      <c r="R14" s="625" t="s">
        <v>113</v>
      </c>
      <c r="S14" s="626"/>
      <c r="T14" s="626"/>
      <c r="U14" s="626"/>
      <c r="V14" s="626"/>
      <c r="W14" s="626"/>
      <c r="X14" s="626"/>
      <c r="Y14" s="627"/>
      <c r="Z14" s="628" t="s">
        <v>113</v>
      </c>
      <c r="AA14" s="628"/>
      <c r="AB14" s="628"/>
      <c r="AC14" s="628"/>
      <c r="AD14" s="629" t="s">
        <v>113</v>
      </c>
      <c r="AE14" s="629"/>
      <c r="AF14" s="629"/>
      <c r="AG14" s="629"/>
      <c r="AH14" s="629"/>
      <c r="AI14" s="629"/>
      <c r="AJ14" s="629"/>
      <c r="AK14" s="629"/>
      <c r="AL14" s="630" t="s">
        <v>113</v>
      </c>
      <c r="AM14" s="631"/>
      <c r="AN14" s="631"/>
      <c r="AO14" s="632"/>
      <c r="AP14" s="622" t="s">
        <v>241</v>
      </c>
      <c r="AQ14" s="623"/>
      <c r="AR14" s="623"/>
      <c r="AS14" s="623"/>
      <c r="AT14" s="623"/>
      <c r="AU14" s="623"/>
      <c r="AV14" s="623"/>
      <c r="AW14" s="623"/>
      <c r="AX14" s="623"/>
      <c r="AY14" s="623"/>
      <c r="AZ14" s="623"/>
      <c r="BA14" s="623"/>
      <c r="BB14" s="623"/>
      <c r="BC14" s="623"/>
      <c r="BD14" s="623"/>
      <c r="BE14" s="623"/>
      <c r="BF14" s="624"/>
      <c r="BG14" s="625">
        <v>212312</v>
      </c>
      <c r="BH14" s="626"/>
      <c r="BI14" s="626"/>
      <c r="BJ14" s="626"/>
      <c r="BK14" s="626"/>
      <c r="BL14" s="626"/>
      <c r="BM14" s="626"/>
      <c r="BN14" s="627"/>
      <c r="BO14" s="628">
        <v>2.6</v>
      </c>
      <c r="BP14" s="628"/>
      <c r="BQ14" s="628"/>
      <c r="BR14" s="628"/>
      <c r="BS14" s="634" t="s">
        <v>113</v>
      </c>
      <c r="BT14" s="626"/>
      <c r="BU14" s="626"/>
      <c r="BV14" s="626"/>
      <c r="BW14" s="626"/>
      <c r="BX14" s="626"/>
      <c r="BY14" s="626"/>
      <c r="BZ14" s="626"/>
      <c r="CA14" s="626"/>
      <c r="CB14" s="635"/>
      <c r="CD14" s="639" t="s">
        <v>242</v>
      </c>
      <c r="CE14" s="640"/>
      <c r="CF14" s="640"/>
      <c r="CG14" s="640"/>
      <c r="CH14" s="640"/>
      <c r="CI14" s="640"/>
      <c r="CJ14" s="640"/>
      <c r="CK14" s="640"/>
      <c r="CL14" s="640"/>
      <c r="CM14" s="640"/>
      <c r="CN14" s="640"/>
      <c r="CO14" s="640"/>
      <c r="CP14" s="640"/>
      <c r="CQ14" s="641"/>
      <c r="CR14" s="625">
        <v>937193</v>
      </c>
      <c r="CS14" s="626"/>
      <c r="CT14" s="626"/>
      <c r="CU14" s="626"/>
      <c r="CV14" s="626"/>
      <c r="CW14" s="626"/>
      <c r="CX14" s="626"/>
      <c r="CY14" s="627"/>
      <c r="CZ14" s="628">
        <v>3.4</v>
      </c>
      <c r="DA14" s="628"/>
      <c r="DB14" s="628"/>
      <c r="DC14" s="628"/>
      <c r="DD14" s="634">
        <v>46583</v>
      </c>
      <c r="DE14" s="626"/>
      <c r="DF14" s="626"/>
      <c r="DG14" s="626"/>
      <c r="DH14" s="626"/>
      <c r="DI14" s="626"/>
      <c r="DJ14" s="626"/>
      <c r="DK14" s="626"/>
      <c r="DL14" s="626"/>
      <c r="DM14" s="626"/>
      <c r="DN14" s="626"/>
      <c r="DO14" s="626"/>
      <c r="DP14" s="627"/>
      <c r="DQ14" s="634">
        <v>921022</v>
      </c>
      <c r="DR14" s="626"/>
      <c r="DS14" s="626"/>
      <c r="DT14" s="626"/>
      <c r="DU14" s="626"/>
      <c r="DV14" s="626"/>
      <c r="DW14" s="626"/>
      <c r="DX14" s="626"/>
      <c r="DY14" s="626"/>
      <c r="DZ14" s="626"/>
      <c r="EA14" s="626"/>
      <c r="EB14" s="626"/>
      <c r="EC14" s="635"/>
    </row>
    <row r="15" spans="2:143" ht="11.25" customHeight="1">
      <c r="B15" s="622" t="s">
        <v>243</v>
      </c>
      <c r="C15" s="623"/>
      <c r="D15" s="623"/>
      <c r="E15" s="623"/>
      <c r="F15" s="623"/>
      <c r="G15" s="623"/>
      <c r="H15" s="623"/>
      <c r="I15" s="623"/>
      <c r="J15" s="623"/>
      <c r="K15" s="623"/>
      <c r="L15" s="623"/>
      <c r="M15" s="623"/>
      <c r="N15" s="623"/>
      <c r="O15" s="623"/>
      <c r="P15" s="623"/>
      <c r="Q15" s="624"/>
      <c r="R15" s="625">
        <v>50499</v>
      </c>
      <c r="S15" s="626"/>
      <c r="T15" s="626"/>
      <c r="U15" s="626"/>
      <c r="V15" s="626"/>
      <c r="W15" s="626"/>
      <c r="X15" s="626"/>
      <c r="Y15" s="627"/>
      <c r="Z15" s="628">
        <v>0.2</v>
      </c>
      <c r="AA15" s="628"/>
      <c r="AB15" s="628"/>
      <c r="AC15" s="628"/>
      <c r="AD15" s="629">
        <v>50499</v>
      </c>
      <c r="AE15" s="629"/>
      <c r="AF15" s="629"/>
      <c r="AG15" s="629"/>
      <c r="AH15" s="629"/>
      <c r="AI15" s="629"/>
      <c r="AJ15" s="629"/>
      <c r="AK15" s="629"/>
      <c r="AL15" s="630">
        <v>0.3</v>
      </c>
      <c r="AM15" s="631"/>
      <c r="AN15" s="631"/>
      <c r="AO15" s="632"/>
      <c r="AP15" s="622" t="s">
        <v>244</v>
      </c>
      <c r="AQ15" s="623"/>
      <c r="AR15" s="623"/>
      <c r="AS15" s="623"/>
      <c r="AT15" s="623"/>
      <c r="AU15" s="623"/>
      <c r="AV15" s="623"/>
      <c r="AW15" s="623"/>
      <c r="AX15" s="623"/>
      <c r="AY15" s="623"/>
      <c r="AZ15" s="623"/>
      <c r="BA15" s="623"/>
      <c r="BB15" s="623"/>
      <c r="BC15" s="623"/>
      <c r="BD15" s="623"/>
      <c r="BE15" s="623"/>
      <c r="BF15" s="624"/>
      <c r="BG15" s="625">
        <v>379193</v>
      </c>
      <c r="BH15" s="626"/>
      <c r="BI15" s="626"/>
      <c r="BJ15" s="626"/>
      <c r="BK15" s="626"/>
      <c r="BL15" s="626"/>
      <c r="BM15" s="626"/>
      <c r="BN15" s="627"/>
      <c r="BO15" s="628">
        <v>4.5999999999999996</v>
      </c>
      <c r="BP15" s="628"/>
      <c r="BQ15" s="628"/>
      <c r="BR15" s="628"/>
      <c r="BS15" s="634" t="s">
        <v>113</v>
      </c>
      <c r="BT15" s="626"/>
      <c r="BU15" s="626"/>
      <c r="BV15" s="626"/>
      <c r="BW15" s="626"/>
      <c r="BX15" s="626"/>
      <c r="BY15" s="626"/>
      <c r="BZ15" s="626"/>
      <c r="CA15" s="626"/>
      <c r="CB15" s="635"/>
      <c r="CD15" s="639" t="s">
        <v>245</v>
      </c>
      <c r="CE15" s="640"/>
      <c r="CF15" s="640"/>
      <c r="CG15" s="640"/>
      <c r="CH15" s="640"/>
      <c r="CI15" s="640"/>
      <c r="CJ15" s="640"/>
      <c r="CK15" s="640"/>
      <c r="CL15" s="640"/>
      <c r="CM15" s="640"/>
      <c r="CN15" s="640"/>
      <c r="CO15" s="640"/>
      <c r="CP15" s="640"/>
      <c r="CQ15" s="641"/>
      <c r="CR15" s="625">
        <v>3186009</v>
      </c>
      <c r="CS15" s="626"/>
      <c r="CT15" s="626"/>
      <c r="CU15" s="626"/>
      <c r="CV15" s="626"/>
      <c r="CW15" s="626"/>
      <c r="CX15" s="626"/>
      <c r="CY15" s="627"/>
      <c r="CZ15" s="628">
        <v>11.7</v>
      </c>
      <c r="DA15" s="628"/>
      <c r="DB15" s="628"/>
      <c r="DC15" s="628"/>
      <c r="DD15" s="634">
        <v>527563</v>
      </c>
      <c r="DE15" s="626"/>
      <c r="DF15" s="626"/>
      <c r="DG15" s="626"/>
      <c r="DH15" s="626"/>
      <c r="DI15" s="626"/>
      <c r="DJ15" s="626"/>
      <c r="DK15" s="626"/>
      <c r="DL15" s="626"/>
      <c r="DM15" s="626"/>
      <c r="DN15" s="626"/>
      <c r="DO15" s="626"/>
      <c r="DP15" s="627"/>
      <c r="DQ15" s="634">
        <v>2669956</v>
      </c>
      <c r="DR15" s="626"/>
      <c r="DS15" s="626"/>
      <c r="DT15" s="626"/>
      <c r="DU15" s="626"/>
      <c r="DV15" s="626"/>
      <c r="DW15" s="626"/>
      <c r="DX15" s="626"/>
      <c r="DY15" s="626"/>
      <c r="DZ15" s="626"/>
      <c r="EA15" s="626"/>
      <c r="EB15" s="626"/>
      <c r="EC15" s="635"/>
    </row>
    <row r="16" spans="2:143" ht="11.25" customHeight="1">
      <c r="B16" s="622" t="s">
        <v>246</v>
      </c>
      <c r="C16" s="623"/>
      <c r="D16" s="623"/>
      <c r="E16" s="623"/>
      <c r="F16" s="623"/>
      <c r="G16" s="623"/>
      <c r="H16" s="623"/>
      <c r="I16" s="623"/>
      <c r="J16" s="623"/>
      <c r="K16" s="623"/>
      <c r="L16" s="623"/>
      <c r="M16" s="623"/>
      <c r="N16" s="623"/>
      <c r="O16" s="623"/>
      <c r="P16" s="623"/>
      <c r="Q16" s="624"/>
      <c r="R16" s="625">
        <v>6546306</v>
      </c>
      <c r="S16" s="626"/>
      <c r="T16" s="626"/>
      <c r="U16" s="626"/>
      <c r="V16" s="626"/>
      <c r="W16" s="626"/>
      <c r="X16" s="626"/>
      <c r="Y16" s="627"/>
      <c r="Z16" s="628">
        <v>23.4</v>
      </c>
      <c r="AA16" s="628"/>
      <c r="AB16" s="628"/>
      <c r="AC16" s="628"/>
      <c r="AD16" s="629">
        <v>5679850</v>
      </c>
      <c r="AE16" s="629"/>
      <c r="AF16" s="629"/>
      <c r="AG16" s="629"/>
      <c r="AH16" s="629"/>
      <c r="AI16" s="629"/>
      <c r="AJ16" s="629"/>
      <c r="AK16" s="629"/>
      <c r="AL16" s="630">
        <v>37.5</v>
      </c>
      <c r="AM16" s="631"/>
      <c r="AN16" s="631"/>
      <c r="AO16" s="632"/>
      <c r="AP16" s="622" t="s">
        <v>247</v>
      </c>
      <c r="AQ16" s="623"/>
      <c r="AR16" s="623"/>
      <c r="AS16" s="623"/>
      <c r="AT16" s="623"/>
      <c r="AU16" s="623"/>
      <c r="AV16" s="623"/>
      <c r="AW16" s="623"/>
      <c r="AX16" s="623"/>
      <c r="AY16" s="623"/>
      <c r="AZ16" s="623"/>
      <c r="BA16" s="623"/>
      <c r="BB16" s="623"/>
      <c r="BC16" s="623"/>
      <c r="BD16" s="623"/>
      <c r="BE16" s="623"/>
      <c r="BF16" s="624"/>
      <c r="BG16" s="625" t="s">
        <v>113</v>
      </c>
      <c r="BH16" s="626"/>
      <c r="BI16" s="626"/>
      <c r="BJ16" s="626"/>
      <c r="BK16" s="626"/>
      <c r="BL16" s="626"/>
      <c r="BM16" s="626"/>
      <c r="BN16" s="627"/>
      <c r="BO16" s="628" t="s">
        <v>113</v>
      </c>
      <c r="BP16" s="628"/>
      <c r="BQ16" s="628"/>
      <c r="BR16" s="628"/>
      <c r="BS16" s="634" t="s">
        <v>113</v>
      </c>
      <c r="BT16" s="626"/>
      <c r="BU16" s="626"/>
      <c r="BV16" s="626"/>
      <c r="BW16" s="626"/>
      <c r="BX16" s="626"/>
      <c r="BY16" s="626"/>
      <c r="BZ16" s="626"/>
      <c r="CA16" s="626"/>
      <c r="CB16" s="635"/>
      <c r="CD16" s="639" t="s">
        <v>248</v>
      </c>
      <c r="CE16" s="640"/>
      <c r="CF16" s="640"/>
      <c r="CG16" s="640"/>
      <c r="CH16" s="640"/>
      <c r="CI16" s="640"/>
      <c r="CJ16" s="640"/>
      <c r="CK16" s="640"/>
      <c r="CL16" s="640"/>
      <c r="CM16" s="640"/>
      <c r="CN16" s="640"/>
      <c r="CO16" s="640"/>
      <c r="CP16" s="640"/>
      <c r="CQ16" s="641"/>
      <c r="CR16" s="625">
        <v>117656</v>
      </c>
      <c r="CS16" s="626"/>
      <c r="CT16" s="626"/>
      <c r="CU16" s="626"/>
      <c r="CV16" s="626"/>
      <c r="CW16" s="626"/>
      <c r="CX16" s="626"/>
      <c r="CY16" s="627"/>
      <c r="CZ16" s="628">
        <v>0.4</v>
      </c>
      <c r="DA16" s="628"/>
      <c r="DB16" s="628"/>
      <c r="DC16" s="628"/>
      <c r="DD16" s="634" t="s">
        <v>113</v>
      </c>
      <c r="DE16" s="626"/>
      <c r="DF16" s="626"/>
      <c r="DG16" s="626"/>
      <c r="DH16" s="626"/>
      <c r="DI16" s="626"/>
      <c r="DJ16" s="626"/>
      <c r="DK16" s="626"/>
      <c r="DL16" s="626"/>
      <c r="DM16" s="626"/>
      <c r="DN16" s="626"/>
      <c r="DO16" s="626"/>
      <c r="DP16" s="627"/>
      <c r="DQ16" s="634">
        <v>100876</v>
      </c>
      <c r="DR16" s="626"/>
      <c r="DS16" s="626"/>
      <c r="DT16" s="626"/>
      <c r="DU16" s="626"/>
      <c r="DV16" s="626"/>
      <c r="DW16" s="626"/>
      <c r="DX16" s="626"/>
      <c r="DY16" s="626"/>
      <c r="DZ16" s="626"/>
      <c r="EA16" s="626"/>
      <c r="EB16" s="626"/>
      <c r="EC16" s="635"/>
    </row>
    <row r="17" spans="2:133" ht="11.25" customHeight="1">
      <c r="B17" s="622" t="s">
        <v>249</v>
      </c>
      <c r="C17" s="623"/>
      <c r="D17" s="623"/>
      <c r="E17" s="623"/>
      <c r="F17" s="623"/>
      <c r="G17" s="623"/>
      <c r="H17" s="623"/>
      <c r="I17" s="623"/>
      <c r="J17" s="623"/>
      <c r="K17" s="623"/>
      <c r="L17" s="623"/>
      <c r="M17" s="623"/>
      <c r="N17" s="623"/>
      <c r="O17" s="623"/>
      <c r="P17" s="623"/>
      <c r="Q17" s="624"/>
      <c r="R17" s="625">
        <v>5679850</v>
      </c>
      <c r="S17" s="626"/>
      <c r="T17" s="626"/>
      <c r="U17" s="626"/>
      <c r="V17" s="626"/>
      <c r="W17" s="626"/>
      <c r="X17" s="626"/>
      <c r="Y17" s="627"/>
      <c r="Z17" s="628">
        <v>20.3</v>
      </c>
      <c r="AA17" s="628"/>
      <c r="AB17" s="628"/>
      <c r="AC17" s="628"/>
      <c r="AD17" s="629">
        <v>5679850</v>
      </c>
      <c r="AE17" s="629"/>
      <c r="AF17" s="629"/>
      <c r="AG17" s="629"/>
      <c r="AH17" s="629"/>
      <c r="AI17" s="629"/>
      <c r="AJ17" s="629"/>
      <c r="AK17" s="629"/>
      <c r="AL17" s="630">
        <v>37.5</v>
      </c>
      <c r="AM17" s="631"/>
      <c r="AN17" s="631"/>
      <c r="AO17" s="632"/>
      <c r="AP17" s="622" t="s">
        <v>250</v>
      </c>
      <c r="AQ17" s="623"/>
      <c r="AR17" s="623"/>
      <c r="AS17" s="623"/>
      <c r="AT17" s="623"/>
      <c r="AU17" s="623"/>
      <c r="AV17" s="623"/>
      <c r="AW17" s="623"/>
      <c r="AX17" s="623"/>
      <c r="AY17" s="623"/>
      <c r="AZ17" s="623"/>
      <c r="BA17" s="623"/>
      <c r="BB17" s="623"/>
      <c r="BC17" s="623"/>
      <c r="BD17" s="623"/>
      <c r="BE17" s="623"/>
      <c r="BF17" s="624"/>
      <c r="BG17" s="625" t="s">
        <v>113</v>
      </c>
      <c r="BH17" s="626"/>
      <c r="BI17" s="626"/>
      <c r="BJ17" s="626"/>
      <c r="BK17" s="626"/>
      <c r="BL17" s="626"/>
      <c r="BM17" s="626"/>
      <c r="BN17" s="627"/>
      <c r="BO17" s="628" t="s">
        <v>113</v>
      </c>
      <c r="BP17" s="628"/>
      <c r="BQ17" s="628"/>
      <c r="BR17" s="628"/>
      <c r="BS17" s="634" t="s">
        <v>113</v>
      </c>
      <c r="BT17" s="626"/>
      <c r="BU17" s="626"/>
      <c r="BV17" s="626"/>
      <c r="BW17" s="626"/>
      <c r="BX17" s="626"/>
      <c r="BY17" s="626"/>
      <c r="BZ17" s="626"/>
      <c r="CA17" s="626"/>
      <c r="CB17" s="635"/>
      <c r="CD17" s="639" t="s">
        <v>251</v>
      </c>
      <c r="CE17" s="640"/>
      <c r="CF17" s="640"/>
      <c r="CG17" s="640"/>
      <c r="CH17" s="640"/>
      <c r="CI17" s="640"/>
      <c r="CJ17" s="640"/>
      <c r="CK17" s="640"/>
      <c r="CL17" s="640"/>
      <c r="CM17" s="640"/>
      <c r="CN17" s="640"/>
      <c r="CO17" s="640"/>
      <c r="CP17" s="640"/>
      <c r="CQ17" s="641"/>
      <c r="CR17" s="625">
        <v>3090632</v>
      </c>
      <c r="CS17" s="626"/>
      <c r="CT17" s="626"/>
      <c r="CU17" s="626"/>
      <c r="CV17" s="626"/>
      <c r="CW17" s="626"/>
      <c r="CX17" s="626"/>
      <c r="CY17" s="627"/>
      <c r="CZ17" s="628">
        <v>11.3</v>
      </c>
      <c r="DA17" s="628"/>
      <c r="DB17" s="628"/>
      <c r="DC17" s="628"/>
      <c r="DD17" s="634" t="s">
        <v>113</v>
      </c>
      <c r="DE17" s="626"/>
      <c r="DF17" s="626"/>
      <c r="DG17" s="626"/>
      <c r="DH17" s="626"/>
      <c r="DI17" s="626"/>
      <c r="DJ17" s="626"/>
      <c r="DK17" s="626"/>
      <c r="DL17" s="626"/>
      <c r="DM17" s="626"/>
      <c r="DN17" s="626"/>
      <c r="DO17" s="626"/>
      <c r="DP17" s="627"/>
      <c r="DQ17" s="634">
        <v>3035872</v>
      </c>
      <c r="DR17" s="626"/>
      <c r="DS17" s="626"/>
      <c r="DT17" s="626"/>
      <c r="DU17" s="626"/>
      <c r="DV17" s="626"/>
      <c r="DW17" s="626"/>
      <c r="DX17" s="626"/>
      <c r="DY17" s="626"/>
      <c r="DZ17" s="626"/>
      <c r="EA17" s="626"/>
      <c r="EB17" s="626"/>
      <c r="EC17" s="635"/>
    </row>
    <row r="18" spans="2:133" ht="11.25" customHeight="1">
      <c r="B18" s="622" t="s">
        <v>252</v>
      </c>
      <c r="C18" s="623"/>
      <c r="D18" s="623"/>
      <c r="E18" s="623"/>
      <c r="F18" s="623"/>
      <c r="G18" s="623"/>
      <c r="H18" s="623"/>
      <c r="I18" s="623"/>
      <c r="J18" s="623"/>
      <c r="K18" s="623"/>
      <c r="L18" s="623"/>
      <c r="M18" s="623"/>
      <c r="N18" s="623"/>
      <c r="O18" s="623"/>
      <c r="P18" s="623"/>
      <c r="Q18" s="624"/>
      <c r="R18" s="625">
        <v>866456</v>
      </c>
      <c r="S18" s="626"/>
      <c r="T18" s="626"/>
      <c r="U18" s="626"/>
      <c r="V18" s="626"/>
      <c r="W18" s="626"/>
      <c r="X18" s="626"/>
      <c r="Y18" s="627"/>
      <c r="Z18" s="628">
        <v>3.1</v>
      </c>
      <c r="AA18" s="628"/>
      <c r="AB18" s="628"/>
      <c r="AC18" s="628"/>
      <c r="AD18" s="629" t="s">
        <v>113</v>
      </c>
      <c r="AE18" s="629"/>
      <c r="AF18" s="629"/>
      <c r="AG18" s="629"/>
      <c r="AH18" s="629"/>
      <c r="AI18" s="629"/>
      <c r="AJ18" s="629"/>
      <c r="AK18" s="629"/>
      <c r="AL18" s="630" t="s">
        <v>113</v>
      </c>
      <c r="AM18" s="631"/>
      <c r="AN18" s="631"/>
      <c r="AO18" s="632"/>
      <c r="AP18" s="622" t="s">
        <v>253</v>
      </c>
      <c r="AQ18" s="623"/>
      <c r="AR18" s="623"/>
      <c r="AS18" s="623"/>
      <c r="AT18" s="623"/>
      <c r="AU18" s="623"/>
      <c r="AV18" s="623"/>
      <c r="AW18" s="623"/>
      <c r="AX18" s="623"/>
      <c r="AY18" s="623"/>
      <c r="AZ18" s="623"/>
      <c r="BA18" s="623"/>
      <c r="BB18" s="623"/>
      <c r="BC18" s="623"/>
      <c r="BD18" s="623"/>
      <c r="BE18" s="623"/>
      <c r="BF18" s="624"/>
      <c r="BG18" s="625" t="s">
        <v>113</v>
      </c>
      <c r="BH18" s="626"/>
      <c r="BI18" s="626"/>
      <c r="BJ18" s="626"/>
      <c r="BK18" s="626"/>
      <c r="BL18" s="626"/>
      <c r="BM18" s="626"/>
      <c r="BN18" s="627"/>
      <c r="BO18" s="628" t="s">
        <v>113</v>
      </c>
      <c r="BP18" s="628"/>
      <c r="BQ18" s="628"/>
      <c r="BR18" s="628"/>
      <c r="BS18" s="634" t="s">
        <v>113</v>
      </c>
      <c r="BT18" s="626"/>
      <c r="BU18" s="626"/>
      <c r="BV18" s="626"/>
      <c r="BW18" s="626"/>
      <c r="BX18" s="626"/>
      <c r="BY18" s="626"/>
      <c r="BZ18" s="626"/>
      <c r="CA18" s="626"/>
      <c r="CB18" s="635"/>
      <c r="CD18" s="639" t="s">
        <v>254</v>
      </c>
      <c r="CE18" s="640"/>
      <c r="CF18" s="640"/>
      <c r="CG18" s="640"/>
      <c r="CH18" s="640"/>
      <c r="CI18" s="640"/>
      <c r="CJ18" s="640"/>
      <c r="CK18" s="640"/>
      <c r="CL18" s="640"/>
      <c r="CM18" s="640"/>
      <c r="CN18" s="640"/>
      <c r="CO18" s="640"/>
      <c r="CP18" s="640"/>
      <c r="CQ18" s="641"/>
      <c r="CR18" s="625" t="s">
        <v>113</v>
      </c>
      <c r="CS18" s="626"/>
      <c r="CT18" s="626"/>
      <c r="CU18" s="626"/>
      <c r="CV18" s="626"/>
      <c r="CW18" s="626"/>
      <c r="CX18" s="626"/>
      <c r="CY18" s="627"/>
      <c r="CZ18" s="628" t="s">
        <v>113</v>
      </c>
      <c r="DA18" s="628"/>
      <c r="DB18" s="628"/>
      <c r="DC18" s="628"/>
      <c r="DD18" s="634" t="s">
        <v>113</v>
      </c>
      <c r="DE18" s="626"/>
      <c r="DF18" s="626"/>
      <c r="DG18" s="626"/>
      <c r="DH18" s="626"/>
      <c r="DI18" s="626"/>
      <c r="DJ18" s="626"/>
      <c r="DK18" s="626"/>
      <c r="DL18" s="626"/>
      <c r="DM18" s="626"/>
      <c r="DN18" s="626"/>
      <c r="DO18" s="626"/>
      <c r="DP18" s="627"/>
      <c r="DQ18" s="634" t="s">
        <v>113</v>
      </c>
      <c r="DR18" s="626"/>
      <c r="DS18" s="626"/>
      <c r="DT18" s="626"/>
      <c r="DU18" s="626"/>
      <c r="DV18" s="626"/>
      <c r="DW18" s="626"/>
      <c r="DX18" s="626"/>
      <c r="DY18" s="626"/>
      <c r="DZ18" s="626"/>
      <c r="EA18" s="626"/>
      <c r="EB18" s="626"/>
      <c r="EC18" s="635"/>
    </row>
    <row r="19" spans="2:133" ht="11.25" customHeight="1">
      <c r="B19" s="622" t="s">
        <v>255</v>
      </c>
      <c r="C19" s="623"/>
      <c r="D19" s="623"/>
      <c r="E19" s="623"/>
      <c r="F19" s="623"/>
      <c r="G19" s="623"/>
      <c r="H19" s="623"/>
      <c r="I19" s="623"/>
      <c r="J19" s="623"/>
      <c r="K19" s="623"/>
      <c r="L19" s="623"/>
      <c r="M19" s="623"/>
      <c r="N19" s="623"/>
      <c r="O19" s="623"/>
      <c r="P19" s="623"/>
      <c r="Q19" s="624"/>
      <c r="R19" s="625" t="s">
        <v>113</v>
      </c>
      <c r="S19" s="626"/>
      <c r="T19" s="626"/>
      <c r="U19" s="626"/>
      <c r="V19" s="626"/>
      <c r="W19" s="626"/>
      <c r="X19" s="626"/>
      <c r="Y19" s="627"/>
      <c r="Z19" s="628" t="s">
        <v>113</v>
      </c>
      <c r="AA19" s="628"/>
      <c r="AB19" s="628"/>
      <c r="AC19" s="628"/>
      <c r="AD19" s="629" t="s">
        <v>113</v>
      </c>
      <c r="AE19" s="629"/>
      <c r="AF19" s="629"/>
      <c r="AG19" s="629"/>
      <c r="AH19" s="629"/>
      <c r="AI19" s="629"/>
      <c r="AJ19" s="629"/>
      <c r="AK19" s="629"/>
      <c r="AL19" s="630" t="s">
        <v>113</v>
      </c>
      <c r="AM19" s="631"/>
      <c r="AN19" s="631"/>
      <c r="AO19" s="632"/>
      <c r="AP19" s="622" t="s">
        <v>256</v>
      </c>
      <c r="AQ19" s="623"/>
      <c r="AR19" s="623"/>
      <c r="AS19" s="623"/>
      <c r="AT19" s="623"/>
      <c r="AU19" s="623"/>
      <c r="AV19" s="623"/>
      <c r="AW19" s="623"/>
      <c r="AX19" s="623"/>
      <c r="AY19" s="623"/>
      <c r="AZ19" s="623"/>
      <c r="BA19" s="623"/>
      <c r="BB19" s="623"/>
      <c r="BC19" s="623"/>
      <c r="BD19" s="623"/>
      <c r="BE19" s="623"/>
      <c r="BF19" s="624"/>
      <c r="BG19" s="625">
        <v>448827</v>
      </c>
      <c r="BH19" s="626"/>
      <c r="BI19" s="626"/>
      <c r="BJ19" s="626"/>
      <c r="BK19" s="626"/>
      <c r="BL19" s="626"/>
      <c r="BM19" s="626"/>
      <c r="BN19" s="627"/>
      <c r="BO19" s="628">
        <v>5.4</v>
      </c>
      <c r="BP19" s="628"/>
      <c r="BQ19" s="628"/>
      <c r="BR19" s="628"/>
      <c r="BS19" s="634" t="s">
        <v>113</v>
      </c>
      <c r="BT19" s="626"/>
      <c r="BU19" s="626"/>
      <c r="BV19" s="626"/>
      <c r="BW19" s="626"/>
      <c r="BX19" s="626"/>
      <c r="BY19" s="626"/>
      <c r="BZ19" s="626"/>
      <c r="CA19" s="626"/>
      <c r="CB19" s="635"/>
      <c r="CD19" s="639" t="s">
        <v>257</v>
      </c>
      <c r="CE19" s="640"/>
      <c r="CF19" s="640"/>
      <c r="CG19" s="640"/>
      <c r="CH19" s="640"/>
      <c r="CI19" s="640"/>
      <c r="CJ19" s="640"/>
      <c r="CK19" s="640"/>
      <c r="CL19" s="640"/>
      <c r="CM19" s="640"/>
      <c r="CN19" s="640"/>
      <c r="CO19" s="640"/>
      <c r="CP19" s="640"/>
      <c r="CQ19" s="641"/>
      <c r="CR19" s="625" t="s">
        <v>113</v>
      </c>
      <c r="CS19" s="626"/>
      <c r="CT19" s="626"/>
      <c r="CU19" s="626"/>
      <c r="CV19" s="626"/>
      <c r="CW19" s="626"/>
      <c r="CX19" s="626"/>
      <c r="CY19" s="627"/>
      <c r="CZ19" s="628" t="s">
        <v>113</v>
      </c>
      <c r="DA19" s="628"/>
      <c r="DB19" s="628"/>
      <c r="DC19" s="628"/>
      <c r="DD19" s="634" t="s">
        <v>113</v>
      </c>
      <c r="DE19" s="626"/>
      <c r="DF19" s="626"/>
      <c r="DG19" s="626"/>
      <c r="DH19" s="626"/>
      <c r="DI19" s="626"/>
      <c r="DJ19" s="626"/>
      <c r="DK19" s="626"/>
      <c r="DL19" s="626"/>
      <c r="DM19" s="626"/>
      <c r="DN19" s="626"/>
      <c r="DO19" s="626"/>
      <c r="DP19" s="627"/>
      <c r="DQ19" s="634" t="s">
        <v>113</v>
      </c>
      <c r="DR19" s="626"/>
      <c r="DS19" s="626"/>
      <c r="DT19" s="626"/>
      <c r="DU19" s="626"/>
      <c r="DV19" s="626"/>
      <c r="DW19" s="626"/>
      <c r="DX19" s="626"/>
      <c r="DY19" s="626"/>
      <c r="DZ19" s="626"/>
      <c r="EA19" s="626"/>
      <c r="EB19" s="626"/>
      <c r="EC19" s="635"/>
    </row>
    <row r="20" spans="2:133" ht="11.25" customHeight="1">
      <c r="B20" s="622" t="s">
        <v>258</v>
      </c>
      <c r="C20" s="623"/>
      <c r="D20" s="623"/>
      <c r="E20" s="623"/>
      <c r="F20" s="623"/>
      <c r="G20" s="623"/>
      <c r="H20" s="623"/>
      <c r="I20" s="623"/>
      <c r="J20" s="623"/>
      <c r="K20" s="623"/>
      <c r="L20" s="623"/>
      <c r="M20" s="623"/>
      <c r="N20" s="623"/>
      <c r="O20" s="623"/>
      <c r="P20" s="623"/>
      <c r="Q20" s="624"/>
      <c r="R20" s="625">
        <v>16404232</v>
      </c>
      <c r="S20" s="626"/>
      <c r="T20" s="626"/>
      <c r="U20" s="626"/>
      <c r="V20" s="626"/>
      <c r="W20" s="626"/>
      <c r="X20" s="626"/>
      <c r="Y20" s="627"/>
      <c r="Z20" s="628">
        <v>58.5</v>
      </c>
      <c r="AA20" s="628"/>
      <c r="AB20" s="628"/>
      <c r="AC20" s="628"/>
      <c r="AD20" s="629">
        <v>15109340</v>
      </c>
      <c r="AE20" s="629"/>
      <c r="AF20" s="629"/>
      <c r="AG20" s="629"/>
      <c r="AH20" s="629"/>
      <c r="AI20" s="629"/>
      <c r="AJ20" s="629"/>
      <c r="AK20" s="629"/>
      <c r="AL20" s="630">
        <v>99.8</v>
      </c>
      <c r="AM20" s="631"/>
      <c r="AN20" s="631"/>
      <c r="AO20" s="632"/>
      <c r="AP20" s="622" t="s">
        <v>259</v>
      </c>
      <c r="AQ20" s="623"/>
      <c r="AR20" s="623"/>
      <c r="AS20" s="623"/>
      <c r="AT20" s="623"/>
      <c r="AU20" s="623"/>
      <c r="AV20" s="623"/>
      <c r="AW20" s="623"/>
      <c r="AX20" s="623"/>
      <c r="AY20" s="623"/>
      <c r="AZ20" s="623"/>
      <c r="BA20" s="623"/>
      <c r="BB20" s="623"/>
      <c r="BC20" s="623"/>
      <c r="BD20" s="623"/>
      <c r="BE20" s="623"/>
      <c r="BF20" s="624"/>
      <c r="BG20" s="625">
        <v>448827</v>
      </c>
      <c r="BH20" s="626"/>
      <c r="BI20" s="626"/>
      <c r="BJ20" s="626"/>
      <c r="BK20" s="626"/>
      <c r="BL20" s="626"/>
      <c r="BM20" s="626"/>
      <c r="BN20" s="627"/>
      <c r="BO20" s="628">
        <v>5.4</v>
      </c>
      <c r="BP20" s="628"/>
      <c r="BQ20" s="628"/>
      <c r="BR20" s="628"/>
      <c r="BS20" s="634" t="s">
        <v>113</v>
      </c>
      <c r="BT20" s="626"/>
      <c r="BU20" s="626"/>
      <c r="BV20" s="626"/>
      <c r="BW20" s="626"/>
      <c r="BX20" s="626"/>
      <c r="BY20" s="626"/>
      <c r="BZ20" s="626"/>
      <c r="CA20" s="626"/>
      <c r="CB20" s="635"/>
      <c r="CD20" s="639" t="s">
        <v>260</v>
      </c>
      <c r="CE20" s="640"/>
      <c r="CF20" s="640"/>
      <c r="CG20" s="640"/>
      <c r="CH20" s="640"/>
      <c r="CI20" s="640"/>
      <c r="CJ20" s="640"/>
      <c r="CK20" s="640"/>
      <c r="CL20" s="640"/>
      <c r="CM20" s="640"/>
      <c r="CN20" s="640"/>
      <c r="CO20" s="640"/>
      <c r="CP20" s="640"/>
      <c r="CQ20" s="641"/>
      <c r="CR20" s="625">
        <v>27318356</v>
      </c>
      <c r="CS20" s="626"/>
      <c r="CT20" s="626"/>
      <c r="CU20" s="626"/>
      <c r="CV20" s="626"/>
      <c r="CW20" s="626"/>
      <c r="CX20" s="626"/>
      <c r="CY20" s="627"/>
      <c r="CZ20" s="628">
        <v>100</v>
      </c>
      <c r="DA20" s="628"/>
      <c r="DB20" s="628"/>
      <c r="DC20" s="628"/>
      <c r="DD20" s="634">
        <v>2597185</v>
      </c>
      <c r="DE20" s="626"/>
      <c r="DF20" s="626"/>
      <c r="DG20" s="626"/>
      <c r="DH20" s="626"/>
      <c r="DI20" s="626"/>
      <c r="DJ20" s="626"/>
      <c r="DK20" s="626"/>
      <c r="DL20" s="626"/>
      <c r="DM20" s="626"/>
      <c r="DN20" s="626"/>
      <c r="DO20" s="626"/>
      <c r="DP20" s="627"/>
      <c r="DQ20" s="634">
        <v>18874994</v>
      </c>
      <c r="DR20" s="626"/>
      <c r="DS20" s="626"/>
      <c r="DT20" s="626"/>
      <c r="DU20" s="626"/>
      <c r="DV20" s="626"/>
      <c r="DW20" s="626"/>
      <c r="DX20" s="626"/>
      <c r="DY20" s="626"/>
      <c r="DZ20" s="626"/>
      <c r="EA20" s="626"/>
      <c r="EB20" s="626"/>
      <c r="EC20" s="635"/>
    </row>
    <row r="21" spans="2:133" ht="11.25" customHeight="1">
      <c r="B21" s="622" t="s">
        <v>261</v>
      </c>
      <c r="C21" s="623"/>
      <c r="D21" s="623"/>
      <c r="E21" s="623"/>
      <c r="F21" s="623"/>
      <c r="G21" s="623"/>
      <c r="H21" s="623"/>
      <c r="I21" s="623"/>
      <c r="J21" s="623"/>
      <c r="K21" s="623"/>
      <c r="L21" s="623"/>
      <c r="M21" s="623"/>
      <c r="N21" s="623"/>
      <c r="O21" s="623"/>
      <c r="P21" s="623"/>
      <c r="Q21" s="624"/>
      <c r="R21" s="625">
        <v>11261</v>
      </c>
      <c r="S21" s="626"/>
      <c r="T21" s="626"/>
      <c r="U21" s="626"/>
      <c r="V21" s="626"/>
      <c r="W21" s="626"/>
      <c r="X21" s="626"/>
      <c r="Y21" s="627"/>
      <c r="Z21" s="628">
        <v>0</v>
      </c>
      <c r="AA21" s="628"/>
      <c r="AB21" s="628"/>
      <c r="AC21" s="628"/>
      <c r="AD21" s="629">
        <v>11261</v>
      </c>
      <c r="AE21" s="629"/>
      <c r="AF21" s="629"/>
      <c r="AG21" s="629"/>
      <c r="AH21" s="629"/>
      <c r="AI21" s="629"/>
      <c r="AJ21" s="629"/>
      <c r="AK21" s="629"/>
      <c r="AL21" s="630">
        <v>0.1</v>
      </c>
      <c r="AM21" s="631"/>
      <c r="AN21" s="631"/>
      <c r="AO21" s="632"/>
      <c r="AP21" s="642" t="s">
        <v>262</v>
      </c>
      <c r="AQ21" s="643"/>
      <c r="AR21" s="643"/>
      <c r="AS21" s="643"/>
      <c r="AT21" s="643"/>
      <c r="AU21" s="643"/>
      <c r="AV21" s="643"/>
      <c r="AW21" s="643"/>
      <c r="AX21" s="643"/>
      <c r="AY21" s="643"/>
      <c r="AZ21" s="643"/>
      <c r="BA21" s="643"/>
      <c r="BB21" s="643"/>
      <c r="BC21" s="643"/>
      <c r="BD21" s="643"/>
      <c r="BE21" s="643"/>
      <c r="BF21" s="644"/>
      <c r="BG21" s="625">
        <v>20391</v>
      </c>
      <c r="BH21" s="626"/>
      <c r="BI21" s="626"/>
      <c r="BJ21" s="626"/>
      <c r="BK21" s="626"/>
      <c r="BL21" s="626"/>
      <c r="BM21" s="626"/>
      <c r="BN21" s="627"/>
      <c r="BO21" s="628">
        <v>0.2</v>
      </c>
      <c r="BP21" s="628"/>
      <c r="BQ21" s="628"/>
      <c r="BR21" s="628"/>
      <c r="BS21" s="634" t="s">
        <v>113</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c r="B22" s="622" t="s">
        <v>263</v>
      </c>
      <c r="C22" s="623"/>
      <c r="D22" s="623"/>
      <c r="E22" s="623"/>
      <c r="F22" s="623"/>
      <c r="G22" s="623"/>
      <c r="H22" s="623"/>
      <c r="I22" s="623"/>
      <c r="J22" s="623"/>
      <c r="K22" s="623"/>
      <c r="L22" s="623"/>
      <c r="M22" s="623"/>
      <c r="N22" s="623"/>
      <c r="O22" s="623"/>
      <c r="P22" s="623"/>
      <c r="Q22" s="624"/>
      <c r="R22" s="625">
        <v>417425</v>
      </c>
      <c r="S22" s="626"/>
      <c r="T22" s="626"/>
      <c r="U22" s="626"/>
      <c r="V22" s="626"/>
      <c r="W22" s="626"/>
      <c r="X22" s="626"/>
      <c r="Y22" s="627"/>
      <c r="Z22" s="628">
        <v>1.5</v>
      </c>
      <c r="AA22" s="628"/>
      <c r="AB22" s="628"/>
      <c r="AC22" s="628"/>
      <c r="AD22" s="629" t="s">
        <v>113</v>
      </c>
      <c r="AE22" s="629"/>
      <c r="AF22" s="629"/>
      <c r="AG22" s="629"/>
      <c r="AH22" s="629"/>
      <c r="AI22" s="629"/>
      <c r="AJ22" s="629"/>
      <c r="AK22" s="629"/>
      <c r="AL22" s="630" t="s">
        <v>113</v>
      </c>
      <c r="AM22" s="631"/>
      <c r="AN22" s="631"/>
      <c r="AO22" s="632"/>
      <c r="AP22" s="642" t="s">
        <v>264</v>
      </c>
      <c r="AQ22" s="643"/>
      <c r="AR22" s="643"/>
      <c r="AS22" s="643"/>
      <c r="AT22" s="643"/>
      <c r="AU22" s="643"/>
      <c r="AV22" s="643"/>
      <c r="AW22" s="643"/>
      <c r="AX22" s="643"/>
      <c r="AY22" s="643"/>
      <c r="AZ22" s="643"/>
      <c r="BA22" s="643"/>
      <c r="BB22" s="643"/>
      <c r="BC22" s="643"/>
      <c r="BD22" s="643"/>
      <c r="BE22" s="643"/>
      <c r="BF22" s="644"/>
      <c r="BG22" s="625" t="s">
        <v>113</v>
      </c>
      <c r="BH22" s="626"/>
      <c r="BI22" s="626"/>
      <c r="BJ22" s="626"/>
      <c r="BK22" s="626"/>
      <c r="BL22" s="626"/>
      <c r="BM22" s="626"/>
      <c r="BN22" s="627"/>
      <c r="BO22" s="628" t="s">
        <v>113</v>
      </c>
      <c r="BP22" s="628"/>
      <c r="BQ22" s="628"/>
      <c r="BR22" s="628"/>
      <c r="BS22" s="634" t="s">
        <v>113</v>
      </c>
      <c r="BT22" s="626"/>
      <c r="BU22" s="626"/>
      <c r="BV22" s="626"/>
      <c r="BW22" s="626"/>
      <c r="BX22" s="626"/>
      <c r="BY22" s="626"/>
      <c r="BZ22" s="626"/>
      <c r="CA22" s="626"/>
      <c r="CB22" s="635"/>
      <c r="CD22" s="607" t="s">
        <v>265</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c r="B23" s="622" t="s">
        <v>266</v>
      </c>
      <c r="C23" s="623"/>
      <c r="D23" s="623"/>
      <c r="E23" s="623"/>
      <c r="F23" s="623"/>
      <c r="G23" s="623"/>
      <c r="H23" s="623"/>
      <c r="I23" s="623"/>
      <c r="J23" s="623"/>
      <c r="K23" s="623"/>
      <c r="L23" s="623"/>
      <c r="M23" s="623"/>
      <c r="N23" s="623"/>
      <c r="O23" s="623"/>
      <c r="P23" s="623"/>
      <c r="Q23" s="624"/>
      <c r="R23" s="625">
        <v>268364</v>
      </c>
      <c r="S23" s="626"/>
      <c r="T23" s="626"/>
      <c r="U23" s="626"/>
      <c r="V23" s="626"/>
      <c r="W23" s="626"/>
      <c r="X23" s="626"/>
      <c r="Y23" s="627"/>
      <c r="Z23" s="628">
        <v>1</v>
      </c>
      <c r="AA23" s="628"/>
      <c r="AB23" s="628"/>
      <c r="AC23" s="628"/>
      <c r="AD23" s="629">
        <v>10404</v>
      </c>
      <c r="AE23" s="629"/>
      <c r="AF23" s="629"/>
      <c r="AG23" s="629"/>
      <c r="AH23" s="629"/>
      <c r="AI23" s="629"/>
      <c r="AJ23" s="629"/>
      <c r="AK23" s="629"/>
      <c r="AL23" s="630">
        <v>0.1</v>
      </c>
      <c r="AM23" s="631"/>
      <c r="AN23" s="631"/>
      <c r="AO23" s="632"/>
      <c r="AP23" s="642" t="s">
        <v>267</v>
      </c>
      <c r="AQ23" s="643"/>
      <c r="AR23" s="643"/>
      <c r="AS23" s="643"/>
      <c r="AT23" s="643"/>
      <c r="AU23" s="643"/>
      <c r="AV23" s="643"/>
      <c r="AW23" s="643"/>
      <c r="AX23" s="643"/>
      <c r="AY23" s="643"/>
      <c r="AZ23" s="643"/>
      <c r="BA23" s="643"/>
      <c r="BB23" s="643"/>
      <c r="BC23" s="643"/>
      <c r="BD23" s="643"/>
      <c r="BE23" s="643"/>
      <c r="BF23" s="644"/>
      <c r="BG23" s="625">
        <v>428436</v>
      </c>
      <c r="BH23" s="626"/>
      <c r="BI23" s="626"/>
      <c r="BJ23" s="626"/>
      <c r="BK23" s="626"/>
      <c r="BL23" s="626"/>
      <c r="BM23" s="626"/>
      <c r="BN23" s="627"/>
      <c r="BO23" s="628">
        <v>5.2</v>
      </c>
      <c r="BP23" s="628"/>
      <c r="BQ23" s="628"/>
      <c r="BR23" s="628"/>
      <c r="BS23" s="634" t="s">
        <v>113</v>
      </c>
      <c r="BT23" s="626"/>
      <c r="BU23" s="626"/>
      <c r="BV23" s="626"/>
      <c r="BW23" s="626"/>
      <c r="BX23" s="626"/>
      <c r="BY23" s="626"/>
      <c r="BZ23" s="626"/>
      <c r="CA23" s="626"/>
      <c r="CB23" s="635"/>
      <c r="CD23" s="607" t="s">
        <v>206</v>
      </c>
      <c r="CE23" s="608"/>
      <c r="CF23" s="608"/>
      <c r="CG23" s="608"/>
      <c r="CH23" s="608"/>
      <c r="CI23" s="608"/>
      <c r="CJ23" s="608"/>
      <c r="CK23" s="608"/>
      <c r="CL23" s="608"/>
      <c r="CM23" s="608"/>
      <c r="CN23" s="608"/>
      <c r="CO23" s="608"/>
      <c r="CP23" s="608"/>
      <c r="CQ23" s="609"/>
      <c r="CR23" s="607" t="s">
        <v>268</v>
      </c>
      <c r="CS23" s="608"/>
      <c r="CT23" s="608"/>
      <c r="CU23" s="608"/>
      <c r="CV23" s="608"/>
      <c r="CW23" s="608"/>
      <c r="CX23" s="608"/>
      <c r="CY23" s="609"/>
      <c r="CZ23" s="607" t="s">
        <v>269</v>
      </c>
      <c r="DA23" s="608"/>
      <c r="DB23" s="608"/>
      <c r="DC23" s="609"/>
      <c r="DD23" s="607" t="s">
        <v>270</v>
      </c>
      <c r="DE23" s="608"/>
      <c r="DF23" s="608"/>
      <c r="DG23" s="608"/>
      <c r="DH23" s="608"/>
      <c r="DI23" s="608"/>
      <c r="DJ23" s="608"/>
      <c r="DK23" s="609"/>
      <c r="DL23" s="648" t="s">
        <v>271</v>
      </c>
      <c r="DM23" s="649"/>
      <c r="DN23" s="649"/>
      <c r="DO23" s="649"/>
      <c r="DP23" s="649"/>
      <c r="DQ23" s="649"/>
      <c r="DR23" s="649"/>
      <c r="DS23" s="649"/>
      <c r="DT23" s="649"/>
      <c r="DU23" s="649"/>
      <c r="DV23" s="650"/>
      <c r="DW23" s="607" t="s">
        <v>272</v>
      </c>
      <c r="DX23" s="608"/>
      <c r="DY23" s="608"/>
      <c r="DZ23" s="608"/>
      <c r="EA23" s="608"/>
      <c r="EB23" s="608"/>
      <c r="EC23" s="609"/>
    </row>
    <row r="24" spans="2:133" ht="11.25" customHeight="1">
      <c r="B24" s="622" t="s">
        <v>273</v>
      </c>
      <c r="C24" s="623"/>
      <c r="D24" s="623"/>
      <c r="E24" s="623"/>
      <c r="F24" s="623"/>
      <c r="G24" s="623"/>
      <c r="H24" s="623"/>
      <c r="I24" s="623"/>
      <c r="J24" s="623"/>
      <c r="K24" s="623"/>
      <c r="L24" s="623"/>
      <c r="M24" s="623"/>
      <c r="N24" s="623"/>
      <c r="O24" s="623"/>
      <c r="P24" s="623"/>
      <c r="Q24" s="624"/>
      <c r="R24" s="625">
        <v>125789</v>
      </c>
      <c r="S24" s="626"/>
      <c r="T24" s="626"/>
      <c r="U24" s="626"/>
      <c r="V24" s="626"/>
      <c r="W24" s="626"/>
      <c r="X24" s="626"/>
      <c r="Y24" s="627"/>
      <c r="Z24" s="628">
        <v>0.4</v>
      </c>
      <c r="AA24" s="628"/>
      <c r="AB24" s="628"/>
      <c r="AC24" s="628"/>
      <c r="AD24" s="629" t="s">
        <v>113</v>
      </c>
      <c r="AE24" s="629"/>
      <c r="AF24" s="629"/>
      <c r="AG24" s="629"/>
      <c r="AH24" s="629"/>
      <c r="AI24" s="629"/>
      <c r="AJ24" s="629"/>
      <c r="AK24" s="629"/>
      <c r="AL24" s="630" t="s">
        <v>113</v>
      </c>
      <c r="AM24" s="631"/>
      <c r="AN24" s="631"/>
      <c r="AO24" s="632"/>
      <c r="AP24" s="642" t="s">
        <v>274</v>
      </c>
      <c r="AQ24" s="643"/>
      <c r="AR24" s="643"/>
      <c r="AS24" s="643"/>
      <c r="AT24" s="643"/>
      <c r="AU24" s="643"/>
      <c r="AV24" s="643"/>
      <c r="AW24" s="643"/>
      <c r="AX24" s="643"/>
      <c r="AY24" s="643"/>
      <c r="AZ24" s="643"/>
      <c r="BA24" s="643"/>
      <c r="BB24" s="643"/>
      <c r="BC24" s="643"/>
      <c r="BD24" s="643"/>
      <c r="BE24" s="643"/>
      <c r="BF24" s="644"/>
      <c r="BG24" s="625" t="s">
        <v>113</v>
      </c>
      <c r="BH24" s="626"/>
      <c r="BI24" s="626"/>
      <c r="BJ24" s="626"/>
      <c r="BK24" s="626"/>
      <c r="BL24" s="626"/>
      <c r="BM24" s="626"/>
      <c r="BN24" s="627"/>
      <c r="BO24" s="628" t="s">
        <v>113</v>
      </c>
      <c r="BP24" s="628"/>
      <c r="BQ24" s="628"/>
      <c r="BR24" s="628"/>
      <c r="BS24" s="634" t="s">
        <v>113</v>
      </c>
      <c r="BT24" s="626"/>
      <c r="BU24" s="626"/>
      <c r="BV24" s="626"/>
      <c r="BW24" s="626"/>
      <c r="BX24" s="626"/>
      <c r="BY24" s="626"/>
      <c r="BZ24" s="626"/>
      <c r="CA24" s="626"/>
      <c r="CB24" s="635"/>
      <c r="CD24" s="636" t="s">
        <v>275</v>
      </c>
      <c r="CE24" s="637"/>
      <c r="CF24" s="637"/>
      <c r="CG24" s="637"/>
      <c r="CH24" s="637"/>
      <c r="CI24" s="637"/>
      <c r="CJ24" s="637"/>
      <c r="CK24" s="637"/>
      <c r="CL24" s="637"/>
      <c r="CM24" s="637"/>
      <c r="CN24" s="637"/>
      <c r="CO24" s="637"/>
      <c r="CP24" s="637"/>
      <c r="CQ24" s="638"/>
      <c r="CR24" s="614">
        <v>13298026</v>
      </c>
      <c r="CS24" s="615"/>
      <c r="CT24" s="615"/>
      <c r="CU24" s="615"/>
      <c r="CV24" s="615"/>
      <c r="CW24" s="615"/>
      <c r="CX24" s="615"/>
      <c r="CY24" s="616"/>
      <c r="CZ24" s="652">
        <v>48.7</v>
      </c>
      <c r="DA24" s="653"/>
      <c r="DB24" s="653"/>
      <c r="DC24" s="654"/>
      <c r="DD24" s="651">
        <v>8862898</v>
      </c>
      <c r="DE24" s="615"/>
      <c r="DF24" s="615"/>
      <c r="DG24" s="615"/>
      <c r="DH24" s="615"/>
      <c r="DI24" s="615"/>
      <c r="DJ24" s="615"/>
      <c r="DK24" s="616"/>
      <c r="DL24" s="651">
        <v>8696396</v>
      </c>
      <c r="DM24" s="615"/>
      <c r="DN24" s="615"/>
      <c r="DO24" s="615"/>
      <c r="DP24" s="615"/>
      <c r="DQ24" s="615"/>
      <c r="DR24" s="615"/>
      <c r="DS24" s="615"/>
      <c r="DT24" s="615"/>
      <c r="DU24" s="615"/>
      <c r="DV24" s="616"/>
      <c r="DW24" s="619">
        <v>54.2</v>
      </c>
      <c r="DX24" s="620"/>
      <c r="DY24" s="620"/>
      <c r="DZ24" s="620"/>
      <c r="EA24" s="620"/>
      <c r="EB24" s="620"/>
      <c r="EC24" s="621"/>
    </row>
    <row r="25" spans="2:133" ht="11.25" customHeight="1">
      <c r="B25" s="622" t="s">
        <v>276</v>
      </c>
      <c r="C25" s="623"/>
      <c r="D25" s="623"/>
      <c r="E25" s="623"/>
      <c r="F25" s="623"/>
      <c r="G25" s="623"/>
      <c r="H25" s="623"/>
      <c r="I25" s="623"/>
      <c r="J25" s="623"/>
      <c r="K25" s="623"/>
      <c r="L25" s="623"/>
      <c r="M25" s="623"/>
      <c r="N25" s="623"/>
      <c r="O25" s="623"/>
      <c r="P25" s="623"/>
      <c r="Q25" s="624"/>
      <c r="R25" s="625">
        <v>3362938</v>
      </c>
      <c r="S25" s="626"/>
      <c r="T25" s="626"/>
      <c r="U25" s="626"/>
      <c r="V25" s="626"/>
      <c r="W25" s="626"/>
      <c r="X25" s="626"/>
      <c r="Y25" s="627"/>
      <c r="Z25" s="628">
        <v>12</v>
      </c>
      <c r="AA25" s="628"/>
      <c r="AB25" s="628"/>
      <c r="AC25" s="628"/>
      <c r="AD25" s="629" t="s">
        <v>113</v>
      </c>
      <c r="AE25" s="629"/>
      <c r="AF25" s="629"/>
      <c r="AG25" s="629"/>
      <c r="AH25" s="629"/>
      <c r="AI25" s="629"/>
      <c r="AJ25" s="629"/>
      <c r="AK25" s="629"/>
      <c r="AL25" s="630" t="s">
        <v>113</v>
      </c>
      <c r="AM25" s="631"/>
      <c r="AN25" s="631"/>
      <c r="AO25" s="632"/>
      <c r="AP25" s="642" t="s">
        <v>277</v>
      </c>
      <c r="AQ25" s="643"/>
      <c r="AR25" s="643"/>
      <c r="AS25" s="643"/>
      <c r="AT25" s="643"/>
      <c r="AU25" s="643"/>
      <c r="AV25" s="643"/>
      <c r="AW25" s="643"/>
      <c r="AX25" s="643"/>
      <c r="AY25" s="643"/>
      <c r="AZ25" s="643"/>
      <c r="BA25" s="643"/>
      <c r="BB25" s="643"/>
      <c r="BC25" s="643"/>
      <c r="BD25" s="643"/>
      <c r="BE25" s="643"/>
      <c r="BF25" s="644"/>
      <c r="BG25" s="625" t="s">
        <v>113</v>
      </c>
      <c r="BH25" s="626"/>
      <c r="BI25" s="626"/>
      <c r="BJ25" s="626"/>
      <c r="BK25" s="626"/>
      <c r="BL25" s="626"/>
      <c r="BM25" s="626"/>
      <c r="BN25" s="627"/>
      <c r="BO25" s="628" t="s">
        <v>113</v>
      </c>
      <c r="BP25" s="628"/>
      <c r="BQ25" s="628"/>
      <c r="BR25" s="628"/>
      <c r="BS25" s="634" t="s">
        <v>113</v>
      </c>
      <c r="BT25" s="626"/>
      <c r="BU25" s="626"/>
      <c r="BV25" s="626"/>
      <c r="BW25" s="626"/>
      <c r="BX25" s="626"/>
      <c r="BY25" s="626"/>
      <c r="BZ25" s="626"/>
      <c r="CA25" s="626"/>
      <c r="CB25" s="635"/>
      <c r="CD25" s="639" t="s">
        <v>278</v>
      </c>
      <c r="CE25" s="640"/>
      <c r="CF25" s="640"/>
      <c r="CG25" s="640"/>
      <c r="CH25" s="640"/>
      <c r="CI25" s="640"/>
      <c r="CJ25" s="640"/>
      <c r="CK25" s="640"/>
      <c r="CL25" s="640"/>
      <c r="CM25" s="640"/>
      <c r="CN25" s="640"/>
      <c r="CO25" s="640"/>
      <c r="CP25" s="640"/>
      <c r="CQ25" s="641"/>
      <c r="CR25" s="625">
        <v>4464222</v>
      </c>
      <c r="CS25" s="657"/>
      <c r="CT25" s="657"/>
      <c r="CU25" s="657"/>
      <c r="CV25" s="657"/>
      <c r="CW25" s="657"/>
      <c r="CX25" s="657"/>
      <c r="CY25" s="658"/>
      <c r="CZ25" s="659">
        <v>16.3</v>
      </c>
      <c r="DA25" s="660"/>
      <c r="DB25" s="660"/>
      <c r="DC25" s="661"/>
      <c r="DD25" s="634">
        <v>4041281</v>
      </c>
      <c r="DE25" s="657"/>
      <c r="DF25" s="657"/>
      <c r="DG25" s="657"/>
      <c r="DH25" s="657"/>
      <c r="DI25" s="657"/>
      <c r="DJ25" s="657"/>
      <c r="DK25" s="658"/>
      <c r="DL25" s="634">
        <v>3929062</v>
      </c>
      <c r="DM25" s="657"/>
      <c r="DN25" s="657"/>
      <c r="DO25" s="657"/>
      <c r="DP25" s="657"/>
      <c r="DQ25" s="657"/>
      <c r="DR25" s="657"/>
      <c r="DS25" s="657"/>
      <c r="DT25" s="657"/>
      <c r="DU25" s="657"/>
      <c r="DV25" s="658"/>
      <c r="DW25" s="630">
        <v>24.5</v>
      </c>
      <c r="DX25" s="655"/>
      <c r="DY25" s="655"/>
      <c r="DZ25" s="655"/>
      <c r="EA25" s="655"/>
      <c r="EB25" s="655"/>
      <c r="EC25" s="656"/>
    </row>
    <row r="26" spans="2:133" ht="11.25" customHeight="1">
      <c r="B26" s="662" t="s">
        <v>279</v>
      </c>
      <c r="C26" s="663"/>
      <c r="D26" s="663"/>
      <c r="E26" s="663"/>
      <c r="F26" s="663"/>
      <c r="G26" s="663"/>
      <c r="H26" s="663"/>
      <c r="I26" s="663"/>
      <c r="J26" s="663"/>
      <c r="K26" s="663"/>
      <c r="L26" s="663"/>
      <c r="M26" s="663"/>
      <c r="N26" s="663"/>
      <c r="O26" s="663"/>
      <c r="P26" s="663"/>
      <c r="Q26" s="664"/>
      <c r="R26" s="625" t="s">
        <v>113</v>
      </c>
      <c r="S26" s="626"/>
      <c r="T26" s="626"/>
      <c r="U26" s="626"/>
      <c r="V26" s="626"/>
      <c r="W26" s="626"/>
      <c r="X26" s="626"/>
      <c r="Y26" s="627"/>
      <c r="Z26" s="628" t="s">
        <v>113</v>
      </c>
      <c r="AA26" s="628"/>
      <c r="AB26" s="628"/>
      <c r="AC26" s="628"/>
      <c r="AD26" s="629" t="s">
        <v>113</v>
      </c>
      <c r="AE26" s="629"/>
      <c r="AF26" s="629"/>
      <c r="AG26" s="629"/>
      <c r="AH26" s="629"/>
      <c r="AI26" s="629"/>
      <c r="AJ26" s="629"/>
      <c r="AK26" s="629"/>
      <c r="AL26" s="630" t="s">
        <v>113</v>
      </c>
      <c r="AM26" s="631"/>
      <c r="AN26" s="631"/>
      <c r="AO26" s="632"/>
      <c r="AP26" s="642" t="s">
        <v>280</v>
      </c>
      <c r="AQ26" s="665"/>
      <c r="AR26" s="665"/>
      <c r="AS26" s="665"/>
      <c r="AT26" s="665"/>
      <c r="AU26" s="665"/>
      <c r="AV26" s="665"/>
      <c r="AW26" s="665"/>
      <c r="AX26" s="665"/>
      <c r="AY26" s="665"/>
      <c r="AZ26" s="665"/>
      <c r="BA26" s="665"/>
      <c r="BB26" s="665"/>
      <c r="BC26" s="665"/>
      <c r="BD26" s="665"/>
      <c r="BE26" s="665"/>
      <c r="BF26" s="644"/>
      <c r="BG26" s="625" t="s">
        <v>113</v>
      </c>
      <c r="BH26" s="626"/>
      <c r="BI26" s="626"/>
      <c r="BJ26" s="626"/>
      <c r="BK26" s="626"/>
      <c r="BL26" s="626"/>
      <c r="BM26" s="626"/>
      <c r="BN26" s="627"/>
      <c r="BO26" s="628" t="s">
        <v>113</v>
      </c>
      <c r="BP26" s="628"/>
      <c r="BQ26" s="628"/>
      <c r="BR26" s="628"/>
      <c r="BS26" s="634" t="s">
        <v>113</v>
      </c>
      <c r="BT26" s="626"/>
      <c r="BU26" s="626"/>
      <c r="BV26" s="626"/>
      <c r="BW26" s="626"/>
      <c r="BX26" s="626"/>
      <c r="BY26" s="626"/>
      <c r="BZ26" s="626"/>
      <c r="CA26" s="626"/>
      <c r="CB26" s="635"/>
      <c r="CD26" s="639" t="s">
        <v>281</v>
      </c>
      <c r="CE26" s="640"/>
      <c r="CF26" s="640"/>
      <c r="CG26" s="640"/>
      <c r="CH26" s="640"/>
      <c r="CI26" s="640"/>
      <c r="CJ26" s="640"/>
      <c r="CK26" s="640"/>
      <c r="CL26" s="640"/>
      <c r="CM26" s="640"/>
      <c r="CN26" s="640"/>
      <c r="CO26" s="640"/>
      <c r="CP26" s="640"/>
      <c r="CQ26" s="641"/>
      <c r="CR26" s="625">
        <v>2853051</v>
      </c>
      <c r="CS26" s="626"/>
      <c r="CT26" s="626"/>
      <c r="CU26" s="626"/>
      <c r="CV26" s="626"/>
      <c r="CW26" s="626"/>
      <c r="CX26" s="626"/>
      <c r="CY26" s="627"/>
      <c r="CZ26" s="659">
        <v>10.4</v>
      </c>
      <c r="DA26" s="660"/>
      <c r="DB26" s="660"/>
      <c r="DC26" s="661"/>
      <c r="DD26" s="634">
        <v>2478756</v>
      </c>
      <c r="DE26" s="626"/>
      <c r="DF26" s="626"/>
      <c r="DG26" s="626"/>
      <c r="DH26" s="626"/>
      <c r="DI26" s="626"/>
      <c r="DJ26" s="626"/>
      <c r="DK26" s="627"/>
      <c r="DL26" s="634" t="s">
        <v>218</v>
      </c>
      <c r="DM26" s="626"/>
      <c r="DN26" s="626"/>
      <c r="DO26" s="626"/>
      <c r="DP26" s="626"/>
      <c r="DQ26" s="626"/>
      <c r="DR26" s="626"/>
      <c r="DS26" s="626"/>
      <c r="DT26" s="626"/>
      <c r="DU26" s="626"/>
      <c r="DV26" s="627"/>
      <c r="DW26" s="630" t="s">
        <v>218</v>
      </c>
      <c r="DX26" s="655"/>
      <c r="DY26" s="655"/>
      <c r="DZ26" s="655"/>
      <c r="EA26" s="655"/>
      <c r="EB26" s="655"/>
      <c r="EC26" s="656"/>
    </row>
    <row r="27" spans="2:133" ht="11.25" customHeight="1">
      <c r="B27" s="622" t="s">
        <v>282</v>
      </c>
      <c r="C27" s="623"/>
      <c r="D27" s="623"/>
      <c r="E27" s="623"/>
      <c r="F27" s="623"/>
      <c r="G27" s="623"/>
      <c r="H27" s="623"/>
      <c r="I27" s="623"/>
      <c r="J27" s="623"/>
      <c r="K27" s="623"/>
      <c r="L27" s="623"/>
      <c r="M27" s="623"/>
      <c r="N27" s="623"/>
      <c r="O27" s="623"/>
      <c r="P27" s="623"/>
      <c r="Q27" s="624"/>
      <c r="R27" s="625">
        <v>1694655</v>
      </c>
      <c r="S27" s="626"/>
      <c r="T27" s="626"/>
      <c r="U27" s="626"/>
      <c r="V27" s="626"/>
      <c r="W27" s="626"/>
      <c r="X27" s="626"/>
      <c r="Y27" s="627"/>
      <c r="Z27" s="628">
        <v>6</v>
      </c>
      <c r="AA27" s="628"/>
      <c r="AB27" s="628"/>
      <c r="AC27" s="628"/>
      <c r="AD27" s="629" t="s">
        <v>113</v>
      </c>
      <c r="AE27" s="629"/>
      <c r="AF27" s="629"/>
      <c r="AG27" s="629"/>
      <c r="AH27" s="629"/>
      <c r="AI27" s="629"/>
      <c r="AJ27" s="629"/>
      <c r="AK27" s="629"/>
      <c r="AL27" s="630" t="s">
        <v>113</v>
      </c>
      <c r="AM27" s="631"/>
      <c r="AN27" s="631"/>
      <c r="AO27" s="632"/>
      <c r="AP27" s="622" t="s">
        <v>283</v>
      </c>
      <c r="AQ27" s="623"/>
      <c r="AR27" s="623"/>
      <c r="AS27" s="623"/>
      <c r="AT27" s="623"/>
      <c r="AU27" s="623"/>
      <c r="AV27" s="623"/>
      <c r="AW27" s="623"/>
      <c r="AX27" s="623"/>
      <c r="AY27" s="623"/>
      <c r="AZ27" s="623"/>
      <c r="BA27" s="623"/>
      <c r="BB27" s="623"/>
      <c r="BC27" s="623"/>
      <c r="BD27" s="623"/>
      <c r="BE27" s="623"/>
      <c r="BF27" s="624"/>
      <c r="BG27" s="625">
        <v>8276807</v>
      </c>
      <c r="BH27" s="626"/>
      <c r="BI27" s="626"/>
      <c r="BJ27" s="626"/>
      <c r="BK27" s="626"/>
      <c r="BL27" s="626"/>
      <c r="BM27" s="626"/>
      <c r="BN27" s="627"/>
      <c r="BO27" s="628">
        <v>100</v>
      </c>
      <c r="BP27" s="628"/>
      <c r="BQ27" s="628"/>
      <c r="BR27" s="628"/>
      <c r="BS27" s="634">
        <v>66885</v>
      </c>
      <c r="BT27" s="626"/>
      <c r="BU27" s="626"/>
      <c r="BV27" s="626"/>
      <c r="BW27" s="626"/>
      <c r="BX27" s="626"/>
      <c r="BY27" s="626"/>
      <c r="BZ27" s="626"/>
      <c r="CA27" s="626"/>
      <c r="CB27" s="635"/>
      <c r="CD27" s="639" t="s">
        <v>284</v>
      </c>
      <c r="CE27" s="640"/>
      <c r="CF27" s="640"/>
      <c r="CG27" s="640"/>
      <c r="CH27" s="640"/>
      <c r="CI27" s="640"/>
      <c r="CJ27" s="640"/>
      <c r="CK27" s="640"/>
      <c r="CL27" s="640"/>
      <c r="CM27" s="640"/>
      <c r="CN27" s="640"/>
      <c r="CO27" s="640"/>
      <c r="CP27" s="640"/>
      <c r="CQ27" s="641"/>
      <c r="CR27" s="625">
        <v>5743172</v>
      </c>
      <c r="CS27" s="657"/>
      <c r="CT27" s="657"/>
      <c r="CU27" s="657"/>
      <c r="CV27" s="657"/>
      <c r="CW27" s="657"/>
      <c r="CX27" s="657"/>
      <c r="CY27" s="658"/>
      <c r="CZ27" s="659">
        <v>21</v>
      </c>
      <c r="DA27" s="660"/>
      <c r="DB27" s="660"/>
      <c r="DC27" s="661"/>
      <c r="DD27" s="634">
        <v>1785745</v>
      </c>
      <c r="DE27" s="657"/>
      <c r="DF27" s="657"/>
      <c r="DG27" s="657"/>
      <c r="DH27" s="657"/>
      <c r="DI27" s="657"/>
      <c r="DJ27" s="657"/>
      <c r="DK27" s="658"/>
      <c r="DL27" s="634">
        <v>1731462</v>
      </c>
      <c r="DM27" s="657"/>
      <c r="DN27" s="657"/>
      <c r="DO27" s="657"/>
      <c r="DP27" s="657"/>
      <c r="DQ27" s="657"/>
      <c r="DR27" s="657"/>
      <c r="DS27" s="657"/>
      <c r="DT27" s="657"/>
      <c r="DU27" s="657"/>
      <c r="DV27" s="658"/>
      <c r="DW27" s="630">
        <v>10.8</v>
      </c>
      <c r="DX27" s="655"/>
      <c r="DY27" s="655"/>
      <c r="DZ27" s="655"/>
      <c r="EA27" s="655"/>
      <c r="EB27" s="655"/>
      <c r="EC27" s="656"/>
    </row>
    <row r="28" spans="2:133" ht="11.25" customHeight="1">
      <c r="B28" s="622" t="s">
        <v>285</v>
      </c>
      <c r="C28" s="623"/>
      <c r="D28" s="623"/>
      <c r="E28" s="623"/>
      <c r="F28" s="623"/>
      <c r="G28" s="623"/>
      <c r="H28" s="623"/>
      <c r="I28" s="623"/>
      <c r="J28" s="623"/>
      <c r="K28" s="623"/>
      <c r="L28" s="623"/>
      <c r="M28" s="623"/>
      <c r="N28" s="623"/>
      <c r="O28" s="623"/>
      <c r="P28" s="623"/>
      <c r="Q28" s="624"/>
      <c r="R28" s="625">
        <v>548084</v>
      </c>
      <c r="S28" s="626"/>
      <c r="T28" s="626"/>
      <c r="U28" s="626"/>
      <c r="V28" s="626"/>
      <c r="W28" s="626"/>
      <c r="X28" s="626"/>
      <c r="Y28" s="627"/>
      <c r="Z28" s="628">
        <v>2</v>
      </c>
      <c r="AA28" s="628"/>
      <c r="AB28" s="628"/>
      <c r="AC28" s="628"/>
      <c r="AD28" s="629">
        <v>5385</v>
      </c>
      <c r="AE28" s="629"/>
      <c r="AF28" s="629"/>
      <c r="AG28" s="629"/>
      <c r="AH28" s="629"/>
      <c r="AI28" s="629"/>
      <c r="AJ28" s="629"/>
      <c r="AK28" s="629"/>
      <c r="AL28" s="630">
        <v>0</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286</v>
      </c>
      <c r="CE28" s="640"/>
      <c r="CF28" s="640"/>
      <c r="CG28" s="640"/>
      <c r="CH28" s="640"/>
      <c r="CI28" s="640"/>
      <c r="CJ28" s="640"/>
      <c r="CK28" s="640"/>
      <c r="CL28" s="640"/>
      <c r="CM28" s="640"/>
      <c r="CN28" s="640"/>
      <c r="CO28" s="640"/>
      <c r="CP28" s="640"/>
      <c r="CQ28" s="641"/>
      <c r="CR28" s="625">
        <v>3090632</v>
      </c>
      <c r="CS28" s="626"/>
      <c r="CT28" s="626"/>
      <c r="CU28" s="626"/>
      <c r="CV28" s="626"/>
      <c r="CW28" s="626"/>
      <c r="CX28" s="626"/>
      <c r="CY28" s="627"/>
      <c r="CZ28" s="659">
        <v>11.3</v>
      </c>
      <c r="DA28" s="660"/>
      <c r="DB28" s="660"/>
      <c r="DC28" s="661"/>
      <c r="DD28" s="634">
        <v>3035872</v>
      </c>
      <c r="DE28" s="626"/>
      <c r="DF28" s="626"/>
      <c r="DG28" s="626"/>
      <c r="DH28" s="626"/>
      <c r="DI28" s="626"/>
      <c r="DJ28" s="626"/>
      <c r="DK28" s="627"/>
      <c r="DL28" s="634">
        <v>3035872</v>
      </c>
      <c r="DM28" s="626"/>
      <c r="DN28" s="626"/>
      <c r="DO28" s="626"/>
      <c r="DP28" s="626"/>
      <c r="DQ28" s="626"/>
      <c r="DR28" s="626"/>
      <c r="DS28" s="626"/>
      <c r="DT28" s="626"/>
      <c r="DU28" s="626"/>
      <c r="DV28" s="627"/>
      <c r="DW28" s="630">
        <v>18.899999999999999</v>
      </c>
      <c r="DX28" s="655"/>
      <c r="DY28" s="655"/>
      <c r="DZ28" s="655"/>
      <c r="EA28" s="655"/>
      <c r="EB28" s="655"/>
      <c r="EC28" s="656"/>
    </row>
    <row r="29" spans="2:133" ht="11.25" customHeight="1">
      <c r="B29" s="622" t="s">
        <v>287</v>
      </c>
      <c r="C29" s="623"/>
      <c r="D29" s="623"/>
      <c r="E29" s="623"/>
      <c r="F29" s="623"/>
      <c r="G29" s="623"/>
      <c r="H29" s="623"/>
      <c r="I29" s="623"/>
      <c r="J29" s="623"/>
      <c r="K29" s="623"/>
      <c r="L29" s="623"/>
      <c r="M29" s="623"/>
      <c r="N29" s="623"/>
      <c r="O29" s="623"/>
      <c r="P29" s="623"/>
      <c r="Q29" s="624"/>
      <c r="R29" s="625">
        <v>1303686</v>
      </c>
      <c r="S29" s="626"/>
      <c r="T29" s="626"/>
      <c r="U29" s="626"/>
      <c r="V29" s="626"/>
      <c r="W29" s="626"/>
      <c r="X29" s="626"/>
      <c r="Y29" s="627"/>
      <c r="Z29" s="628">
        <v>4.7</v>
      </c>
      <c r="AA29" s="628"/>
      <c r="AB29" s="628"/>
      <c r="AC29" s="628"/>
      <c r="AD29" s="629" t="s">
        <v>113</v>
      </c>
      <c r="AE29" s="629"/>
      <c r="AF29" s="629"/>
      <c r="AG29" s="629"/>
      <c r="AH29" s="629"/>
      <c r="AI29" s="629"/>
      <c r="AJ29" s="629"/>
      <c r="AK29" s="629"/>
      <c r="AL29" s="630" t="s">
        <v>113</v>
      </c>
      <c r="AM29" s="631"/>
      <c r="AN29" s="631"/>
      <c r="AO29" s="632"/>
      <c r="AP29" s="604" t="s">
        <v>206</v>
      </c>
      <c r="AQ29" s="605"/>
      <c r="AR29" s="605"/>
      <c r="AS29" s="605"/>
      <c r="AT29" s="605"/>
      <c r="AU29" s="605"/>
      <c r="AV29" s="605"/>
      <c r="AW29" s="605"/>
      <c r="AX29" s="605"/>
      <c r="AY29" s="605"/>
      <c r="AZ29" s="605"/>
      <c r="BA29" s="605"/>
      <c r="BB29" s="605"/>
      <c r="BC29" s="605"/>
      <c r="BD29" s="605"/>
      <c r="BE29" s="605"/>
      <c r="BF29" s="606"/>
      <c r="BG29" s="604" t="s">
        <v>288</v>
      </c>
      <c r="BH29" s="666"/>
      <c r="BI29" s="666"/>
      <c r="BJ29" s="666"/>
      <c r="BK29" s="666"/>
      <c r="BL29" s="666"/>
      <c r="BM29" s="666"/>
      <c r="BN29" s="666"/>
      <c r="BO29" s="666"/>
      <c r="BP29" s="666"/>
      <c r="BQ29" s="667"/>
      <c r="BR29" s="604" t="s">
        <v>289</v>
      </c>
      <c r="BS29" s="666"/>
      <c r="BT29" s="666"/>
      <c r="BU29" s="666"/>
      <c r="BV29" s="666"/>
      <c r="BW29" s="666"/>
      <c r="BX29" s="666"/>
      <c r="BY29" s="666"/>
      <c r="BZ29" s="666"/>
      <c r="CA29" s="666"/>
      <c r="CB29" s="667"/>
      <c r="CD29" s="686" t="s">
        <v>290</v>
      </c>
      <c r="CE29" s="687"/>
      <c r="CF29" s="639" t="s">
        <v>58</v>
      </c>
      <c r="CG29" s="640"/>
      <c r="CH29" s="640"/>
      <c r="CI29" s="640"/>
      <c r="CJ29" s="640"/>
      <c r="CK29" s="640"/>
      <c r="CL29" s="640"/>
      <c r="CM29" s="640"/>
      <c r="CN29" s="640"/>
      <c r="CO29" s="640"/>
      <c r="CP29" s="640"/>
      <c r="CQ29" s="641"/>
      <c r="CR29" s="625">
        <v>3090632</v>
      </c>
      <c r="CS29" s="657"/>
      <c r="CT29" s="657"/>
      <c r="CU29" s="657"/>
      <c r="CV29" s="657"/>
      <c r="CW29" s="657"/>
      <c r="CX29" s="657"/>
      <c r="CY29" s="658"/>
      <c r="CZ29" s="659">
        <v>11.3</v>
      </c>
      <c r="DA29" s="660"/>
      <c r="DB29" s="660"/>
      <c r="DC29" s="661"/>
      <c r="DD29" s="634">
        <v>3035872</v>
      </c>
      <c r="DE29" s="657"/>
      <c r="DF29" s="657"/>
      <c r="DG29" s="657"/>
      <c r="DH29" s="657"/>
      <c r="DI29" s="657"/>
      <c r="DJ29" s="657"/>
      <c r="DK29" s="658"/>
      <c r="DL29" s="634">
        <v>3035872</v>
      </c>
      <c r="DM29" s="657"/>
      <c r="DN29" s="657"/>
      <c r="DO29" s="657"/>
      <c r="DP29" s="657"/>
      <c r="DQ29" s="657"/>
      <c r="DR29" s="657"/>
      <c r="DS29" s="657"/>
      <c r="DT29" s="657"/>
      <c r="DU29" s="657"/>
      <c r="DV29" s="658"/>
      <c r="DW29" s="630">
        <v>18.899999999999999</v>
      </c>
      <c r="DX29" s="655"/>
      <c r="DY29" s="655"/>
      <c r="DZ29" s="655"/>
      <c r="EA29" s="655"/>
      <c r="EB29" s="655"/>
      <c r="EC29" s="656"/>
    </row>
    <row r="30" spans="2:133" ht="11.25" customHeight="1">
      <c r="B30" s="622" t="s">
        <v>291</v>
      </c>
      <c r="C30" s="623"/>
      <c r="D30" s="623"/>
      <c r="E30" s="623"/>
      <c r="F30" s="623"/>
      <c r="G30" s="623"/>
      <c r="H30" s="623"/>
      <c r="I30" s="623"/>
      <c r="J30" s="623"/>
      <c r="K30" s="623"/>
      <c r="L30" s="623"/>
      <c r="M30" s="623"/>
      <c r="N30" s="623"/>
      <c r="O30" s="623"/>
      <c r="P30" s="623"/>
      <c r="Q30" s="624"/>
      <c r="R30" s="625">
        <v>237831</v>
      </c>
      <c r="S30" s="626"/>
      <c r="T30" s="626"/>
      <c r="U30" s="626"/>
      <c r="V30" s="626"/>
      <c r="W30" s="626"/>
      <c r="X30" s="626"/>
      <c r="Y30" s="627"/>
      <c r="Z30" s="628">
        <v>0.8</v>
      </c>
      <c r="AA30" s="628"/>
      <c r="AB30" s="628"/>
      <c r="AC30" s="628"/>
      <c r="AD30" s="629" t="s">
        <v>113</v>
      </c>
      <c r="AE30" s="629"/>
      <c r="AF30" s="629"/>
      <c r="AG30" s="629"/>
      <c r="AH30" s="629"/>
      <c r="AI30" s="629"/>
      <c r="AJ30" s="629"/>
      <c r="AK30" s="629"/>
      <c r="AL30" s="630" t="s">
        <v>113</v>
      </c>
      <c r="AM30" s="631"/>
      <c r="AN30" s="631"/>
      <c r="AO30" s="632"/>
      <c r="AP30" s="671" t="s">
        <v>292</v>
      </c>
      <c r="AQ30" s="672"/>
      <c r="AR30" s="672"/>
      <c r="AS30" s="672"/>
      <c r="AT30" s="677" t="s">
        <v>293</v>
      </c>
      <c r="AU30" s="184"/>
      <c r="AV30" s="184"/>
      <c r="AW30" s="184"/>
      <c r="AX30" s="611" t="s">
        <v>172</v>
      </c>
      <c r="AY30" s="612"/>
      <c r="AZ30" s="612"/>
      <c r="BA30" s="612"/>
      <c r="BB30" s="612"/>
      <c r="BC30" s="612"/>
      <c r="BD30" s="612"/>
      <c r="BE30" s="612"/>
      <c r="BF30" s="613"/>
      <c r="BG30" s="683">
        <v>98.8</v>
      </c>
      <c r="BH30" s="684"/>
      <c r="BI30" s="684"/>
      <c r="BJ30" s="684"/>
      <c r="BK30" s="684"/>
      <c r="BL30" s="684"/>
      <c r="BM30" s="620">
        <v>95.2</v>
      </c>
      <c r="BN30" s="684"/>
      <c r="BO30" s="684"/>
      <c r="BP30" s="684"/>
      <c r="BQ30" s="685"/>
      <c r="BR30" s="683">
        <v>98.7</v>
      </c>
      <c r="BS30" s="684"/>
      <c r="BT30" s="684"/>
      <c r="BU30" s="684"/>
      <c r="BV30" s="684"/>
      <c r="BW30" s="684"/>
      <c r="BX30" s="620">
        <v>94.9</v>
      </c>
      <c r="BY30" s="684"/>
      <c r="BZ30" s="684"/>
      <c r="CA30" s="684"/>
      <c r="CB30" s="685"/>
      <c r="CD30" s="688"/>
      <c r="CE30" s="689"/>
      <c r="CF30" s="639" t="s">
        <v>294</v>
      </c>
      <c r="CG30" s="640"/>
      <c r="CH30" s="640"/>
      <c r="CI30" s="640"/>
      <c r="CJ30" s="640"/>
      <c r="CK30" s="640"/>
      <c r="CL30" s="640"/>
      <c r="CM30" s="640"/>
      <c r="CN30" s="640"/>
      <c r="CO30" s="640"/>
      <c r="CP30" s="640"/>
      <c r="CQ30" s="641"/>
      <c r="CR30" s="625">
        <v>2819010</v>
      </c>
      <c r="CS30" s="626"/>
      <c r="CT30" s="626"/>
      <c r="CU30" s="626"/>
      <c r="CV30" s="626"/>
      <c r="CW30" s="626"/>
      <c r="CX30" s="626"/>
      <c r="CY30" s="627"/>
      <c r="CZ30" s="659">
        <v>10.3</v>
      </c>
      <c r="DA30" s="660"/>
      <c r="DB30" s="660"/>
      <c r="DC30" s="661"/>
      <c r="DD30" s="634">
        <v>2764250</v>
      </c>
      <c r="DE30" s="626"/>
      <c r="DF30" s="626"/>
      <c r="DG30" s="626"/>
      <c r="DH30" s="626"/>
      <c r="DI30" s="626"/>
      <c r="DJ30" s="626"/>
      <c r="DK30" s="627"/>
      <c r="DL30" s="634">
        <v>2764250</v>
      </c>
      <c r="DM30" s="626"/>
      <c r="DN30" s="626"/>
      <c r="DO30" s="626"/>
      <c r="DP30" s="626"/>
      <c r="DQ30" s="626"/>
      <c r="DR30" s="626"/>
      <c r="DS30" s="626"/>
      <c r="DT30" s="626"/>
      <c r="DU30" s="626"/>
      <c r="DV30" s="627"/>
      <c r="DW30" s="630">
        <v>17.2</v>
      </c>
      <c r="DX30" s="655"/>
      <c r="DY30" s="655"/>
      <c r="DZ30" s="655"/>
      <c r="EA30" s="655"/>
      <c r="EB30" s="655"/>
      <c r="EC30" s="656"/>
    </row>
    <row r="31" spans="2:133" ht="11.25" customHeight="1">
      <c r="B31" s="622" t="s">
        <v>295</v>
      </c>
      <c r="C31" s="623"/>
      <c r="D31" s="623"/>
      <c r="E31" s="623"/>
      <c r="F31" s="623"/>
      <c r="G31" s="623"/>
      <c r="H31" s="623"/>
      <c r="I31" s="623"/>
      <c r="J31" s="623"/>
      <c r="K31" s="623"/>
      <c r="L31" s="623"/>
      <c r="M31" s="623"/>
      <c r="N31" s="623"/>
      <c r="O31" s="623"/>
      <c r="P31" s="623"/>
      <c r="Q31" s="624"/>
      <c r="R31" s="625">
        <v>1091521</v>
      </c>
      <c r="S31" s="626"/>
      <c r="T31" s="626"/>
      <c r="U31" s="626"/>
      <c r="V31" s="626"/>
      <c r="W31" s="626"/>
      <c r="X31" s="626"/>
      <c r="Y31" s="627"/>
      <c r="Z31" s="628">
        <v>3.9</v>
      </c>
      <c r="AA31" s="628"/>
      <c r="AB31" s="628"/>
      <c r="AC31" s="628"/>
      <c r="AD31" s="629" t="s">
        <v>113</v>
      </c>
      <c r="AE31" s="629"/>
      <c r="AF31" s="629"/>
      <c r="AG31" s="629"/>
      <c r="AH31" s="629"/>
      <c r="AI31" s="629"/>
      <c r="AJ31" s="629"/>
      <c r="AK31" s="629"/>
      <c r="AL31" s="630" t="s">
        <v>113</v>
      </c>
      <c r="AM31" s="631"/>
      <c r="AN31" s="631"/>
      <c r="AO31" s="632"/>
      <c r="AP31" s="673"/>
      <c r="AQ31" s="674"/>
      <c r="AR31" s="674"/>
      <c r="AS31" s="674"/>
      <c r="AT31" s="678"/>
      <c r="AU31" s="183" t="s">
        <v>296</v>
      </c>
      <c r="AV31" s="183"/>
      <c r="AW31" s="183"/>
      <c r="AX31" s="622" t="s">
        <v>297</v>
      </c>
      <c r="AY31" s="623"/>
      <c r="AZ31" s="623"/>
      <c r="BA31" s="623"/>
      <c r="BB31" s="623"/>
      <c r="BC31" s="623"/>
      <c r="BD31" s="623"/>
      <c r="BE31" s="623"/>
      <c r="BF31" s="624"/>
      <c r="BG31" s="680">
        <v>98.7</v>
      </c>
      <c r="BH31" s="657"/>
      <c r="BI31" s="657"/>
      <c r="BJ31" s="657"/>
      <c r="BK31" s="657"/>
      <c r="BL31" s="657"/>
      <c r="BM31" s="631">
        <v>95.3</v>
      </c>
      <c r="BN31" s="681"/>
      <c r="BO31" s="681"/>
      <c r="BP31" s="681"/>
      <c r="BQ31" s="682"/>
      <c r="BR31" s="680">
        <v>98.5</v>
      </c>
      <c r="BS31" s="657"/>
      <c r="BT31" s="657"/>
      <c r="BU31" s="657"/>
      <c r="BV31" s="657"/>
      <c r="BW31" s="657"/>
      <c r="BX31" s="631">
        <v>94.9</v>
      </c>
      <c r="BY31" s="681"/>
      <c r="BZ31" s="681"/>
      <c r="CA31" s="681"/>
      <c r="CB31" s="682"/>
      <c r="CD31" s="688"/>
      <c r="CE31" s="689"/>
      <c r="CF31" s="639" t="s">
        <v>298</v>
      </c>
      <c r="CG31" s="640"/>
      <c r="CH31" s="640"/>
      <c r="CI31" s="640"/>
      <c r="CJ31" s="640"/>
      <c r="CK31" s="640"/>
      <c r="CL31" s="640"/>
      <c r="CM31" s="640"/>
      <c r="CN31" s="640"/>
      <c r="CO31" s="640"/>
      <c r="CP31" s="640"/>
      <c r="CQ31" s="641"/>
      <c r="CR31" s="625">
        <v>271622</v>
      </c>
      <c r="CS31" s="657"/>
      <c r="CT31" s="657"/>
      <c r="CU31" s="657"/>
      <c r="CV31" s="657"/>
      <c r="CW31" s="657"/>
      <c r="CX31" s="657"/>
      <c r="CY31" s="658"/>
      <c r="CZ31" s="659">
        <v>1</v>
      </c>
      <c r="DA31" s="660"/>
      <c r="DB31" s="660"/>
      <c r="DC31" s="661"/>
      <c r="DD31" s="634">
        <v>271622</v>
      </c>
      <c r="DE31" s="657"/>
      <c r="DF31" s="657"/>
      <c r="DG31" s="657"/>
      <c r="DH31" s="657"/>
      <c r="DI31" s="657"/>
      <c r="DJ31" s="657"/>
      <c r="DK31" s="658"/>
      <c r="DL31" s="634">
        <v>271622</v>
      </c>
      <c r="DM31" s="657"/>
      <c r="DN31" s="657"/>
      <c r="DO31" s="657"/>
      <c r="DP31" s="657"/>
      <c r="DQ31" s="657"/>
      <c r="DR31" s="657"/>
      <c r="DS31" s="657"/>
      <c r="DT31" s="657"/>
      <c r="DU31" s="657"/>
      <c r="DV31" s="658"/>
      <c r="DW31" s="630">
        <v>1.7</v>
      </c>
      <c r="DX31" s="655"/>
      <c r="DY31" s="655"/>
      <c r="DZ31" s="655"/>
      <c r="EA31" s="655"/>
      <c r="EB31" s="655"/>
      <c r="EC31" s="656"/>
    </row>
    <row r="32" spans="2:133" ht="11.25" customHeight="1">
      <c r="B32" s="622" t="s">
        <v>299</v>
      </c>
      <c r="C32" s="623"/>
      <c r="D32" s="623"/>
      <c r="E32" s="623"/>
      <c r="F32" s="623"/>
      <c r="G32" s="623"/>
      <c r="H32" s="623"/>
      <c r="I32" s="623"/>
      <c r="J32" s="623"/>
      <c r="K32" s="623"/>
      <c r="L32" s="623"/>
      <c r="M32" s="623"/>
      <c r="N32" s="623"/>
      <c r="O32" s="623"/>
      <c r="P32" s="623"/>
      <c r="Q32" s="624"/>
      <c r="R32" s="625">
        <v>250828</v>
      </c>
      <c r="S32" s="626"/>
      <c r="T32" s="626"/>
      <c r="U32" s="626"/>
      <c r="V32" s="626"/>
      <c r="W32" s="626"/>
      <c r="X32" s="626"/>
      <c r="Y32" s="627"/>
      <c r="Z32" s="628">
        <v>0.9</v>
      </c>
      <c r="AA32" s="628"/>
      <c r="AB32" s="628"/>
      <c r="AC32" s="628"/>
      <c r="AD32" s="629">
        <v>750</v>
      </c>
      <c r="AE32" s="629"/>
      <c r="AF32" s="629"/>
      <c r="AG32" s="629"/>
      <c r="AH32" s="629"/>
      <c r="AI32" s="629"/>
      <c r="AJ32" s="629"/>
      <c r="AK32" s="629"/>
      <c r="AL32" s="630">
        <v>0</v>
      </c>
      <c r="AM32" s="631"/>
      <c r="AN32" s="631"/>
      <c r="AO32" s="632"/>
      <c r="AP32" s="675"/>
      <c r="AQ32" s="676"/>
      <c r="AR32" s="676"/>
      <c r="AS32" s="676"/>
      <c r="AT32" s="679"/>
      <c r="AU32" s="185"/>
      <c r="AV32" s="185"/>
      <c r="AW32" s="185"/>
      <c r="AX32" s="668" t="s">
        <v>300</v>
      </c>
      <c r="AY32" s="669"/>
      <c r="AZ32" s="669"/>
      <c r="BA32" s="669"/>
      <c r="BB32" s="669"/>
      <c r="BC32" s="669"/>
      <c r="BD32" s="669"/>
      <c r="BE32" s="669"/>
      <c r="BF32" s="670"/>
      <c r="BG32" s="692">
        <v>98.9</v>
      </c>
      <c r="BH32" s="693"/>
      <c r="BI32" s="693"/>
      <c r="BJ32" s="693"/>
      <c r="BK32" s="693"/>
      <c r="BL32" s="693"/>
      <c r="BM32" s="694">
        <v>94.8</v>
      </c>
      <c r="BN32" s="693"/>
      <c r="BO32" s="693"/>
      <c r="BP32" s="693"/>
      <c r="BQ32" s="695"/>
      <c r="BR32" s="692">
        <v>98.8</v>
      </c>
      <c r="BS32" s="693"/>
      <c r="BT32" s="693"/>
      <c r="BU32" s="693"/>
      <c r="BV32" s="693"/>
      <c r="BW32" s="693"/>
      <c r="BX32" s="694">
        <v>94.5</v>
      </c>
      <c r="BY32" s="693"/>
      <c r="BZ32" s="693"/>
      <c r="CA32" s="693"/>
      <c r="CB32" s="695"/>
      <c r="CD32" s="690"/>
      <c r="CE32" s="691"/>
      <c r="CF32" s="639" t="s">
        <v>301</v>
      </c>
      <c r="CG32" s="640"/>
      <c r="CH32" s="640"/>
      <c r="CI32" s="640"/>
      <c r="CJ32" s="640"/>
      <c r="CK32" s="640"/>
      <c r="CL32" s="640"/>
      <c r="CM32" s="640"/>
      <c r="CN32" s="640"/>
      <c r="CO32" s="640"/>
      <c r="CP32" s="640"/>
      <c r="CQ32" s="641"/>
      <c r="CR32" s="625" t="s">
        <v>113</v>
      </c>
      <c r="CS32" s="626"/>
      <c r="CT32" s="626"/>
      <c r="CU32" s="626"/>
      <c r="CV32" s="626"/>
      <c r="CW32" s="626"/>
      <c r="CX32" s="626"/>
      <c r="CY32" s="627"/>
      <c r="CZ32" s="659" t="s">
        <v>113</v>
      </c>
      <c r="DA32" s="660"/>
      <c r="DB32" s="660"/>
      <c r="DC32" s="661"/>
      <c r="DD32" s="634" t="s">
        <v>113</v>
      </c>
      <c r="DE32" s="626"/>
      <c r="DF32" s="626"/>
      <c r="DG32" s="626"/>
      <c r="DH32" s="626"/>
      <c r="DI32" s="626"/>
      <c r="DJ32" s="626"/>
      <c r="DK32" s="627"/>
      <c r="DL32" s="634" t="s">
        <v>113</v>
      </c>
      <c r="DM32" s="626"/>
      <c r="DN32" s="626"/>
      <c r="DO32" s="626"/>
      <c r="DP32" s="626"/>
      <c r="DQ32" s="626"/>
      <c r="DR32" s="626"/>
      <c r="DS32" s="626"/>
      <c r="DT32" s="626"/>
      <c r="DU32" s="626"/>
      <c r="DV32" s="627"/>
      <c r="DW32" s="630" t="s">
        <v>113</v>
      </c>
      <c r="DX32" s="655"/>
      <c r="DY32" s="655"/>
      <c r="DZ32" s="655"/>
      <c r="EA32" s="655"/>
      <c r="EB32" s="655"/>
      <c r="EC32" s="656"/>
    </row>
    <row r="33" spans="2:133" ht="11.25" customHeight="1">
      <c r="B33" s="622" t="s">
        <v>302</v>
      </c>
      <c r="C33" s="623"/>
      <c r="D33" s="623"/>
      <c r="E33" s="623"/>
      <c r="F33" s="623"/>
      <c r="G33" s="623"/>
      <c r="H33" s="623"/>
      <c r="I33" s="623"/>
      <c r="J33" s="623"/>
      <c r="K33" s="623"/>
      <c r="L33" s="623"/>
      <c r="M33" s="623"/>
      <c r="N33" s="623"/>
      <c r="O33" s="623"/>
      <c r="P33" s="623"/>
      <c r="Q33" s="624"/>
      <c r="R33" s="625">
        <v>2301468</v>
      </c>
      <c r="S33" s="626"/>
      <c r="T33" s="626"/>
      <c r="U33" s="626"/>
      <c r="V33" s="626"/>
      <c r="W33" s="626"/>
      <c r="X33" s="626"/>
      <c r="Y33" s="627"/>
      <c r="Z33" s="628">
        <v>8.1999999999999993</v>
      </c>
      <c r="AA33" s="628"/>
      <c r="AB33" s="628"/>
      <c r="AC33" s="628"/>
      <c r="AD33" s="629" t="s">
        <v>113</v>
      </c>
      <c r="AE33" s="629"/>
      <c r="AF33" s="629"/>
      <c r="AG33" s="629"/>
      <c r="AH33" s="629"/>
      <c r="AI33" s="629"/>
      <c r="AJ33" s="629"/>
      <c r="AK33" s="629"/>
      <c r="AL33" s="630" t="s">
        <v>113</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303</v>
      </c>
      <c r="CE33" s="640"/>
      <c r="CF33" s="640"/>
      <c r="CG33" s="640"/>
      <c r="CH33" s="640"/>
      <c r="CI33" s="640"/>
      <c r="CJ33" s="640"/>
      <c r="CK33" s="640"/>
      <c r="CL33" s="640"/>
      <c r="CM33" s="640"/>
      <c r="CN33" s="640"/>
      <c r="CO33" s="640"/>
      <c r="CP33" s="640"/>
      <c r="CQ33" s="641"/>
      <c r="CR33" s="625">
        <v>11305489</v>
      </c>
      <c r="CS33" s="657"/>
      <c r="CT33" s="657"/>
      <c r="CU33" s="657"/>
      <c r="CV33" s="657"/>
      <c r="CW33" s="657"/>
      <c r="CX33" s="657"/>
      <c r="CY33" s="658"/>
      <c r="CZ33" s="659">
        <v>41.4</v>
      </c>
      <c r="DA33" s="660"/>
      <c r="DB33" s="660"/>
      <c r="DC33" s="661"/>
      <c r="DD33" s="634">
        <v>9183848</v>
      </c>
      <c r="DE33" s="657"/>
      <c r="DF33" s="657"/>
      <c r="DG33" s="657"/>
      <c r="DH33" s="657"/>
      <c r="DI33" s="657"/>
      <c r="DJ33" s="657"/>
      <c r="DK33" s="658"/>
      <c r="DL33" s="634">
        <v>6012328</v>
      </c>
      <c r="DM33" s="657"/>
      <c r="DN33" s="657"/>
      <c r="DO33" s="657"/>
      <c r="DP33" s="657"/>
      <c r="DQ33" s="657"/>
      <c r="DR33" s="657"/>
      <c r="DS33" s="657"/>
      <c r="DT33" s="657"/>
      <c r="DU33" s="657"/>
      <c r="DV33" s="658"/>
      <c r="DW33" s="630">
        <v>37.5</v>
      </c>
      <c r="DX33" s="655"/>
      <c r="DY33" s="655"/>
      <c r="DZ33" s="655"/>
      <c r="EA33" s="655"/>
      <c r="EB33" s="655"/>
      <c r="EC33" s="656"/>
    </row>
    <row r="34" spans="2:133" ht="11.25" customHeight="1">
      <c r="B34" s="622" t="s">
        <v>304</v>
      </c>
      <c r="C34" s="623"/>
      <c r="D34" s="623"/>
      <c r="E34" s="623"/>
      <c r="F34" s="623"/>
      <c r="G34" s="623"/>
      <c r="H34" s="623"/>
      <c r="I34" s="623"/>
      <c r="J34" s="623"/>
      <c r="K34" s="623"/>
      <c r="L34" s="623"/>
      <c r="M34" s="623"/>
      <c r="N34" s="623"/>
      <c r="O34" s="623"/>
      <c r="P34" s="623"/>
      <c r="Q34" s="624"/>
      <c r="R34" s="625" t="s">
        <v>113</v>
      </c>
      <c r="S34" s="626"/>
      <c r="T34" s="626"/>
      <c r="U34" s="626"/>
      <c r="V34" s="626"/>
      <c r="W34" s="626"/>
      <c r="X34" s="626"/>
      <c r="Y34" s="627"/>
      <c r="Z34" s="628" t="s">
        <v>113</v>
      </c>
      <c r="AA34" s="628"/>
      <c r="AB34" s="628"/>
      <c r="AC34" s="628"/>
      <c r="AD34" s="629" t="s">
        <v>113</v>
      </c>
      <c r="AE34" s="629"/>
      <c r="AF34" s="629"/>
      <c r="AG34" s="629"/>
      <c r="AH34" s="629"/>
      <c r="AI34" s="629"/>
      <c r="AJ34" s="629"/>
      <c r="AK34" s="629"/>
      <c r="AL34" s="630" t="s">
        <v>113</v>
      </c>
      <c r="AM34" s="631"/>
      <c r="AN34" s="631"/>
      <c r="AO34" s="632"/>
      <c r="AP34" s="188"/>
      <c r="AQ34" s="604" t="s">
        <v>305</v>
      </c>
      <c r="AR34" s="605"/>
      <c r="AS34" s="605"/>
      <c r="AT34" s="605"/>
      <c r="AU34" s="605"/>
      <c r="AV34" s="605"/>
      <c r="AW34" s="605"/>
      <c r="AX34" s="605"/>
      <c r="AY34" s="605"/>
      <c r="AZ34" s="605"/>
      <c r="BA34" s="605"/>
      <c r="BB34" s="605"/>
      <c r="BC34" s="605"/>
      <c r="BD34" s="605"/>
      <c r="BE34" s="605"/>
      <c r="BF34" s="606"/>
      <c r="BG34" s="604" t="s">
        <v>306</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307</v>
      </c>
      <c r="CE34" s="640"/>
      <c r="CF34" s="640"/>
      <c r="CG34" s="640"/>
      <c r="CH34" s="640"/>
      <c r="CI34" s="640"/>
      <c r="CJ34" s="640"/>
      <c r="CK34" s="640"/>
      <c r="CL34" s="640"/>
      <c r="CM34" s="640"/>
      <c r="CN34" s="640"/>
      <c r="CO34" s="640"/>
      <c r="CP34" s="640"/>
      <c r="CQ34" s="641"/>
      <c r="CR34" s="625">
        <v>3216630</v>
      </c>
      <c r="CS34" s="626"/>
      <c r="CT34" s="626"/>
      <c r="CU34" s="626"/>
      <c r="CV34" s="626"/>
      <c r="CW34" s="626"/>
      <c r="CX34" s="626"/>
      <c r="CY34" s="627"/>
      <c r="CZ34" s="659">
        <v>11.8</v>
      </c>
      <c r="DA34" s="660"/>
      <c r="DB34" s="660"/>
      <c r="DC34" s="661"/>
      <c r="DD34" s="634">
        <v>2667327</v>
      </c>
      <c r="DE34" s="626"/>
      <c r="DF34" s="626"/>
      <c r="DG34" s="626"/>
      <c r="DH34" s="626"/>
      <c r="DI34" s="626"/>
      <c r="DJ34" s="626"/>
      <c r="DK34" s="627"/>
      <c r="DL34" s="634">
        <v>1926152</v>
      </c>
      <c r="DM34" s="626"/>
      <c r="DN34" s="626"/>
      <c r="DO34" s="626"/>
      <c r="DP34" s="626"/>
      <c r="DQ34" s="626"/>
      <c r="DR34" s="626"/>
      <c r="DS34" s="626"/>
      <c r="DT34" s="626"/>
      <c r="DU34" s="626"/>
      <c r="DV34" s="627"/>
      <c r="DW34" s="630">
        <v>12</v>
      </c>
      <c r="DX34" s="655"/>
      <c r="DY34" s="655"/>
      <c r="DZ34" s="655"/>
      <c r="EA34" s="655"/>
      <c r="EB34" s="655"/>
      <c r="EC34" s="656"/>
    </row>
    <row r="35" spans="2:133" ht="11.25" customHeight="1">
      <c r="B35" s="622" t="s">
        <v>308</v>
      </c>
      <c r="C35" s="623"/>
      <c r="D35" s="623"/>
      <c r="E35" s="623"/>
      <c r="F35" s="623"/>
      <c r="G35" s="623"/>
      <c r="H35" s="623"/>
      <c r="I35" s="623"/>
      <c r="J35" s="623"/>
      <c r="K35" s="623"/>
      <c r="L35" s="623"/>
      <c r="M35" s="623"/>
      <c r="N35" s="623"/>
      <c r="O35" s="623"/>
      <c r="P35" s="623"/>
      <c r="Q35" s="624"/>
      <c r="R35" s="625">
        <v>903468</v>
      </c>
      <c r="S35" s="626"/>
      <c r="T35" s="626"/>
      <c r="U35" s="626"/>
      <c r="V35" s="626"/>
      <c r="W35" s="626"/>
      <c r="X35" s="626"/>
      <c r="Y35" s="627"/>
      <c r="Z35" s="628">
        <v>3.2</v>
      </c>
      <c r="AA35" s="628"/>
      <c r="AB35" s="628"/>
      <c r="AC35" s="628"/>
      <c r="AD35" s="629" t="s">
        <v>113</v>
      </c>
      <c r="AE35" s="629"/>
      <c r="AF35" s="629"/>
      <c r="AG35" s="629"/>
      <c r="AH35" s="629"/>
      <c r="AI35" s="629"/>
      <c r="AJ35" s="629"/>
      <c r="AK35" s="629"/>
      <c r="AL35" s="630" t="s">
        <v>113</v>
      </c>
      <c r="AM35" s="631"/>
      <c r="AN35" s="631"/>
      <c r="AO35" s="632"/>
      <c r="AP35" s="188"/>
      <c r="AQ35" s="636" t="s">
        <v>309</v>
      </c>
      <c r="AR35" s="637"/>
      <c r="AS35" s="637"/>
      <c r="AT35" s="637"/>
      <c r="AU35" s="637"/>
      <c r="AV35" s="637"/>
      <c r="AW35" s="637"/>
      <c r="AX35" s="637"/>
      <c r="AY35" s="638"/>
      <c r="AZ35" s="614">
        <v>3283710</v>
      </c>
      <c r="BA35" s="615"/>
      <c r="BB35" s="615"/>
      <c r="BC35" s="615"/>
      <c r="BD35" s="615"/>
      <c r="BE35" s="615"/>
      <c r="BF35" s="696"/>
      <c r="BG35" s="636" t="s">
        <v>310</v>
      </c>
      <c r="BH35" s="637"/>
      <c r="BI35" s="637"/>
      <c r="BJ35" s="637"/>
      <c r="BK35" s="637"/>
      <c r="BL35" s="637"/>
      <c r="BM35" s="637"/>
      <c r="BN35" s="637"/>
      <c r="BO35" s="637"/>
      <c r="BP35" s="637"/>
      <c r="BQ35" s="637"/>
      <c r="BR35" s="637"/>
      <c r="BS35" s="637"/>
      <c r="BT35" s="637"/>
      <c r="BU35" s="638"/>
      <c r="BV35" s="614">
        <v>195005</v>
      </c>
      <c r="BW35" s="615"/>
      <c r="BX35" s="615"/>
      <c r="BY35" s="615"/>
      <c r="BZ35" s="615"/>
      <c r="CA35" s="615"/>
      <c r="CB35" s="696"/>
      <c r="CD35" s="639" t="s">
        <v>311</v>
      </c>
      <c r="CE35" s="640"/>
      <c r="CF35" s="640"/>
      <c r="CG35" s="640"/>
      <c r="CH35" s="640"/>
      <c r="CI35" s="640"/>
      <c r="CJ35" s="640"/>
      <c r="CK35" s="640"/>
      <c r="CL35" s="640"/>
      <c r="CM35" s="640"/>
      <c r="CN35" s="640"/>
      <c r="CO35" s="640"/>
      <c r="CP35" s="640"/>
      <c r="CQ35" s="641"/>
      <c r="CR35" s="625">
        <v>473570</v>
      </c>
      <c r="CS35" s="657"/>
      <c r="CT35" s="657"/>
      <c r="CU35" s="657"/>
      <c r="CV35" s="657"/>
      <c r="CW35" s="657"/>
      <c r="CX35" s="657"/>
      <c r="CY35" s="658"/>
      <c r="CZ35" s="659">
        <v>1.7</v>
      </c>
      <c r="DA35" s="660"/>
      <c r="DB35" s="660"/>
      <c r="DC35" s="661"/>
      <c r="DD35" s="634">
        <v>369718</v>
      </c>
      <c r="DE35" s="657"/>
      <c r="DF35" s="657"/>
      <c r="DG35" s="657"/>
      <c r="DH35" s="657"/>
      <c r="DI35" s="657"/>
      <c r="DJ35" s="657"/>
      <c r="DK35" s="658"/>
      <c r="DL35" s="634">
        <v>316092</v>
      </c>
      <c r="DM35" s="657"/>
      <c r="DN35" s="657"/>
      <c r="DO35" s="657"/>
      <c r="DP35" s="657"/>
      <c r="DQ35" s="657"/>
      <c r="DR35" s="657"/>
      <c r="DS35" s="657"/>
      <c r="DT35" s="657"/>
      <c r="DU35" s="657"/>
      <c r="DV35" s="658"/>
      <c r="DW35" s="630">
        <v>2</v>
      </c>
      <c r="DX35" s="655"/>
      <c r="DY35" s="655"/>
      <c r="DZ35" s="655"/>
      <c r="EA35" s="655"/>
      <c r="EB35" s="655"/>
      <c r="EC35" s="656"/>
    </row>
    <row r="36" spans="2:133" ht="11.25" customHeight="1">
      <c r="B36" s="668" t="s">
        <v>312</v>
      </c>
      <c r="C36" s="669"/>
      <c r="D36" s="669"/>
      <c r="E36" s="669"/>
      <c r="F36" s="669"/>
      <c r="G36" s="669"/>
      <c r="H36" s="669"/>
      <c r="I36" s="669"/>
      <c r="J36" s="669"/>
      <c r="K36" s="669"/>
      <c r="L36" s="669"/>
      <c r="M36" s="669"/>
      <c r="N36" s="669"/>
      <c r="O36" s="669"/>
      <c r="P36" s="669"/>
      <c r="Q36" s="670"/>
      <c r="R36" s="697">
        <v>28018082</v>
      </c>
      <c r="S36" s="698"/>
      <c r="T36" s="698"/>
      <c r="U36" s="698"/>
      <c r="V36" s="698"/>
      <c r="W36" s="698"/>
      <c r="X36" s="698"/>
      <c r="Y36" s="699"/>
      <c r="Z36" s="700">
        <v>100</v>
      </c>
      <c r="AA36" s="700"/>
      <c r="AB36" s="700"/>
      <c r="AC36" s="700"/>
      <c r="AD36" s="701">
        <v>15137140</v>
      </c>
      <c r="AE36" s="701"/>
      <c r="AF36" s="701"/>
      <c r="AG36" s="701"/>
      <c r="AH36" s="701"/>
      <c r="AI36" s="701"/>
      <c r="AJ36" s="701"/>
      <c r="AK36" s="701"/>
      <c r="AL36" s="702">
        <v>100</v>
      </c>
      <c r="AM36" s="694"/>
      <c r="AN36" s="694"/>
      <c r="AO36" s="703"/>
      <c r="AQ36" s="704" t="s">
        <v>313</v>
      </c>
      <c r="AR36" s="705"/>
      <c r="AS36" s="705"/>
      <c r="AT36" s="705"/>
      <c r="AU36" s="705"/>
      <c r="AV36" s="705"/>
      <c r="AW36" s="705"/>
      <c r="AX36" s="705"/>
      <c r="AY36" s="706"/>
      <c r="AZ36" s="625">
        <v>858000</v>
      </c>
      <c r="BA36" s="626"/>
      <c r="BB36" s="626"/>
      <c r="BC36" s="626"/>
      <c r="BD36" s="657"/>
      <c r="BE36" s="657"/>
      <c r="BF36" s="682"/>
      <c r="BG36" s="639" t="s">
        <v>314</v>
      </c>
      <c r="BH36" s="640"/>
      <c r="BI36" s="640"/>
      <c r="BJ36" s="640"/>
      <c r="BK36" s="640"/>
      <c r="BL36" s="640"/>
      <c r="BM36" s="640"/>
      <c r="BN36" s="640"/>
      <c r="BO36" s="640"/>
      <c r="BP36" s="640"/>
      <c r="BQ36" s="640"/>
      <c r="BR36" s="640"/>
      <c r="BS36" s="640"/>
      <c r="BT36" s="640"/>
      <c r="BU36" s="641"/>
      <c r="BV36" s="625">
        <v>95210</v>
      </c>
      <c r="BW36" s="626"/>
      <c r="BX36" s="626"/>
      <c r="BY36" s="626"/>
      <c r="BZ36" s="626"/>
      <c r="CA36" s="626"/>
      <c r="CB36" s="635"/>
      <c r="CD36" s="639" t="s">
        <v>315</v>
      </c>
      <c r="CE36" s="640"/>
      <c r="CF36" s="640"/>
      <c r="CG36" s="640"/>
      <c r="CH36" s="640"/>
      <c r="CI36" s="640"/>
      <c r="CJ36" s="640"/>
      <c r="CK36" s="640"/>
      <c r="CL36" s="640"/>
      <c r="CM36" s="640"/>
      <c r="CN36" s="640"/>
      <c r="CO36" s="640"/>
      <c r="CP36" s="640"/>
      <c r="CQ36" s="641"/>
      <c r="CR36" s="625">
        <v>3815487</v>
      </c>
      <c r="CS36" s="626"/>
      <c r="CT36" s="626"/>
      <c r="CU36" s="626"/>
      <c r="CV36" s="626"/>
      <c r="CW36" s="626"/>
      <c r="CX36" s="626"/>
      <c r="CY36" s="627"/>
      <c r="CZ36" s="659">
        <v>14</v>
      </c>
      <c r="DA36" s="660"/>
      <c r="DB36" s="660"/>
      <c r="DC36" s="661"/>
      <c r="DD36" s="634">
        <v>2886766</v>
      </c>
      <c r="DE36" s="626"/>
      <c r="DF36" s="626"/>
      <c r="DG36" s="626"/>
      <c r="DH36" s="626"/>
      <c r="DI36" s="626"/>
      <c r="DJ36" s="626"/>
      <c r="DK36" s="627"/>
      <c r="DL36" s="634">
        <v>1403680</v>
      </c>
      <c r="DM36" s="626"/>
      <c r="DN36" s="626"/>
      <c r="DO36" s="626"/>
      <c r="DP36" s="626"/>
      <c r="DQ36" s="626"/>
      <c r="DR36" s="626"/>
      <c r="DS36" s="626"/>
      <c r="DT36" s="626"/>
      <c r="DU36" s="626"/>
      <c r="DV36" s="627"/>
      <c r="DW36" s="630">
        <v>8.8000000000000007</v>
      </c>
      <c r="DX36" s="655"/>
      <c r="DY36" s="655"/>
      <c r="DZ36" s="655"/>
      <c r="EA36" s="655"/>
      <c r="EB36" s="655"/>
      <c r="EC36" s="656"/>
    </row>
    <row r="37" spans="2:133" ht="11.25" customHeight="1">
      <c r="AQ37" s="704" t="s">
        <v>316</v>
      </c>
      <c r="AR37" s="705"/>
      <c r="AS37" s="705"/>
      <c r="AT37" s="705"/>
      <c r="AU37" s="705"/>
      <c r="AV37" s="705"/>
      <c r="AW37" s="705"/>
      <c r="AX37" s="705"/>
      <c r="AY37" s="706"/>
      <c r="AZ37" s="625">
        <v>250052</v>
      </c>
      <c r="BA37" s="626"/>
      <c r="BB37" s="626"/>
      <c r="BC37" s="626"/>
      <c r="BD37" s="657"/>
      <c r="BE37" s="657"/>
      <c r="BF37" s="682"/>
      <c r="BG37" s="639" t="s">
        <v>317</v>
      </c>
      <c r="BH37" s="640"/>
      <c r="BI37" s="640"/>
      <c r="BJ37" s="640"/>
      <c r="BK37" s="640"/>
      <c r="BL37" s="640"/>
      <c r="BM37" s="640"/>
      <c r="BN37" s="640"/>
      <c r="BO37" s="640"/>
      <c r="BP37" s="640"/>
      <c r="BQ37" s="640"/>
      <c r="BR37" s="640"/>
      <c r="BS37" s="640"/>
      <c r="BT37" s="640"/>
      <c r="BU37" s="641"/>
      <c r="BV37" s="625">
        <v>8724</v>
      </c>
      <c r="BW37" s="626"/>
      <c r="BX37" s="626"/>
      <c r="BY37" s="626"/>
      <c r="BZ37" s="626"/>
      <c r="CA37" s="626"/>
      <c r="CB37" s="635"/>
      <c r="CD37" s="639" t="s">
        <v>318</v>
      </c>
      <c r="CE37" s="640"/>
      <c r="CF37" s="640"/>
      <c r="CG37" s="640"/>
      <c r="CH37" s="640"/>
      <c r="CI37" s="640"/>
      <c r="CJ37" s="640"/>
      <c r="CK37" s="640"/>
      <c r="CL37" s="640"/>
      <c r="CM37" s="640"/>
      <c r="CN37" s="640"/>
      <c r="CO37" s="640"/>
      <c r="CP37" s="640"/>
      <c r="CQ37" s="641"/>
      <c r="CR37" s="625">
        <v>680852</v>
      </c>
      <c r="CS37" s="657"/>
      <c r="CT37" s="657"/>
      <c r="CU37" s="657"/>
      <c r="CV37" s="657"/>
      <c r="CW37" s="657"/>
      <c r="CX37" s="657"/>
      <c r="CY37" s="658"/>
      <c r="CZ37" s="659">
        <v>2.5</v>
      </c>
      <c r="DA37" s="660"/>
      <c r="DB37" s="660"/>
      <c r="DC37" s="661"/>
      <c r="DD37" s="634">
        <v>680852</v>
      </c>
      <c r="DE37" s="657"/>
      <c r="DF37" s="657"/>
      <c r="DG37" s="657"/>
      <c r="DH37" s="657"/>
      <c r="DI37" s="657"/>
      <c r="DJ37" s="657"/>
      <c r="DK37" s="658"/>
      <c r="DL37" s="634">
        <v>676062</v>
      </c>
      <c r="DM37" s="657"/>
      <c r="DN37" s="657"/>
      <c r="DO37" s="657"/>
      <c r="DP37" s="657"/>
      <c r="DQ37" s="657"/>
      <c r="DR37" s="657"/>
      <c r="DS37" s="657"/>
      <c r="DT37" s="657"/>
      <c r="DU37" s="657"/>
      <c r="DV37" s="658"/>
      <c r="DW37" s="630">
        <v>4.2</v>
      </c>
      <c r="DX37" s="655"/>
      <c r="DY37" s="655"/>
      <c r="DZ37" s="655"/>
      <c r="EA37" s="655"/>
      <c r="EB37" s="655"/>
      <c r="EC37" s="656"/>
    </row>
    <row r="38" spans="2:133" ht="11.25" customHeight="1">
      <c r="AQ38" s="704" t="s">
        <v>319</v>
      </c>
      <c r="AR38" s="705"/>
      <c r="AS38" s="705"/>
      <c r="AT38" s="705"/>
      <c r="AU38" s="705"/>
      <c r="AV38" s="705"/>
      <c r="AW38" s="705"/>
      <c r="AX38" s="705"/>
      <c r="AY38" s="706"/>
      <c r="AZ38" s="625">
        <v>43211</v>
      </c>
      <c r="BA38" s="626"/>
      <c r="BB38" s="626"/>
      <c r="BC38" s="626"/>
      <c r="BD38" s="657"/>
      <c r="BE38" s="657"/>
      <c r="BF38" s="682"/>
      <c r="BG38" s="639" t="s">
        <v>320</v>
      </c>
      <c r="BH38" s="640"/>
      <c r="BI38" s="640"/>
      <c r="BJ38" s="640"/>
      <c r="BK38" s="640"/>
      <c r="BL38" s="640"/>
      <c r="BM38" s="640"/>
      <c r="BN38" s="640"/>
      <c r="BO38" s="640"/>
      <c r="BP38" s="640"/>
      <c r="BQ38" s="640"/>
      <c r="BR38" s="640"/>
      <c r="BS38" s="640"/>
      <c r="BT38" s="640"/>
      <c r="BU38" s="641"/>
      <c r="BV38" s="625">
        <v>14732</v>
      </c>
      <c r="BW38" s="626"/>
      <c r="BX38" s="626"/>
      <c r="BY38" s="626"/>
      <c r="BZ38" s="626"/>
      <c r="CA38" s="626"/>
      <c r="CB38" s="635"/>
      <c r="CD38" s="639" t="s">
        <v>321</v>
      </c>
      <c r="CE38" s="640"/>
      <c r="CF38" s="640"/>
      <c r="CG38" s="640"/>
      <c r="CH38" s="640"/>
      <c r="CI38" s="640"/>
      <c r="CJ38" s="640"/>
      <c r="CK38" s="640"/>
      <c r="CL38" s="640"/>
      <c r="CM38" s="640"/>
      <c r="CN38" s="640"/>
      <c r="CO38" s="640"/>
      <c r="CP38" s="640"/>
      <c r="CQ38" s="641"/>
      <c r="CR38" s="625">
        <v>2990548</v>
      </c>
      <c r="CS38" s="626"/>
      <c r="CT38" s="626"/>
      <c r="CU38" s="626"/>
      <c r="CV38" s="626"/>
      <c r="CW38" s="626"/>
      <c r="CX38" s="626"/>
      <c r="CY38" s="627"/>
      <c r="CZ38" s="659">
        <v>10.9</v>
      </c>
      <c r="DA38" s="660"/>
      <c r="DB38" s="660"/>
      <c r="DC38" s="661"/>
      <c r="DD38" s="634">
        <v>2638374</v>
      </c>
      <c r="DE38" s="626"/>
      <c r="DF38" s="626"/>
      <c r="DG38" s="626"/>
      <c r="DH38" s="626"/>
      <c r="DI38" s="626"/>
      <c r="DJ38" s="626"/>
      <c r="DK38" s="627"/>
      <c r="DL38" s="634">
        <v>2366404</v>
      </c>
      <c r="DM38" s="626"/>
      <c r="DN38" s="626"/>
      <c r="DO38" s="626"/>
      <c r="DP38" s="626"/>
      <c r="DQ38" s="626"/>
      <c r="DR38" s="626"/>
      <c r="DS38" s="626"/>
      <c r="DT38" s="626"/>
      <c r="DU38" s="626"/>
      <c r="DV38" s="627"/>
      <c r="DW38" s="630">
        <v>14.8</v>
      </c>
      <c r="DX38" s="655"/>
      <c r="DY38" s="655"/>
      <c r="DZ38" s="655"/>
      <c r="EA38" s="655"/>
      <c r="EB38" s="655"/>
      <c r="EC38" s="656"/>
    </row>
    <row r="39" spans="2:133" ht="11.25" customHeight="1">
      <c r="AQ39" s="704" t="s">
        <v>322</v>
      </c>
      <c r="AR39" s="705"/>
      <c r="AS39" s="705"/>
      <c r="AT39" s="705"/>
      <c r="AU39" s="705"/>
      <c r="AV39" s="705"/>
      <c r="AW39" s="705"/>
      <c r="AX39" s="705"/>
      <c r="AY39" s="706"/>
      <c r="AZ39" s="625" t="s">
        <v>323</v>
      </c>
      <c r="BA39" s="626"/>
      <c r="BB39" s="626"/>
      <c r="BC39" s="626"/>
      <c r="BD39" s="657"/>
      <c r="BE39" s="657"/>
      <c r="BF39" s="682"/>
      <c r="BG39" s="710" t="s">
        <v>324</v>
      </c>
      <c r="BH39" s="711"/>
      <c r="BI39" s="711"/>
      <c r="BJ39" s="711"/>
      <c r="BK39" s="711"/>
      <c r="BL39" s="189"/>
      <c r="BM39" s="640" t="s">
        <v>325</v>
      </c>
      <c r="BN39" s="640"/>
      <c r="BO39" s="640"/>
      <c r="BP39" s="640"/>
      <c r="BQ39" s="640"/>
      <c r="BR39" s="640"/>
      <c r="BS39" s="640"/>
      <c r="BT39" s="640"/>
      <c r="BU39" s="641"/>
      <c r="BV39" s="625">
        <v>89</v>
      </c>
      <c r="BW39" s="626"/>
      <c r="BX39" s="626"/>
      <c r="BY39" s="626"/>
      <c r="BZ39" s="626"/>
      <c r="CA39" s="626"/>
      <c r="CB39" s="635"/>
      <c r="CD39" s="639" t="s">
        <v>326</v>
      </c>
      <c r="CE39" s="640"/>
      <c r="CF39" s="640"/>
      <c r="CG39" s="640"/>
      <c r="CH39" s="640"/>
      <c r="CI39" s="640"/>
      <c r="CJ39" s="640"/>
      <c r="CK39" s="640"/>
      <c r="CL39" s="640"/>
      <c r="CM39" s="640"/>
      <c r="CN39" s="640"/>
      <c r="CO39" s="640"/>
      <c r="CP39" s="640"/>
      <c r="CQ39" s="641"/>
      <c r="CR39" s="625">
        <v>744541</v>
      </c>
      <c r="CS39" s="657"/>
      <c r="CT39" s="657"/>
      <c r="CU39" s="657"/>
      <c r="CV39" s="657"/>
      <c r="CW39" s="657"/>
      <c r="CX39" s="657"/>
      <c r="CY39" s="658"/>
      <c r="CZ39" s="659">
        <v>2.7</v>
      </c>
      <c r="DA39" s="660"/>
      <c r="DB39" s="660"/>
      <c r="DC39" s="661"/>
      <c r="DD39" s="634">
        <v>621621</v>
      </c>
      <c r="DE39" s="657"/>
      <c r="DF39" s="657"/>
      <c r="DG39" s="657"/>
      <c r="DH39" s="657"/>
      <c r="DI39" s="657"/>
      <c r="DJ39" s="657"/>
      <c r="DK39" s="658"/>
      <c r="DL39" s="634" t="s">
        <v>323</v>
      </c>
      <c r="DM39" s="657"/>
      <c r="DN39" s="657"/>
      <c r="DO39" s="657"/>
      <c r="DP39" s="657"/>
      <c r="DQ39" s="657"/>
      <c r="DR39" s="657"/>
      <c r="DS39" s="657"/>
      <c r="DT39" s="657"/>
      <c r="DU39" s="657"/>
      <c r="DV39" s="658"/>
      <c r="DW39" s="630" t="s">
        <v>323</v>
      </c>
      <c r="DX39" s="655"/>
      <c r="DY39" s="655"/>
      <c r="DZ39" s="655"/>
      <c r="EA39" s="655"/>
      <c r="EB39" s="655"/>
      <c r="EC39" s="656"/>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327</v>
      </c>
      <c r="AR40" s="705"/>
      <c r="AS40" s="705"/>
      <c r="AT40" s="705"/>
      <c r="AU40" s="705"/>
      <c r="AV40" s="705"/>
      <c r="AW40" s="705"/>
      <c r="AX40" s="705"/>
      <c r="AY40" s="706"/>
      <c r="AZ40" s="625">
        <v>470036</v>
      </c>
      <c r="BA40" s="626"/>
      <c r="BB40" s="626"/>
      <c r="BC40" s="626"/>
      <c r="BD40" s="657"/>
      <c r="BE40" s="657"/>
      <c r="BF40" s="682"/>
      <c r="BG40" s="710"/>
      <c r="BH40" s="711"/>
      <c r="BI40" s="711"/>
      <c r="BJ40" s="711"/>
      <c r="BK40" s="711"/>
      <c r="BL40" s="189"/>
      <c r="BM40" s="640" t="s">
        <v>328</v>
      </c>
      <c r="BN40" s="640"/>
      <c r="BO40" s="640"/>
      <c r="BP40" s="640"/>
      <c r="BQ40" s="640"/>
      <c r="BR40" s="640"/>
      <c r="BS40" s="640"/>
      <c r="BT40" s="640"/>
      <c r="BU40" s="641"/>
      <c r="BV40" s="625">
        <v>103</v>
      </c>
      <c r="BW40" s="626"/>
      <c r="BX40" s="626"/>
      <c r="BY40" s="626"/>
      <c r="BZ40" s="626"/>
      <c r="CA40" s="626"/>
      <c r="CB40" s="635"/>
      <c r="CD40" s="639" t="s">
        <v>329</v>
      </c>
      <c r="CE40" s="640"/>
      <c r="CF40" s="640"/>
      <c r="CG40" s="640"/>
      <c r="CH40" s="640"/>
      <c r="CI40" s="640"/>
      <c r="CJ40" s="640"/>
      <c r="CK40" s="640"/>
      <c r="CL40" s="640"/>
      <c r="CM40" s="640"/>
      <c r="CN40" s="640"/>
      <c r="CO40" s="640"/>
      <c r="CP40" s="640"/>
      <c r="CQ40" s="641"/>
      <c r="CR40" s="625">
        <v>64713</v>
      </c>
      <c r="CS40" s="626"/>
      <c r="CT40" s="626"/>
      <c r="CU40" s="626"/>
      <c r="CV40" s="626"/>
      <c r="CW40" s="626"/>
      <c r="CX40" s="626"/>
      <c r="CY40" s="627"/>
      <c r="CZ40" s="659">
        <v>0.2</v>
      </c>
      <c r="DA40" s="660"/>
      <c r="DB40" s="660"/>
      <c r="DC40" s="661"/>
      <c r="DD40" s="634">
        <v>42</v>
      </c>
      <c r="DE40" s="626"/>
      <c r="DF40" s="626"/>
      <c r="DG40" s="626"/>
      <c r="DH40" s="626"/>
      <c r="DI40" s="626"/>
      <c r="DJ40" s="626"/>
      <c r="DK40" s="627"/>
      <c r="DL40" s="634" t="s">
        <v>323</v>
      </c>
      <c r="DM40" s="626"/>
      <c r="DN40" s="626"/>
      <c r="DO40" s="626"/>
      <c r="DP40" s="626"/>
      <c r="DQ40" s="626"/>
      <c r="DR40" s="626"/>
      <c r="DS40" s="626"/>
      <c r="DT40" s="626"/>
      <c r="DU40" s="626"/>
      <c r="DV40" s="627"/>
      <c r="DW40" s="630" t="s">
        <v>323</v>
      </c>
      <c r="DX40" s="655"/>
      <c r="DY40" s="655"/>
      <c r="DZ40" s="655"/>
      <c r="EA40" s="655"/>
      <c r="EB40" s="655"/>
      <c r="EC40" s="656"/>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330</v>
      </c>
      <c r="AR41" s="646"/>
      <c r="AS41" s="646"/>
      <c r="AT41" s="646"/>
      <c r="AU41" s="646"/>
      <c r="AV41" s="646"/>
      <c r="AW41" s="646"/>
      <c r="AX41" s="646"/>
      <c r="AY41" s="647"/>
      <c r="AZ41" s="697">
        <v>1662411</v>
      </c>
      <c r="BA41" s="698"/>
      <c r="BB41" s="698"/>
      <c r="BC41" s="698"/>
      <c r="BD41" s="693"/>
      <c r="BE41" s="693"/>
      <c r="BF41" s="695"/>
      <c r="BG41" s="712"/>
      <c r="BH41" s="713"/>
      <c r="BI41" s="713"/>
      <c r="BJ41" s="713"/>
      <c r="BK41" s="713"/>
      <c r="BL41" s="191"/>
      <c r="BM41" s="646" t="s">
        <v>331</v>
      </c>
      <c r="BN41" s="646"/>
      <c r="BO41" s="646"/>
      <c r="BP41" s="646"/>
      <c r="BQ41" s="646"/>
      <c r="BR41" s="646"/>
      <c r="BS41" s="646"/>
      <c r="BT41" s="646"/>
      <c r="BU41" s="647"/>
      <c r="BV41" s="697">
        <v>345</v>
      </c>
      <c r="BW41" s="698"/>
      <c r="BX41" s="698"/>
      <c r="BY41" s="698"/>
      <c r="BZ41" s="698"/>
      <c r="CA41" s="698"/>
      <c r="CB41" s="707"/>
      <c r="CD41" s="639" t="s">
        <v>332</v>
      </c>
      <c r="CE41" s="640"/>
      <c r="CF41" s="640"/>
      <c r="CG41" s="640"/>
      <c r="CH41" s="640"/>
      <c r="CI41" s="640"/>
      <c r="CJ41" s="640"/>
      <c r="CK41" s="640"/>
      <c r="CL41" s="640"/>
      <c r="CM41" s="640"/>
      <c r="CN41" s="640"/>
      <c r="CO41" s="640"/>
      <c r="CP41" s="640"/>
      <c r="CQ41" s="641"/>
      <c r="CR41" s="625" t="s">
        <v>333</v>
      </c>
      <c r="CS41" s="657"/>
      <c r="CT41" s="657"/>
      <c r="CU41" s="657"/>
      <c r="CV41" s="657"/>
      <c r="CW41" s="657"/>
      <c r="CX41" s="657"/>
      <c r="CY41" s="658"/>
      <c r="CZ41" s="659" t="s">
        <v>333</v>
      </c>
      <c r="DA41" s="660"/>
      <c r="DB41" s="660"/>
      <c r="DC41" s="661"/>
      <c r="DD41" s="634" t="s">
        <v>333</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c r="B42" s="183" t="s">
        <v>334</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335</v>
      </c>
      <c r="CE42" s="623"/>
      <c r="CF42" s="623"/>
      <c r="CG42" s="623"/>
      <c r="CH42" s="623"/>
      <c r="CI42" s="623"/>
      <c r="CJ42" s="623"/>
      <c r="CK42" s="623"/>
      <c r="CL42" s="623"/>
      <c r="CM42" s="623"/>
      <c r="CN42" s="623"/>
      <c r="CO42" s="623"/>
      <c r="CP42" s="623"/>
      <c r="CQ42" s="624"/>
      <c r="CR42" s="625">
        <v>2714841</v>
      </c>
      <c r="CS42" s="626"/>
      <c r="CT42" s="626"/>
      <c r="CU42" s="626"/>
      <c r="CV42" s="626"/>
      <c r="CW42" s="626"/>
      <c r="CX42" s="626"/>
      <c r="CY42" s="627"/>
      <c r="CZ42" s="659">
        <v>9.9</v>
      </c>
      <c r="DA42" s="708"/>
      <c r="DB42" s="708"/>
      <c r="DC42" s="709"/>
      <c r="DD42" s="634">
        <v>828248</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c r="B43" s="193" t="s">
        <v>336</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337</v>
      </c>
      <c r="CE43" s="623"/>
      <c r="CF43" s="623"/>
      <c r="CG43" s="623"/>
      <c r="CH43" s="623"/>
      <c r="CI43" s="623"/>
      <c r="CJ43" s="623"/>
      <c r="CK43" s="623"/>
      <c r="CL43" s="623"/>
      <c r="CM43" s="623"/>
      <c r="CN43" s="623"/>
      <c r="CO43" s="623"/>
      <c r="CP43" s="623"/>
      <c r="CQ43" s="624"/>
      <c r="CR43" s="625">
        <v>69195</v>
      </c>
      <c r="CS43" s="657"/>
      <c r="CT43" s="657"/>
      <c r="CU43" s="657"/>
      <c r="CV43" s="657"/>
      <c r="CW43" s="657"/>
      <c r="CX43" s="657"/>
      <c r="CY43" s="658"/>
      <c r="CZ43" s="659">
        <v>0.3</v>
      </c>
      <c r="DA43" s="660"/>
      <c r="DB43" s="660"/>
      <c r="DC43" s="661"/>
      <c r="DD43" s="634">
        <v>68584</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c r="B44" s="194" t="s">
        <v>338</v>
      </c>
      <c r="CD44" s="731" t="s">
        <v>290</v>
      </c>
      <c r="CE44" s="732"/>
      <c r="CF44" s="622" t="s">
        <v>339</v>
      </c>
      <c r="CG44" s="623"/>
      <c r="CH44" s="623"/>
      <c r="CI44" s="623"/>
      <c r="CJ44" s="623"/>
      <c r="CK44" s="623"/>
      <c r="CL44" s="623"/>
      <c r="CM44" s="623"/>
      <c r="CN44" s="623"/>
      <c r="CO44" s="623"/>
      <c r="CP44" s="623"/>
      <c r="CQ44" s="624"/>
      <c r="CR44" s="625">
        <v>2597185</v>
      </c>
      <c r="CS44" s="626"/>
      <c r="CT44" s="626"/>
      <c r="CU44" s="626"/>
      <c r="CV44" s="626"/>
      <c r="CW44" s="626"/>
      <c r="CX44" s="626"/>
      <c r="CY44" s="627"/>
      <c r="CZ44" s="659">
        <v>9.5</v>
      </c>
      <c r="DA44" s="708"/>
      <c r="DB44" s="708"/>
      <c r="DC44" s="709"/>
      <c r="DD44" s="634">
        <v>727372</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c r="CD45" s="733"/>
      <c r="CE45" s="734"/>
      <c r="CF45" s="622" t="s">
        <v>340</v>
      </c>
      <c r="CG45" s="623"/>
      <c r="CH45" s="623"/>
      <c r="CI45" s="623"/>
      <c r="CJ45" s="623"/>
      <c r="CK45" s="623"/>
      <c r="CL45" s="623"/>
      <c r="CM45" s="623"/>
      <c r="CN45" s="623"/>
      <c r="CO45" s="623"/>
      <c r="CP45" s="623"/>
      <c r="CQ45" s="624"/>
      <c r="CR45" s="625">
        <v>1247069</v>
      </c>
      <c r="CS45" s="657"/>
      <c r="CT45" s="657"/>
      <c r="CU45" s="657"/>
      <c r="CV45" s="657"/>
      <c r="CW45" s="657"/>
      <c r="CX45" s="657"/>
      <c r="CY45" s="658"/>
      <c r="CZ45" s="659">
        <v>4.5999999999999996</v>
      </c>
      <c r="DA45" s="660"/>
      <c r="DB45" s="660"/>
      <c r="DC45" s="661"/>
      <c r="DD45" s="634">
        <v>118471</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c r="CD46" s="733"/>
      <c r="CE46" s="734"/>
      <c r="CF46" s="622" t="s">
        <v>341</v>
      </c>
      <c r="CG46" s="623"/>
      <c r="CH46" s="623"/>
      <c r="CI46" s="623"/>
      <c r="CJ46" s="623"/>
      <c r="CK46" s="623"/>
      <c r="CL46" s="623"/>
      <c r="CM46" s="623"/>
      <c r="CN46" s="623"/>
      <c r="CO46" s="623"/>
      <c r="CP46" s="623"/>
      <c r="CQ46" s="624"/>
      <c r="CR46" s="625">
        <v>1316433</v>
      </c>
      <c r="CS46" s="626"/>
      <c r="CT46" s="626"/>
      <c r="CU46" s="626"/>
      <c r="CV46" s="626"/>
      <c r="CW46" s="626"/>
      <c r="CX46" s="626"/>
      <c r="CY46" s="627"/>
      <c r="CZ46" s="659">
        <v>4.8</v>
      </c>
      <c r="DA46" s="708"/>
      <c r="DB46" s="708"/>
      <c r="DC46" s="709"/>
      <c r="DD46" s="634">
        <v>575383</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c r="CD47" s="733"/>
      <c r="CE47" s="734"/>
      <c r="CF47" s="622" t="s">
        <v>342</v>
      </c>
      <c r="CG47" s="623"/>
      <c r="CH47" s="623"/>
      <c r="CI47" s="623"/>
      <c r="CJ47" s="623"/>
      <c r="CK47" s="623"/>
      <c r="CL47" s="623"/>
      <c r="CM47" s="623"/>
      <c r="CN47" s="623"/>
      <c r="CO47" s="623"/>
      <c r="CP47" s="623"/>
      <c r="CQ47" s="624"/>
      <c r="CR47" s="625">
        <v>117656</v>
      </c>
      <c r="CS47" s="657"/>
      <c r="CT47" s="657"/>
      <c r="CU47" s="657"/>
      <c r="CV47" s="657"/>
      <c r="CW47" s="657"/>
      <c r="CX47" s="657"/>
      <c r="CY47" s="658"/>
      <c r="CZ47" s="659">
        <v>0.4</v>
      </c>
      <c r="DA47" s="660"/>
      <c r="DB47" s="660"/>
      <c r="DC47" s="661"/>
      <c r="DD47" s="634">
        <v>100876</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c r="CD48" s="735"/>
      <c r="CE48" s="736"/>
      <c r="CF48" s="622" t="s">
        <v>343</v>
      </c>
      <c r="CG48" s="623"/>
      <c r="CH48" s="623"/>
      <c r="CI48" s="623"/>
      <c r="CJ48" s="623"/>
      <c r="CK48" s="623"/>
      <c r="CL48" s="623"/>
      <c r="CM48" s="623"/>
      <c r="CN48" s="623"/>
      <c r="CO48" s="623"/>
      <c r="CP48" s="623"/>
      <c r="CQ48" s="624"/>
      <c r="CR48" s="625" t="s">
        <v>113</v>
      </c>
      <c r="CS48" s="626"/>
      <c r="CT48" s="626"/>
      <c r="CU48" s="626"/>
      <c r="CV48" s="626"/>
      <c r="CW48" s="626"/>
      <c r="CX48" s="626"/>
      <c r="CY48" s="627"/>
      <c r="CZ48" s="659" t="s">
        <v>113</v>
      </c>
      <c r="DA48" s="708"/>
      <c r="DB48" s="708"/>
      <c r="DC48" s="709"/>
      <c r="DD48" s="634" t="s">
        <v>113</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c r="CD49" s="668" t="s">
        <v>344</v>
      </c>
      <c r="CE49" s="669"/>
      <c r="CF49" s="669"/>
      <c r="CG49" s="669"/>
      <c r="CH49" s="669"/>
      <c r="CI49" s="669"/>
      <c r="CJ49" s="669"/>
      <c r="CK49" s="669"/>
      <c r="CL49" s="669"/>
      <c r="CM49" s="669"/>
      <c r="CN49" s="669"/>
      <c r="CO49" s="669"/>
      <c r="CP49" s="669"/>
      <c r="CQ49" s="670"/>
      <c r="CR49" s="697">
        <v>27318356</v>
      </c>
      <c r="CS49" s="693"/>
      <c r="CT49" s="693"/>
      <c r="CU49" s="693"/>
      <c r="CV49" s="693"/>
      <c r="CW49" s="693"/>
      <c r="CX49" s="693"/>
      <c r="CY49" s="720"/>
      <c r="CZ49" s="721">
        <v>100</v>
      </c>
      <c r="DA49" s="722"/>
      <c r="DB49" s="722"/>
      <c r="DC49" s="723"/>
      <c r="DD49" s="724">
        <v>18874994</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row r="51" spans="82:133" hidden="1"/>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58" zoomScale="70" zoomScaleNormal="25" zoomScaleSheetLayoutView="70" workbookViewId="0">
      <selection activeCell="AP88" sqref="AP88:AT88"/>
    </sheetView>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345</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346</v>
      </c>
      <c r="DK2" s="767"/>
      <c r="DL2" s="767"/>
      <c r="DM2" s="767"/>
      <c r="DN2" s="767"/>
      <c r="DO2" s="768"/>
      <c r="DP2" s="202"/>
      <c r="DQ2" s="766" t="s">
        <v>347</v>
      </c>
      <c r="DR2" s="767"/>
      <c r="DS2" s="767"/>
      <c r="DT2" s="767"/>
      <c r="DU2" s="767"/>
      <c r="DV2" s="767"/>
      <c r="DW2" s="767"/>
      <c r="DX2" s="767"/>
      <c r="DY2" s="767"/>
      <c r="DZ2" s="768"/>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769" t="s">
        <v>348</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349</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760" t="s">
        <v>350</v>
      </c>
      <c r="B5" s="761"/>
      <c r="C5" s="761"/>
      <c r="D5" s="761"/>
      <c r="E5" s="761"/>
      <c r="F5" s="761"/>
      <c r="G5" s="761"/>
      <c r="H5" s="761"/>
      <c r="I5" s="761"/>
      <c r="J5" s="761"/>
      <c r="K5" s="761"/>
      <c r="L5" s="761"/>
      <c r="M5" s="761"/>
      <c r="N5" s="761"/>
      <c r="O5" s="761"/>
      <c r="P5" s="762"/>
      <c r="Q5" s="737" t="s">
        <v>351</v>
      </c>
      <c r="R5" s="738"/>
      <c r="S5" s="738"/>
      <c r="T5" s="738"/>
      <c r="U5" s="739"/>
      <c r="V5" s="737" t="s">
        <v>352</v>
      </c>
      <c r="W5" s="738"/>
      <c r="X5" s="738"/>
      <c r="Y5" s="738"/>
      <c r="Z5" s="739"/>
      <c r="AA5" s="737" t="s">
        <v>353</v>
      </c>
      <c r="AB5" s="738"/>
      <c r="AC5" s="738"/>
      <c r="AD5" s="738"/>
      <c r="AE5" s="738"/>
      <c r="AF5" s="770" t="s">
        <v>354</v>
      </c>
      <c r="AG5" s="738"/>
      <c r="AH5" s="738"/>
      <c r="AI5" s="738"/>
      <c r="AJ5" s="749"/>
      <c r="AK5" s="738" t="s">
        <v>355</v>
      </c>
      <c r="AL5" s="738"/>
      <c r="AM5" s="738"/>
      <c r="AN5" s="738"/>
      <c r="AO5" s="739"/>
      <c r="AP5" s="737" t="s">
        <v>356</v>
      </c>
      <c r="AQ5" s="738"/>
      <c r="AR5" s="738"/>
      <c r="AS5" s="738"/>
      <c r="AT5" s="739"/>
      <c r="AU5" s="737" t="s">
        <v>357</v>
      </c>
      <c r="AV5" s="738"/>
      <c r="AW5" s="738"/>
      <c r="AX5" s="738"/>
      <c r="AY5" s="749"/>
      <c r="AZ5" s="209"/>
      <c r="BA5" s="209"/>
      <c r="BB5" s="209"/>
      <c r="BC5" s="209"/>
      <c r="BD5" s="209"/>
      <c r="BE5" s="210"/>
      <c r="BF5" s="210"/>
      <c r="BG5" s="210"/>
      <c r="BH5" s="210"/>
      <c r="BI5" s="210"/>
      <c r="BJ5" s="210"/>
      <c r="BK5" s="210"/>
      <c r="BL5" s="210"/>
      <c r="BM5" s="210"/>
      <c r="BN5" s="210"/>
      <c r="BO5" s="210"/>
      <c r="BP5" s="210"/>
      <c r="BQ5" s="760" t="s">
        <v>358</v>
      </c>
      <c r="BR5" s="761"/>
      <c r="BS5" s="761"/>
      <c r="BT5" s="761"/>
      <c r="BU5" s="761"/>
      <c r="BV5" s="761"/>
      <c r="BW5" s="761"/>
      <c r="BX5" s="761"/>
      <c r="BY5" s="761"/>
      <c r="BZ5" s="761"/>
      <c r="CA5" s="761"/>
      <c r="CB5" s="761"/>
      <c r="CC5" s="761"/>
      <c r="CD5" s="761"/>
      <c r="CE5" s="761"/>
      <c r="CF5" s="761"/>
      <c r="CG5" s="762"/>
      <c r="CH5" s="737" t="s">
        <v>359</v>
      </c>
      <c r="CI5" s="738"/>
      <c r="CJ5" s="738"/>
      <c r="CK5" s="738"/>
      <c r="CL5" s="739"/>
      <c r="CM5" s="737" t="s">
        <v>360</v>
      </c>
      <c r="CN5" s="738"/>
      <c r="CO5" s="738"/>
      <c r="CP5" s="738"/>
      <c r="CQ5" s="739"/>
      <c r="CR5" s="737" t="s">
        <v>361</v>
      </c>
      <c r="CS5" s="738"/>
      <c r="CT5" s="738"/>
      <c r="CU5" s="738"/>
      <c r="CV5" s="739"/>
      <c r="CW5" s="737" t="s">
        <v>362</v>
      </c>
      <c r="CX5" s="738"/>
      <c r="CY5" s="738"/>
      <c r="CZ5" s="738"/>
      <c r="DA5" s="739"/>
      <c r="DB5" s="737" t="s">
        <v>363</v>
      </c>
      <c r="DC5" s="738"/>
      <c r="DD5" s="738"/>
      <c r="DE5" s="738"/>
      <c r="DF5" s="739"/>
      <c r="DG5" s="743" t="s">
        <v>364</v>
      </c>
      <c r="DH5" s="744"/>
      <c r="DI5" s="744"/>
      <c r="DJ5" s="744"/>
      <c r="DK5" s="745"/>
      <c r="DL5" s="743" t="s">
        <v>365</v>
      </c>
      <c r="DM5" s="744"/>
      <c r="DN5" s="744"/>
      <c r="DO5" s="744"/>
      <c r="DP5" s="745"/>
      <c r="DQ5" s="737" t="s">
        <v>366</v>
      </c>
      <c r="DR5" s="738"/>
      <c r="DS5" s="738"/>
      <c r="DT5" s="738"/>
      <c r="DU5" s="739"/>
      <c r="DV5" s="737" t="s">
        <v>357</v>
      </c>
      <c r="DW5" s="738"/>
      <c r="DX5" s="738"/>
      <c r="DY5" s="738"/>
      <c r="DZ5" s="749"/>
      <c r="EA5" s="207"/>
    </row>
    <row r="6" spans="1:131" s="208" customFormat="1" ht="26.25" customHeight="1" thickBot="1">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c r="A7" s="211">
        <v>1</v>
      </c>
      <c r="B7" s="751" t="s">
        <v>367</v>
      </c>
      <c r="C7" s="752"/>
      <c r="D7" s="752"/>
      <c r="E7" s="752"/>
      <c r="F7" s="752"/>
      <c r="G7" s="752"/>
      <c r="H7" s="752"/>
      <c r="I7" s="752"/>
      <c r="J7" s="752"/>
      <c r="K7" s="752"/>
      <c r="L7" s="752"/>
      <c r="M7" s="752"/>
      <c r="N7" s="752"/>
      <c r="O7" s="752"/>
      <c r="P7" s="753"/>
      <c r="Q7" s="754">
        <v>27846</v>
      </c>
      <c r="R7" s="755"/>
      <c r="S7" s="755"/>
      <c r="T7" s="755"/>
      <c r="U7" s="755"/>
      <c r="V7" s="755">
        <v>27146</v>
      </c>
      <c r="W7" s="755"/>
      <c r="X7" s="755"/>
      <c r="Y7" s="755"/>
      <c r="Z7" s="755"/>
      <c r="AA7" s="755">
        <v>700</v>
      </c>
      <c r="AB7" s="755"/>
      <c r="AC7" s="755"/>
      <c r="AD7" s="755"/>
      <c r="AE7" s="756"/>
      <c r="AF7" s="757">
        <v>577</v>
      </c>
      <c r="AG7" s="758"/>
      <c r="AH7" s="758"/>
      <c r="AI7" s="758"/>
      <c r="AJ7" s="759"/>
      <c r="AK7" s="794">
        <v>162</v>
      </c>
      <c r="AL7" s="795"/>
      <c r="AM7" s="795"/>
      <c r="AN7" s="795"/>
      <c r="AO7" s="795"/>
      <c r="AP7" s="795">
        <v>26971</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t="s">
        <v>537</v>
      </c>
      <c r="BS7" s="798" t="s">
        <v>538</v>
      </c>
      <c r="BT7" s="799"/>
      <c r="BU7" s="799"/>
      <c r="BV7" s="799"/>
      <c r="BW7" s="799"/>
      <c r="BX7" s="799"/>
      <c r="BY7" s="799"/>
      <c r="BZ7" s="799"/>
      <c r="CA7" s="799"/>
      <c r="CB7" s="799"/>
      <c r="CC7" s="799"/>
      <c r="CD7" s="799"/>
      <c r="CE7" s="799"/>
      <c r="CF7" s="799"/>
      <c r="CG7" s="800"/>
      <c r="CH7" s="791">
        <v>0</v>
      </c>
      <c r="CI7" s="792"/>
      <c r="CJ7" s="792"/>
      <c r="CK7" s="792"/>
      <c r="CL7" s="793"/>
      <c r="CM7" s="791">
        <v>51</v>
      </c>
      <c r="CN7" s="792"/>
      <c r="CO7" s="792"/>
      <c r="CP7" s="792"/>
      <c r="CQ7" s="793"/>
      <c r="CR7" s="791">
        <v>10</v>
      </c>
      <c r="CS7" s="792"/>
      <c r="CT7" s="792"/>
      <c r="CU7" s="792"/>
      <c r="CV7" s="793"/>
      <c r="CW7" s="791" t="s">
        <v>558</v>
      </c>
      <c r="CX7" s="792"/>
      <c r="CY7" s="792"/>
      <c r="CZ7" s="792"/>
      <c r="DA7" s="793"/>
      <c r="DB7" s="791">
        <v>325</v>
      </c>
      <c r="DC7" s="792"/>
      <c r="DD7" s="792"/>
      <c r="DE7" s="792"/>
      <c r="DF7" s="793"/>
      <c r="DG7" s="791" t="s">
        <v>558</v>
      </c>
      <c r="DH7" s="792"/>
      <c r="DI7" s="792"/>
      <c r="DJ7" s="792"/>
      <c r="DK7" s="793"/>
      <c r="DL7" s="791" t="s">
        <v>483</v>
      </c>
      <c r="DM7" s="792"/>
      <c r="DN7" s="792"/>
      <c r="DO7" s="792"/>
      <c r="DP7" s="793"/>
      <c r="DQ7" s="791" t="s">
        <v>483</v>
      </c>
      <c r="DR7" s="792"/>
      <c r="DS7" s="792"/>
      <c r="DT7" s="792"/>
      <c r="DU7" s="793"/>
      <c r="DV7" s="772"/>
      <c r="DW7" s="773"/>
      <c r="DX7" s="773"/>
      <c r="DY7" s="773"/>
      <c r="DZ7" s="774"/>
      <c r="EA7" s="207"/>
    </row>
    <row r="8" spans="1:131" s="208" customFormat="1" ht="26.25" customHeight="1">
      <c r="A8" s="214">
        <v>2</v>
      </c>
      <c r="B8" s="775" t="s">
        <v>368</v>
      </c>
      <c r="C8" s="776"/>
      <c r="D8" s="776"/>
      <c r="E8" s="776"/>
      <c r="F8" s="776"/>
      <c r="G8" s="776"/>
      <c r="H8" s="776"/>
      <c r="I8" s="776"/>
      <c r="J8" s="776"/>
      <c r="K8" s="776"/>
      <c r="L8" s="776"/>
      <c r="M8" s="776"/>
      <c r="N8" s="776"/>
      <c r="O8" s="776"/>
      <c r="P8" s="777"/>
      <c r="Q8" s="778">
        <v>564</v>
      </c>
      <c r="R8" s="779"/>
      <c r="S8" s="779"/>
      <c r="T8" s="779"/>
      <c r="U8" s="779"/>
      <c r="V8" s="779">
        <v>564</v>
      </c>
      <c r="W8" s="779"/>
      <c r="X8" s="779"/>
      <c r="Y8" s="779"/>
      <c r="Z8" s="779"/>
      <c r="AA8" s="779">
        <v>0</v>
      </c>
      <c r="AB8" s="779"/>
      <c r="AC8" s="779"/>
      <c r="AD8" s="779"/>
      <c r="AE8" s="780"/>
      <c r="AF8" s="781">
        <v>0</v>
      </c>
      <c r="AG8" s="782"/>
      <c r="AH8" s="782"/>
      <c r="AI8" s="782"/>
      <c r="AJ8" s="783"/>
      <c r="AK8" s="784">
        <v>462</v>
      </c>
      <c r="AL8" s="785"/>
      <c r="AM8" s="785"/>
      <c r="AN8" s="785"/>
      <c r="AO8" s="785"/>
      <c r="AP8" s="785">
        <v>2528</v>
      </c>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t="s">
        <v>539</v>
      </c>
      <c r="BT8" s="789"/>
      <c r="BU8" s="789"/>
      <c r="BV8" s="789"/>
      <c r="BW8" s="789"/>
      <c r="BX8" s="789"/>
      <c r="BY8" s="789"/>
      <c r="BZ8" s="789"/>
      <c r="CA8" s="789"/>
      <c r="CB8" s="789"/>
      <c r="CC8" s="789"/>
      <c r="CD8" s="789"/>
      <c r="CE8" s="789"/>
      <c r="CF8" s="789"/>
      <c r="CG8" s="790"/>
      <c r="CH8" s="801">
        <v>-2</v>
      </c>
      <c r="CI8" s="802"/>
      <c r="CJ8" s="802"/>
      <c r="CK8" s="802"/>
      <c r="CL8" s="803"/>
      <c r="CM8" s="801">
        <v>498</v>
      </c>
      <c r="CN8" s="802"/>
      <c r="CO8" s="802"/>
      <c r="CP8" s="802"/>
      <c r="CQ8" s="803"/>
      <c r="CR8" s="801">
        <v>356</v>
      </c>
      <c r="CS8" s="802"/>
      <c r="CT8" s="802"/>
      <c r="CU8" s="802"/>
      <c r="CV8" s="803"/>
      <c r="CW8" s="801">
        <v>3</v>
      </c>
      <c r="CX8" s="802"/>
      <c r="CY8" s="802"/>
      <c r="CZ8" s="802"/>
      <c r="DA8" s="803"/>
      <c r="DB8" s="801" t="s">
        <v>557</v>
      </c>
      <c r="DC8" s="802"/>
      <c r="DD8" s="802"/>
      <c r="DE8" s="802"/>
      <c r="DF8" s="803"/>
      <c r="DG8" s="801" t="s">
        <v>557</v>
      </c>
      <c r="DH8" s="802"/>
      <c r="DI8" s="802"/>
      <c r="DJ8" s="802"/>
      <c r="DK8" s="803"/>
      <c r="DL8" s="801" t="s">
        <v>557</v>
      </c>
      <c r="DM8" s="802"/>
      <c r="DN8" s="802"/>
      <c r="DO8" s="802"/>
      <c r="DP8" s="803"/>
      <c r="DQ8" s="801" t="s">
        <v>557</v>
      </c>
      <c r="DR8" s="802"/>
      <c r="DS8" s="802"/>
      <c r="DT8" s="802"/>
      <c r="DU8" s="803"/>
      <c r="DV8" s="804"/>
      <c r="DW8" s="805"/>
      <c r="DX8" s="805"/>
      <c r="DY8" s="805"/>
      <c r="DZ8" s="806"/>
      <c r="EA8" s="207"/>
    </row>
    <row r="9" spans="1:131" s="208" customFormat="1" ht="26.25" customHeight="1">
      <c r="A9" s="214">
        <v>3</v>
      </c>
      <c r="B9" s="775"/>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80"/>
      <c r="AF9" s="781"/>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t="s">
        <v>540</v>
      </c>
      <c r="BT9" s="789"/>
      <c r="BU9" s="789"/>
      <c r="BV9" s="789"/>
      <c r="BW9" s="789"/>
      <c r="BX9" s="789"/>
      <c r="BY9" s="789"/>
      <c r="BZ9" s="789"/>
      <c r="CA9" s="789"/>
      <c r="CB9" s="789"/>
      <c r="CC9" s="789"/>
      <c r="CD9" s="789"/>
      <c r="CE9" s="789"/>
      <c r="CF9" s="789"/>
      <c r="CG9" s="790"/>
      <c r="CH9" s="801">
        <v>1</v>
      </c>
      <c r="CI9" s="802"/>
      <c r="CJ9" s="802"/>
      <c r="CK9" s="802"/>
      <c r="CL9" s="803"/>
      <c r="CM9" s="801">
        <v>59</v>
      </c>
      <c r="CN9" s="802"/>
      <c r="CO9" s="802"/>
      <c r="CP9" s="802"/>
      <c r="CQ9" s="803"/>
      <c r="CR9" s="801">
        <v>15</v>
      </c>
      <c r="CS9" s="802"/>
      <c r="CT9" s="802"/>
      <c r="CU9" s="802"/>
      <c r="CV9" s="803"/>
      <c r="CW9" s="801" t="s">
        <v>557</v>
      </c>
      <c r="CX9" s="802"/>
      <c r="CY9" s="802"/>
      <c r="CZ9" s="802"/>
      <c r="DA9" s="803"/>
      <c r="DB9" s="801" t="s">
        <v>557</v>
      </c>
      <c r="DC9" s="802"/>
      <c r="DD9" s="802"/>
      <c r="DE9" s="802"/>
      <c r="DF9" s="803"/>
      <c r="DG9" s="801" t="s">
        <v>557</v>
      </c>
      <c r="DH9" s="802"/>
      <c r="DI9" s="802"/>
      <c r="DJ9" s="802"/>
      <c r="DK9" s="803"/>
      <c r="DL9" s="801" t="s">
        <v>557</v>
      </c>
      <c r="DM9" s="802"/>
      <c r="DN9" s="802"/>
      <c r="DO9" s="802"/>
      <c r="DP9" s="803"/>
      <c r="DQ9" s="801" t="s">
        <v>557</v>
      </c>
      <c r="DR9" s="802"/>
      <c r="DS9" s="802"/>
      <c r="DT9" s="802"/>
      <c r="DU9" s="803"/>
      <c r="DV9" s="804"/>
      <c r="DW9" s="805"/>
      <c r="DX9" s="805"/>
      <c r="DY9" s="805"/>
      <c r="DZ9" s="806"/>
      <c r="EA9" s="207"/>
    </row>
    <row r="10" spans="1:131" s="208" customFormat="1" ht="26.25" customHeight="1">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t="s">
        <v>541</v>
      </c>
      <c r="BT10" s="789"/>
      <c r="BU10" s="789"/>
      <c r="BV10" s="789"/>
      <c r="BW10" s="789"/>
      <c r="BX10" s="789"/>
      <c r="BY10" s="789"/>
      <c r="BZ10" s="789"/>
      <c r="CA10" s="789"/>
      <c r="CB10" s="789"/>
      <c r="CC10" s="789"/>
      <c r="CD10" s="789"/>
      <c r="CE10" s="789"/>
      <c r="CF10" s="789"/>
      <c r="CG10" s="790"/>
      <c r="CH10" s="801">
        <v>16</v>
      </c>
      <c r="CI10" s="802"/>
      <c r="CJ10" s="802"/>
      <c r="CK10" s="802"/>
      <c r="CL10" s="803"/>
      <c r="CM10" s="801">
        <v>136</v>
      </c>
      <c r="CN10" s="802"/>
      <c r="CO10" s="802"/>
      <c r="CP10" s="802"/>
      <c r="CQ10" s="803"/>
      <c r="CR10" s="801">
        <v>89</v>
      </c>
      <c r="CS10" s="802"/>
      <c r="CT10" s="802"/>
      <c r="CU10" s="802"/>
      <c r="CV10" s="803"/>
      <c r="CW10" s="801" t="s">
        <v>557</v>
      </c>
      <c r="CX10" s="802"/>
      <c r="CY10" s="802"/>
      <c r="CZ10" s="802"/>
      <c r="DA10" s="803"/>
      <c r="DB10" s="801" t="s">
        <v>557</v>
      </c>
      <c r="DC10" s="802"/>
      <c r="DD10" s="802"/>
      <c r="DE10" s="802"/>
      <c r="DF10" s="803"/>
      <c r="DG10" s="801" t="s">
        <v>557</v>
      </c>
      <c r="DH10" s="802"/>
      <c r="DI10" s="802"/>
      <c r="DJ10" s="802"/>
      <c r="DK10" s="803"/>
      <c r="DL10" s="801" t="s">
        <v>557</v>
      </c>
      <c r="DM10" s="802"/>
      <c r="DN10" s="802"/>
      <c r="DO10" s="802"/>
      <c r="DP10" s="803"/>
      <c r="DQ10" s="801" t="s">
        <v>557</v>
      </c>
      <c r="DR10" s="802"/>
      <c r="DS10" s="802"/>
      <c r="DT10" s="802"/>
      <c r="DU10" s="803"/>
      <c r="DV10" s="804"/>
      <c r="DW10" s="805"/>
      <c r="DX10" s="805"/>
      <c r="DY10" s="805"/>
      <c r="DZ10" s="806"/>
      <c r="EA10" s="207"/>
    </row>
    <row r="11" spans="1:131" s="208" customFormat="1" ht="26.25" customHeight="1">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t="s">
        <v>542</v>
      </c>
      <c r="BT11" s="789"/>
      <c r="BU11" s="789"/>
      <c r="BV11" s="789"/>
      <c r="BW11" s="789"/>
      <c r="BX11" s="789"/>
      <c r="BY11" s="789"/>
      <c r="BZ11" s="789"/>
      <c r="CA11" s="789"/>
      <c r="CB11" s="789"/>
      <c r="CC11" s="789"/>
      <c r="CD11" s="789"/>
      <c r="CE11" s="789"/>
      <c r="CF11" s="789"/>
      <c r="CG11" s="790"/>
      <c r="CH11" s="801">
        <v>-164</v>
      </c>
      <c r="CI11" s="802"/>
      <c r="CJ11" s="802"/>
      <c r="CK11" s="802"/>
      <c r="CL11" s="803"/>
      <c r="CM11" s="801">
        <v>592</v>
      </c>
      <c r="CN11" s="802"/>
      <c r="CO11" s="802"/>
      <c r="CP11" s="802"/>
      <c r="CQ11" s="803"/>
      <c r="CR11" s="801">
        <v>28</v>
      </c>
      <c r="CS11" s="802"/>
      <c r="CT11" s="802"/>
      <c r="CU11" s="802"/>
      <c r="CV11" s="803"/>
      <c r="CW11" s="801">
        <v>9</v>
      </c>
      <c r="CX11" s="802"/>
      <c r="CY11" s="802"/>
      <c r="CZ11" s="802"/>
      <c r="DA11" s="803"/>
      <c r="DB11" s="801" t="s">
        <v>557</v>
      </c>
      <c r="DC11" s="802"/>
      <c r="DD11" s="802"/>
      <c r="DE11" s="802"/>
      <c r="DF11" s="803"/>
      <c r="DG11" s="801" t="s">
        <v>557</v>
      </c>
      <c r="DH11" s="802"/>
      <c r="DI11" s="802"/>
      <c r="DJ11" s="802"/>
      <c r="DK11" s="803"/>
      <c r="DL11" s="801" t="s">
        <v>557</v>
      </c>
      <c r="DM11" s="802"/>
      <c r="DN11" s="802"/>
      <c r="DO11" s="802"/>
      <c r="DP11" s="803"/>
      <c r="DQ11" s="801" t="s">
        <v>557</v>
      </c>
      <c r="DR11" s="802"/>
      <c r="DS11" s="802"/>
      <c r="DT11" s="802"/>
      <c r="DU11" s="803"/>
      <c r="DV11" s="804"/>
      <c r="DW11" s="805"/>
      <c r="DX11" s="805"/>
      <c r="DY11" s="805"/>
      <c r="DZ11" s="806"/>
      <c r="EA11" s="207"/>
    </row>
    <row r="12" spans="1:131" s="208" customFormat="1" ht="26.25" customHeight="1">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369</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c r="A23" s="217" t="s">
        <v>370</v>
      </c>
      <c r="B23" s="810" t="s">
        <v>371</v>
      </c>
      <c r="C23" s="811"/>
      <c r="D23" s="811"/>
      <c r="E23" s="811"/>
      <c r="F23" s="811"/>
      <c r="G23" s="811"/>
      <c r="H23" s="811"/>
      <c r="I23" s="811"/>
      <c r="J23" s="811"/>
      <c r="K23" s="811"/>
      <c r="L23" s="811"/>
      <c r="M23" s="811"/>
      <c r="N23" s="811"/>
      <c r="O23" s="811"/>
      <c r="P23" s="812"/>
      <c r="Q23" s="813">
        <v>28024</v>
      </c>
      <c r="R23" s="814"/>
      <c r="S23" s="814"/>
      <c r="T23" s="814"/>
      <c r="U23" s="814"/>
      <c r="V23" s="814">
        <v>27324</v>
      </c>
      <c r="W23" s="814"/>
      <c r="X23" s="814"/>
      <c r="Y23" s="814"/>
      <c r="Z23" s="814"/>
      <c r="AA23" s="814">
        <v>700</v>
      </c>
      <c r="AB23" s="814"/>
      <c r="AC23" s="814"/>
      <c r="AD23" s="814"/>
      <c r="AE23" s="815"/>
      <c r="AF23" s="816">
        <v>577</v>
      </c>
      <c r="AG23" s="814"/>
      <c r="AH23" s="814"/>
      <c r="AI23" s="814"/>
      <c r="AJ23" s="817"/>
      <c r="AK23" s="818"/>
      <c r="AL23" s="819"/>
      <c r="AM23" s="819"/>
      <c r="AN23" s="819"/>
      <c r="AO23" s="819"/>
      <c r="AP23" s="814">
        <v>29499</v>
      </c>
      <c r="AQ23" s="814"/>
      <c r="AR23" s="814"/>
      <c r="AS23" s="814"/>
      <c r="AT23" s="814"/>
      <c r="AU23" s="820"/>
      <c r="AV23" s="820"/>
      <c r="AW23" s="820"/>
      <c r="AX23" s="820"/>
      <c r="AY23" s="821"/>
      <c r="AZ23" s="829" t="s">
        <v>113</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c r="A24" s="828" t="s">
        <v>372</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c r="A25" s="769" t="s">
        <v>373</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c r="A26" s="760" t="s">
        <v>350</v>
      </c>
      <c r="B26" s="761"/>
      <c r="C26" s="761"/>
      <c r="D26" s="761"/>
      <c r="E26" s="761"/>
      <c r="F26" s="761"/>
      <c r="G26" s="761"/>
      <c r="H26" s="761"/>
      <c r="I26" s="761"/>
      <c r="J26" s="761"/>
      <c r="K26" s="761"/>
      <c r="L26" s="761"/>
      <c r="M26" s="761"/>
      <c r="N26" s="761"/>
      <c r="O26" s="761"/>
      <c r="P26" s="762"/>
      <c r="Q26" s="737" t="s">
        <v>374</v>
      </c>
      <c r="R26" s="738"/>
      <c r="S26" s="738"/>
      <c r="T26" s="738"/>
      <c r="U26" s="739"/>
      <c r="V26" s="737" t="s">
        <v>375</v>
      </c>
      <c r="W26" s="738"/>
      <c r="X26" s="738"/>
      <c r="Y26" s="738"/>
      <c r="Z26" s="739"/>
      <c r="AA26" s="737" t="s">
        <v>376</v>
      </c>
      <c r="AB26" s="738"/>
      <c r="AC26" s="738"/>
      <c r="AD26" s="738"/>
      <c r="AE26" s="738"/>
      <c r="AF26" s="832" t="s">
        <v>377</v>
      </c>
      <c r="AG26" s="833"/>
      <c r="AH26" s="833"/>
      <c r="AI26" s="833"/>
      <c r="AJ26" s="834"/>
      <c r="AK26" s="738" t="s">
        <v>378</v>
      </c>
      <c r="AL26" s="738"/>
      <c r="AM26" s="738"/>
      <c r="AN26" s="738"/>
      <c r="AO26" s="739"/>
      <c r="AP26" s="737" t="s">
        <v>379</v>
      </c>
      <c r="AQ26" s="738"/>
      <c r="AR26" s="738"/>
      <c r="AS26" s="738"/>
      <c r="AT26" s="739"/>
      <c r="AU26" s="737" t="s">
        <v>380</v>
      </c>
      <c r="AV26" s="738"/>
      <c r="AW26" s="738"/>
      <c r="AX26" s="738"/>
      <c r="AY26" s="739"/>
      <c r="AZ26" s="737" t="s">
        <v>381</v>
      </c>
      <c r="BA26" s="738"/>
      <c r="BB26" s="738"/>
      <c r="BC26" s="738"/>
      <c r="BD26" s="739"/>
      <c r="BE26" s="737" t="s">
        <v>357</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c r="A28" s="219">
        <v>1</v>
      </c>
      <c r="B28" s="751" t="s">
        <v>382</v>
      </c>
      <c r="C28" s="752"/>
      <c r="D28" s="752"/>
      <c r="E28" s="752"/>
      <c r="F28" s="752"/>
      <c r="G28" s="752"/>
      <c r="H28" s="752"/>
      <c r="I28" s="752"/>
      <c r="J28" s="752"/>
      <c r="K28" s="752"/>
      <c r="L28" s="752"/>
      <c r="M28" s="752"/>
      <c r="N28" s="752"/>
      <c r="O28" s="752"/>
      <c r="P28" s="753"/>
      <c r="Q28" s="842">
        <v>8174</v>
      </c>
      <c r="R28" s="843"/>
      <c r="S28" s="843"/>
      <c r="T28" s="843"/>
      <c r="U28" s="843"/>
      <c r="V28" s="843">
        <v>7979</v>
      </c>
      <c r="W28" s="843"/>
      <c r="X28" s="843"/>
      <c r="Y28" s="843"/>
      <c r="Z28" s="843"/>
      <c r="AA28" s="843">
        <v>195</v>
      </c>
      <c r="AB28" s="843"/>
      <c r="AC28" s="843"/>
      <c r="AD28" s="843"/>
      <c r="AE28" s="844"/>
      <c r="AF28" s="845">
        <v>195</v>
      </c>
      <c r="AG28" s="843"/>
      <c r="AH28" s="843"/>
      <c r="AI28" s="843"/>
      <c r="AJ28" s="846"/>
      <c r="AK28" s="847">
        <v>470</v>
      </c>
      <c r="AL28" s="838"/>
      <c r="AM28" s="838"/>
      <c r="AN28" s="838"/>
      <c r="AO28" s="838"/>
      <c r="AP28" s="838" t="s">
        <v>556</v>
      </c>
      <c r="AQ28" s="838"/>
      <c r="AR28" s="838"/>
      <c r="AS28" s="838"/>
      <c r="AT28" s="838"/>
      <c r="AU28" s="838" t="s">
        <v>556</v>
      </c>
      <c r="AV28" s="838"/>
      <c r="AW28" s="838"/>
      <c r="AX28" s="838"/>
      <c r="AY28" s="838"/>
      <c r="AZ28" s="839" t="s">
        <v>556</v>
      </c>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c r="A29" s="219">
        <v>2</v>
      </c>
      <c r="B29" s="775" t="s">
        <v>383</v>
      </c>
      <c r="C29" s="776"/>
      <c r="D29" s="776"/>
      <c r="E29" s="776"/>
      <c r="F29" s="776"/>
      <c r="G29" s="776"/>
      <c r="H29" s="776"/>
      <c r="I29" s="776"/>
      <c r="J29" s="776"/>
      <c r="K29" s="776"/>
      <c r="L29" s="776"/>
      <c r="M29" s="776"/>
      <c r="N29" s="776"/>
      <c r="O29" s="776"/>
      <c r="P29" s="777"/>
      <c r="Q29" s="778">
        <v>794</v>
      </c>
      <c r="R29" s="779"/>
      <c r="S29" s="779"/>
      <c r="T29" s="779"/>
      <c r="U29" s="779"/>
      <c r="V29" s="779">
        <v>793</v>
      </c>
      <c r="W29" s="779"/>
      <c r="X29" s="779"/>
      <c r="Y29" s="779"/>
      <c r="Z29" s="779"/>
      <c r="AA29" s="779">
        <v>1</v>
      </c>
      <c r="AB29" s="779"/>
      <c r="AC29" s="779"/>
      <c r="AD29" s="779"/>
      <c r="AE29" s="780"/>
      <c r="AF29" s="781">
        <v>1</v>
      </c>
      <c r="AG29" s="782"/>
      <c r="AH29" s="782"/>
      <c r="AI29" s="782"/>
      <c r="AJ29" s="783"/>
      <c r="AK29" s="850">
        <v>186</v>
      </c>
      <c r="AL29" s="851"/>
      <c r="AM29" s="851"/>
      <c r="AN29" s="851"/>
      <c r="AO29" s="851"/>
      <c r="AP29" s="851" t="s">
        <v>556</v>
      </c>
      <c r="AQ29" s="851"/>
      <c r="AR29" s="851"/>
      <c r="AS29" s="851"/>
      <c r="AT29" s="851"/>
      <c r="AU29" s="851" t="s">
        <v>556</v>
      </c>
      <c r="AV29" s="851"/>
      <c r="AW29" s="851"/>
      <c r="AX29" s="851"/>
      <c r="AY29" s="851"/>
      <c r="AZ29" s="852" t="s">
        <v>556</v>
      </c>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c r="A30" s="219">
        <v>3</v>
      </c>
      <c r="B30" s="775" t="s">
        <v>384</v>
      </c>
      <c r="C30" s="776"/>
      <c r="D30" s="776"/>
      <c r="E30" s="776"/>
      <c r="F30" s="776"/>
      <c r="G30" s="776"/>
      <c r="H30" s="776"/>
      <c r="I30" s="776"/>
      <c r="J30" s="776"/>
      <c r="K30" s="776"/>
      <c r="L30" s="776"/>
      <c r="M30" s="776"/>
      <c r="N30" s="776"/>
      <c r="O30" s="776"/>
      <c r="P30" s="777"/>
      <c r="Q30" s="778">
        <v>5183</v>
      </c>
      <c r="R30" s="779"/>
      <c r="S30" s="779"/>
      <c r="T30" s="779"/>
      <c r="U30" s="779"/>
      <c r="V30" s="779">
        <v>5109</v>
      </c>
      <c r="W30" s="779"/>
      <c r="X30" s="779"/>
      <c r="Y30" s="779"/>
      <c r="Z30" s="779"/>
      <c r="AA30" s="779">
        <v>74</v>
      </c>
      <c r="AB30" s="779"/>
      <c r="AC30" s="779"/>
      <c r="AD30" s="779"/>
      <c r="AE30" s="780"/>
      <c r="AF30" s="781">
        <v>74</v>
      </c>
      <c r="AG30" s="782"/>
      <c r="AH30" s="782"/>
      <c r="AI30" s="782"/>
      <c r="AJ30" s="783"/>
      <c r="AK30" s="850">
        <v>769</v>
      </c>
      <c r="AL30" s="851"/>
      <c r="AM30" s="851"/>
      <c r="AN30" s="851"/>
      <c r="AO30" s="851"/>
      <c r="AP30" s="851" t="s">
        <v>556</v>
      </c>
      <c r="AQ30" s="851"/>
      <c r="AR30" s="851"/>
      <c r="AS30" s="851"/>
      <c r="AT30" s="851"/>
      <c r="AU30" s="851" t="s">
        <v>556</v>
      </c>
      <c r="AV30" s="851"/>
      <c r="AW30" s="851"/>
      <c r="AX30" s="851"/>
      <c r="AY30" s="851"/>
      <c r="AZ30" s="852" t="s">
        <v>556</v>
      </c>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c r="A31" s="219">
        <v>4</v>
      </c>
      <c r="B31" s="775" t="s">
        <v>385</v>
      </c>
      <c r="C31" s="776"/>
      <c r="D31" s="776"/>
      <c r="E31" s="776"/>
      <c r="F31" s="776"/>
      <c r="G31" s="776"/>
      <c r="H31" s="776"/>
      <c r="I31" s="776"/>
      <c r="J31" s="776"/>
      <c r="K31" s="776"/>
      <c r="L31" s="776"/>
      <c r="M31" s="776"/>
      <c r="N31" s="776"/>
      <c r="O31" s="776"/>
      <c r="P31" s="777"/>
      <c r="Q31" s="778">
        <v>1392</v>
      </c>
      <c r="R31" s="779"/>
      <c r="S31" s="779"/>
      <c r="T31" s="779"/>
      <c r="U31" s="779"/>
      <c r="V31" s="779">
        <v>1126</v>
      </c>
      <c r="W31" s="779"/>
      <c r="X31" s="779"/>
      <c r="Y31" s="779"/>
      <c r="Z31" s="779"/>
      <c r="AA31" s="779">
        <v>266</v>
      </c>
      <c r="AB31" s="779"/>
      <c r="AC31" s="779"/>
      <c r="AD31" s="779"/>
      <c r="AE31" s="780"/>
      <c r="AF31" s="781">
        <v>1769</v>
      </c>
      <c r="AG31" s="782"/>
      <c r="AH31" s="782"/>
      <c r="AI31" s="782"/>
      <c r="AJ31" s="783"/>
      <c r="AK31" s="850">
        <v>174</v>
      </c>
      <c r="AL31" s="851"/>
      <c r="AM31" s="851"/>
      <c r="AN31" s="851"/>
      <c r="AO31" s="851"/>
      <c r="AP31" s="851">
        <v>3138</v>
      </c>
      <c r="AQ31" s="851"/>
      <c r="AR31" s="851"/>
      <c r="AS31" s="851"/>
      <c r="AT31" s="851"/>
      <c r="AU31" s="851">
        <v>1161</v>
      </c>
      <c r="AV31" s="851"/>
      <c r="AW31" s="851"/>
      <c r="AX31" s="851"/>
      <c r="AY31" s="851"/>
      <c r="AZ31" s="852" t="s">
        <v>556</v>
      </c>
      <c r="BA31" s="852"/>
      <c r="BB31" s="852"/>
      <c r="BC31" s="852"/>
      <c r="BD31" s="852"/>
      <c r="BE31" s="848" t="s">
        <v>386</v>
      </c>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c r="A32" s="219">
        <v>5</v>
      </c>
      <c r="B32" s="775" t="s">
        <v>387</v>
      </c>
      <c r="C32" s="776"/>
      <c r="D32" s="776"/>
      <c r="E32" s="776"/>
      <c r="F32" s="776"/>
      <c r="G32" s="776"/>
      <c r="H32" s="776"/>
      <c r="I32" s="776"/>
      <c r="J32" s="776"/>
      <c r="K32" s="776"/>
      <c r="L32" s="776"/>
      <c r="M32" s="776"/>
      <c r="N32" s="776"/>
      <c r="O32" s="776"/>
      <c r="P32" s="777"/>
      <c r="Q32" s="778">
        <v>39</v>
      </c>
      <c r="R32" s="779"/>
      <c r="S32" s="779"/>
      <c r="T32" s="779"/>
      <c r="U32" s="779"/>
      <c r="V32" s="779">
        <v>23</v>
      </c>
      <c r="W32" s="779"/>
      <c r="X32" s="779"/>
      <c r="Y32" s="779"/>
      <c r="Z32" s="779"/>
      <c r="AA32" s="779">
        <v>16</v>
      </c>
      <c r="AB32" s="779"/>
      <c r="AC32" s="779"/>
      <c r="AD32" s="779"/>
      <c r="AE32" s="780"/>
      <c r="AF32" s="781">
        <v>176</v>
      </c>
      <c r="AG32" s="782"/>
      <c r="AH32" s="782"/>
      <c r="AI32" s="782"/>
      <c r="AJ32" s="783"/>
      <c r="AK32" s="850" t="s">
        <v>556</v>
      </c>
      <c r="AL32" s="851"/>
      <c r="AM32" s="851"/>
      <c r="AN32" s="851"/>
      <c r="AO32" s="851"/>
      <c r="AP32" s="851">
        <v>75</v>
      </c>
      <c r="AQ32" s="851"/>
      <c r="AR32" s="851"/>
      <c r="AS32" s="851"/>
      <c r="AT32" s="851"/>
      <c r="AU32" s="851" t="s">
        <v>556</v>
      </c>
      <c r="AV32" s="851"/>
      <c r="AW32" s="851"/>
      <c r="AX32" s="851"/>
      <c r="AY32" s="851"/>
      <c r="AZ32" s="852" t="s">
        <v>556</v>
      </c>
      <c r="BA32" s="852"/>
      <c r="BB32" s="852"/>
      <c r="BC32" s="852"/>
      <c r="BD32" s="852"/>
      <c r="BE32" s="848" t="s">
        <v>386</v>
      </c>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c r="A33" s="219">
        <v>6</v>
      </c>
      <c r="B33" s="775" t="s">
        <v>388</v>
      </c>
      <c r="C33" s="776"/>
      <c r="D33" s="776"/>
      <c r="E33" s="776"/>
      <c r="F33" s="776"/>
      <c r="G33" s="776"/>
      <c r="H33" s="776"/>
      <c r="I33" s="776"/>
      <c r="J33" s="776"/>
      <c r="K33" s="776"/>
      <c r="L33" s="776"/>
      <c r="M33" s="776"/>
      <c r="N33" s="776"/>
      <c r="O33" s="776"/>
      <c r="P33" s="777"/>
      <c r="Q33" s="778">
        <v>1833</v>
      </c>
      <c r="R33" s="779"/>
      <c r="S33" s="779"/>
      <c r="T33" s="779"/>
      <c r="U33" s="779"/>
      <c r="V33" s="779">
        <v>1832</v>
      </c>
      <c r="W33" s="779"/>
      <c r="X33" s="779"/>
      <c r="Y33" s="779"/>
      <c r="Z33" s="779"/>
      <c r="AA33" s="779">
        <v>0</v>
      </c>
      <c r="AB33" s="779"/>
      <c r="AC33" s="779"/>
      <c r="AD33" s="779"/>
      <c r="AE33" s="780"/>
      <c r="AF33" s="781">
        <v>0</v>
      </c>
      <c r="AG33" s="782"/>
      <c r="AH33" s="782"/>
      <c r="AI33" s="782"/>
      <c r="AJ33" s="783"/>
      <c r="AK33" s="850">
        <v>663</v>
      </c>
      <c r="AL33" s="851"/>
      <c r="AM33" s="851"/>
      <c r="AN33" s="851"/>
      <c r="AO33" s="851"/>
      <c r="AP33" s="851">
        <v>11040</v>
      </c>
      <c r="AQ33" s="851"/>
      <c r="AR33" s="851"/>
      <c r="AS33" s="851"/>
      <c r="AT33" s="851"/>
      <c r="AU33" s="851">
        <v>7805</v>
      </c>
      <c r="AV33" s="851"/>
      <c r="AW33" s="851"/>
      <c r="AX33" s="851"/>
      <c r="AY33" s="851"/>
      <c r="AZ33" s="852" t="s">
        <v>556</v>
      </c>
      <c r="BA33" s="852"/>
      <c r="BB33" s="852"/>
      <c r="BC33" s="852"/>
      <c r="BD33" s="852"/>
      <c r="BE33" s="848" t="s">
        <v>389</v>
      </c>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c r="A34" s="219">
        <v>7</v>
      </c>
      <c r="B34" s="775" t="s">
        <v>390</v>
      </c>
      <c r="C34" s="776"/>
      <c r="D34" s="776"/>
      <c r="E34" s="776"/>
      <c r="F34" s="776"/>
      <c r="G34" s="776"/>
      <c r="H34" s="776"/>
      <c r="I34" s="776"/>
      <c r="J34" s="776"/>
      <c r="K34" s="776"/>
      <c r="L34" s="776"/>
      <c r="M34" s="776"/>
      <c r="N34" s="776"/>
      <c r="O34" s="776"/>
      <c r="P34" s="777"/>
      <c r="Q34" s="778">
        <v>290</v>
      </c>
      <c r="R34" s="779"/>
      <c r="S34" s="779"/>
      <c r="T34" s="779"/>
      <c r="U34" s="779"/>
      <c r="V34" s="779">
        <v>290</v>
      </c>
      <c r="W34" s="779"/>
      <c r="X34" s="779"/>
      <c r="Y34" s="779"/>
      <c r="Z34" s="779"/>
      <c r="AA34" s="779">
        <v>0</v>
      </c>
      <c r="AB34" s="779"/>
      <c r="AC34" s="779"/>
      <c r="AD34" s="779"/>
      <c r="AE34" s="780"/>
      <c r="AF34" s="781">
        <v>0</v>
      </c>
      <c r="AG34" s="782"/>
      <c r="AH34" s="782"/>
      <c r="AI34" s="782"/>
      <c r="AJ34" s="783"/>
      <c r="AK34" s="850">
        <v>205</v>
      </c>
      <c r="AL34" s="851"/>
      <c r="AM34" s="851"/>
      <c r="AN34" s="851"/>
      <c r="AO34" s="851"/>
      <c r="AP34" s="851">
        <v>1453</v>
      </c>
      <c r="AQ34" s="851"/>
      <c r="AR34" s="851"/>
      <c r="AS34" s="851"/>
      <c r="AT34" s="851"/>
      <c r="AU34" s="851">
        <v>1233</v>
      </c>
      <c r="AV34" s="851"/>
      <c r="AW34" s="851"/>
      <c r="AX34" s="851"/>
      <c r="AY34" s="851"/>
      <c r="AZ34" s="852" t="s">
        <v>556</v>
      </c>
      <c r="BA34" s="852"/>
      <c r="BB34" s="852"/>
      <c r="BC34" s="852"/>
      <c r="BD34" s="852"/>
      <c r="BE34" s="848" t="s">
        <v>389</v>
      </c>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c r="A35" s="219">
        <v>8</v>
      </c>
      <c r="B35" s="775" t="s">
        <v>391</v>
      </c>
      <c r="C35" s="776"/>
      <c r="D35" s="776"/>
      <c r="E35" s="776"/>
      <c r="F35" s="776"/>
      <c r="G35" s="776"/>
      <c r="H35" s="776"/>
      <c r="I35" s="776"/>
      <c r="J35" s="776"/>
      <c r="K35" s="776"/>
      <c r="L35" s="776"/>
      <c r="M35" s="776"/>
      <c r="N35" s="776"/>
      <c r="O35" s="776"/>
      <c r="P35" s="777"/>
      <c r="Q35" s="778">
        <v>712</v>
      </c>
      <c r="R35" s="779"/>
      <c r="S35" s="779"/>
      <c r="T35" s="779"/>
      <c r="U35" s="779"/>
      <c r="V35" s="779">
        <v>712</v>
      </c>
      <c r="W35" s="779"/>
      <c r="X35" s="779"/>
      <c r="Y35" s="779"/>
      <c r="Z35" s="779"/>
      <c r="AA35" s="779">
        <v>0</v>
      </c>
      <c r="AB35" s="779"/>
      <c r="AC35" s="779"/>
      <c r="AD35" s="779"/>
      <c r="AE35" s="780"/>
      <c r="AF35" s="781">
        <v>0</v>
      </c>
      <c r="AG35" s="782"/>
      <c r="AH35" s="782"/>
      <c r="AI35" s="782"/>
      <c r="AJ35" s="783"/>
      <c r="AK35" s="850">
        <v>62</v>
      </c>
      <c r="AL35" s="851"/>
      <c r="AM35" s="851"/>
      <c r="AN35" s="851"/>
      <c r="AO35" s="851"/>
      <c r="AP35" s="851">
        <v>689</v>
      </c>
      <c r="AQ35" s="851"/>
      <c r="AR35" s="851"/>
      <c r="AS35" s="851"/>
      <c r="AT35" s="851"/>
      <c r="AU35" s="851">
        <v>48</v>
      </c>
      <c r="AV35" s="851"/>
      <c r="AW35" s="851"/>
      <c r="AX35" s="851"/>
      <c r="AY35" s="851"/>
      <c r="AZ35" s="852" t="s">
        <v>556</v>
      </c>
      <c r="BA35" s="852"/>
      <c r="BB35" s="852"/>
      <c r="BC35" s="852"/>
      <c r="BD35" s="852"/>
      <c r="BE35" s="848" t="s">
        <v>389</v>
      </c>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392</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c r="A63" s="217" t="s">
        <v>370</v>
      </c>
      <c r="B63" s="810" t="s">
        <v>393</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2215</v>
      </c>
      <c r="AG63" s="862"/>
      <c r="AH63" s="862"/>
      <c r="AI63" s="862"/>
      <c r="AJ63" s="863"/>
      <c r="AK63" s="864"/>
      <c r="AL63" s="859"/>
      <c r="AM63" s="859"/>
      <c r="AN63" s="859"/>
      <c r="AO63" s="859"/>
      <c r="AP63" s="862">
        <v>16394</v>
      </c>
      <c r="AQ63" s="862"/>
      <c r="AR63" s="862"/>
      <c r="AS63" s="862"/>
      <c r="AT63" s="862"/>
      <c r="AU63" s="862">
        <v>10247</v>
      </c>
      <c r="AV63" s="862"/>
      <c r="AW63" s="862"/>
      <c r="AX63" s="862"/>
      <c r="AY63" s="862"/>
      <c r="AZ63" s="866"/>
      <c r="BA63" s="866"/>
      <c r="BB63" s="866"/>
      <c r="BC63" s="866"/>
      <c r="BD63" s="866"/>
      <c r="BE63" s="867"/>
      <c r="BF63" s="867"/>
      <c r="BG63" s="867"/>
      <c r="BH63" s="867"/>
      <c r="BI63" s="868"/>
      <c r="BJ63" s="869" t="s">
        <v>113</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c r="A65" s="205" t="s">
        <v>394</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c r="A66" s="760" t="s">
        <v>395</v>
      </c>
      <c r="B66" s="761"/>
      <c r="C66" s="761"/>
      <c r="D66" s="761"/>
      <c r="E66" s="761"/>
      <c r="F66" s="761"/>
      <c r="G66" s="761"/>
      <c r="H66" s="761"/>
      <c r="I66" s="761"/>
      <c r="J66" s="761"/>
      <c r="K66" s="761"/>
      <c r="L66" s="761"/>
      <c r="M66" s="761"/>
      <c r="N66" s="761"/>
      <c r="O66" s="761"/>
      <c r="P66" s="762"/>
      <c r="Q66" s="737" t="s">
        <v>374</v>
      </c>
      <c r="R66" s="738"/>
      <c r="S66" s="738"/>
      <c r="T66" s="738"/>
      <c r="U66" s="739"/>
      <c r="V66" s="737" t="s">
        <v>375</v>
      </c>
      <c r="W66" s="738"/>
      <c r="X66" s="738"/>
      <c r="Y66" s="738"/>
      <c r="Z66" s="739"/>
      <c r="AA66" s="737" t="s">
        <v>376</v>
      </c>
      <c r="AB66" s="738"/>
      <c r="AC66" s="738"/>
      <c r="AD66" s="738"/>
      <c r="AE66" s="739"/>
      <c r="AF66" s="872" t="s">
        <v>377</v>
      </c>
      <c r="AG66" s="833"/>
      <c r="AH66" s="833"/>
      <c r="AI66" s="833"/>
      <c r="AJ66" s="873"/>
      <c r="AK66" s="737" t="s">
        <v>378</v>
      </c>
      <c r="AL66" s="761"/>
      <c r="AM66" s="761"/>
      <c r="AN66" s="761"/>
      <c r="AO66" s="762"/>
      <c r="AP66" s="737" t="s">
        <v>379</v>
      </c>
      <c r="AQ66" s="738"/>
      <c r="AR66" s="738"/>
      <c r="AS66" s="738"/>
      <c r="AT66" s="739"/>
      <c r="AU66" s="737" t="s">
        <v>396</v>
      </c>
      <c r="AV66" s="738"/>
      <c r="AW66" s="738"/>
      <c r="AX66" s="738"/>
      <c r="AY66" s="739"/>
      <c r="AZ66" s="737" t="s">
        <v>357</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c r="A68" s="211">
        <v>1</v>
      </c>
      <c r="B68" s="889" t="s">
        <v>543</v>
      </c>
      <c r="C68" s="890"/>
      <c r="D68" s="890"/>
      <c r="E68" s="890"/>
      <c r="F68" s="890"/>
      <c r="G68" s="890"/>
      <c r="H68" s="890"/>
      <c r="I68" s="890"/>
      <c r="J68" s="890"/>
      <c r="K68" s="890"/>
      <c r="L68" s="890"/>
      <c r="M68" s="890"/>
      <c r="N68" s="890"/>
      <c r="O68" s="890"/>
      <c r="P68" s="891"/>
      <c r="Q68" s="892">
        <v>53</v>
      </c>
      <c r="R68" s="886"/>
      <c r="S68" s="886"/>
      <c r="T68" s="886"/>
      <c r="U68" s="886"/>
      <c r="V68" s="886">
        <v>47</v>
      </c>
      <c r="W68" s="886"/>
      <c r="X68" s="886"/>
      <c r="Y68" s="886"/>
      <c r="Z68" s="886"/>
      <c r="AA68" s="886">
        <v>5</v>
      </c>
      <c r="AB68" s="886"/>
      <c r="AC68" s="886"/>
      <c r="AD68" s="886"/>
      <c r="AE68" s="886"/>
      <c r="AF68" s="886">
        <v>5</v>
      </c>
      <c r="AG68" s="886"/>
      <c r="AH68" s="886"/>
      <c r="AI68" s="886"/>
      <c r="AJ68" s="886"/>
      <c r="AK68" s="886">
        <v>24</v>
      </c>
      <c r="AL68" s="886"/>
      <c r="AM68" s="886"/>
      <c r="AN68" s="886"/>
      <c r="AO68" s="886"/>
      <c r="AP68" s="886" t="s">
        <v>557</v>
      </c>
      <c r="AQ68" s="886"/>
      <c r="AR68" s="886"/>
      <c r="AS68" s="886"/>
      <c r="AT68" s="886"/>
      <c r="AU68" s="886" t="s">
        <v>557</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c r="A69" s="214">
        <v>2</v>
      </c>
      <c r="B69" s="893" t="s">
        <v>544</v>
      </c>
      <c r="C69" s="894"/>
      <c r="D69" s="894"/>
      <c r="E69" s="894"/>
      <c r="F69" s="894"/>
      <c r="G69" s="894"/>
      <c r="H69" s="894"/>
      <c r="I69" s="894"/>
      <c r="J69" s="894"/>
      <c r="K69" s="894"/>
      <c r="L69" s="894"/>
      <c r="M69" s="894"/>
      <c r="N69" s="894"/>
      <c r="O69" s="894"/>
      <c r="P69" s="895"/>
      <c r="Q69" s="896">
        <v>1701</v>
      </c>
      <c r="R69" s="851"/>
      <c r="S69" s="851"/>
      <c r="T69" s="851"/>
      <c r="U69" s="851"/>
      <c r="V69" s="851">
        <v>1701</v>
      </c>
      <c r="W69" s="851"/>
      <c r="X69" s="851"/>
      <c r="Y69" s="851"/>
      <c r="Z69" s="851"/>
      <c r="AA69" s="851" t="s">
        <v>557</v>
      </c>
      <c r="AB69" s="851"/>
      <c r="AC69" s="851"/>
      <c r="AD69" s="851"/>
      <c r="AE69" s="851"/>
      <c r="AF69" s="851" t="s">
        <v>557</v>
      </c>
      <c r="AG69" s="851"/>
      <c r="AH69" s="851"/>
      <c r="AI69" s="851"/>
      <c r="AJ69" s="851"/>
      <c r="AK69" s="851" t="s">
        <v>557</v>
      </c>
      <c r="AL69" s="851"/>
      <c r="AM69" s="851"/>
      <c r="AN69" s="851"/>
      <c r="AO69" s="851"/>
      <c r="AP69" s="851" t="s">
        <v>557</v>
      </c>
      <c r="AQ69" s="851"/>
      <c r="AR69" s="851"/>
      <c r="AS69" s="851"/>
      <c r="AT69" s="851"/>
      <c r="AU69" s="851" t="s">
        <v>557</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c r="A70" s="214">
        <v>3</v>
      </c>
      <c r="B70" s="893" t="s">
        <v>545</v>
      </c>
      <c r="C70" s="894"/>
      <c r="D70" s="894"/>
      <c r="E70" s="894"/>
      <c r="F70" s="894"/>
      <c r="G70" s="894"/>
      <c r="H70" s="894"/>
      <c r="I70" s="894"/>
      <c r="J70" s="894"/>
      <c r="K70" s="894"/>
      <c r="L70" s="894"/>
      <c r="M70" s="894"/>
      <c r="N70" s="894"/>
      <c r="O70" s="894"/>
      <c r="P70" s="895"/>
      <c r="Q70" s="896">
        <v>1149</v>
      </c>
      <c r="R70" s="851"/>
      <c r="S70" s="851"/>
      <c r="T70" s="851"/>
      <c r="U70" s="851"/>
      <c r="V70" s="851">
        <v>1078</v>
      </c>
      <c r="W70" s="851"/>
      <c r="X70" s="851"/>
      <c r="Y70" s="851"/>
      <c r="Z70" s="851"/>
      <c r="AA70" s="851">
        <v>72</v>
      </c>
      <c r="AB70" s="851"/>
      <c r="AC70" s="851"/>
      <c r="AD70" s="851"/>
      <c r="AE70" s="851"/>
      <c r="AF70" s="851">
        <v>72</v>
      </c>
      <c r="AG70" s="851"/>
      <c r="AH70" s="851"/>
      <c r="AI70" s="851"/>
      <c r="AJ70" s="851"/>
      <c r="AK70" s="851" t="s">
        <v>557</v>
      </c>
      <c r="AL70" s="851"/>
      <c r="AM70" s="851"/>
      <c r="AN70" s="851"/>
      <c r="AO70" s="851"/>
      <c r="AP70" s="851">
        <v>869</v>
      </c>
      <c r="AQ70" s="851"/>
      <c r="AR70" s="851"/>
      <c r="AS70" s="851"/>
      <c r="AT70" s="851"/>
      <c r="AU70" s="851">
        <v>447</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c r="A71" s="214">
        <v>4</v>
      </c>
      <c r="B71" s="893" t="s">
        <v>546</v>
      </c>
      <c r="C71" s="894"/>
      <c r="D71" s="894"/>
      <c r="E71" s="894"/>
      <c r="F71" s="894"/>
      <c r="G71" s="894"/>
      <c r="H71" s="894"/>
      <c r="I71" s="894"/>
      <c r="J71" s="894"/>
      <c r="K71" s="894"/>
      <c r="L71" s="894"/>
      <c r="M71" s="894"/>
      <c r="N71" s="894"/>
      <c r="O71" s="894"/>
      <c r="P71" s="895"/>
      <c r="Q71" s="896">
        <v>25</v>
      </c>
      <c r="R71" s="851"/>
      <c r="S71" s="851"/>
      <c r="T71" s="851"/>
      <c r="U71" s="851"/>
      <c r="V71" s="851">
        <v>17</v>
      </c>
      <c r="W71" s="851"/>
      <c r="X71" s="851"/>
      <c r="Y71" s="851"/>
      <c r="Z71" s="851"/>
      <c r="AA71" s="851">
        <v>8</v>
      </c>
      <c r="AB71" s="851"/>
      <c r="AC71" s="851"/>
      <c r="AD71" s="851"/>
      <c r="AE71" s="851"/>
      <c r="AF71" s="851">
        <v>8</v>
      </c>
      <c r="AG71" s="851"/>
      <c r="AH71" s="851"/>
      <c r="AI71" s="851"/>
      <c r="AJ71" s="851"/>
      <c r="AK71" s="851" t="s">
        <v>557</v>
      </c>
      <c r="AL71" s="851"/>
      <c r="AM71" s="851"/>
      <c r="AN71" s="851"/>
      <c r="AO71" s="851"/>
      <c r="AP71" s="851" t="s">
        <v>557</v>
      </c>
      <c r="AQ71" s="851"/>
      <c r="AR71" s="851"/>
      <c r="AS71" s="851"/>
      <c r="AT71" s="851"/>
      <c r="AU71" s="851" t="s">
        <v>557</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c r="A72" s="214">
        <v>5</v>
      </c>
      <c r="B72" s="893" t="s">
        <v>547</v>
      </c>
      <c r="C72" s="894"/>
      <c r="D72" s="894"/>
      <c r="E72" s="894"/>
      <c r="F72" s="894"/>
      <c r="G72" s="894"/>
      <c r="H72" s="894"/>
      <c r="I72" s="894"/>
      <c r="J72" s="894"/>
      <c r="K72" s="894"/>
      <c r="L72" s="894"/>
      <c r="M72" s="894"/>
      <c r="N72" s="894"/>
      <c r="O72" s="894"/>
      <c r="P72" s="895"/>
      <c r="Q72" s="896">
        <v>107</v>
      </c>
      <c r="R72" s="851"/>
      <c r="S72" s="851"/>
      <c r="T72" s="851"/>
      <c r="U72" s="851"/>
      <c r="V72" s="851">
        <v>73</v>
      </c>
      <c r="W72" s="851"/>
      <c r="X72" s="851"/>
      <c r="Y72" s="851"/>
      <c r="Z72" s="851"/>
      <c r="AA72" s="851">
        <v>34</v>
      </c>
      <c r="AB72" s="851"/>
      <c r="AC72" s="851"/>
      <c r="AD72" s="851"/>
      <c r="AE72" s="851"/>
      <c r="AF72" s="851">
        <v>34</v>
      </c>
      <c r="AG72" s="851"/>
      <c r="AH72" s="851"/>
      <c r="AI72" s="851"/>
      <c r="AJ72" s="851"/>
      <c r="AK72" s="851">
        <v>10</v>
      </c>
      <c r="AL72" s="851"/>
      <c r="AM72" s="851"/>
      <c r="AN72" s="851"/>
      <c r="AO72" s="851"/>
      <c r="AP72" s="851" t="s">
        <v>559</v>
      </c>
      <c r="AQ72" s="851"/>
      <c r="AR72" s="851"/>
      <c r="AS72" s="851"/>
      <c r="AT72" s="851"/>
      <c r="AU72" s="851" t="s">
        <v>559</v>
      </c>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c r="A73" s="214">
        <v>6</v>
      </c>
      <c r="B73" s="893" t="s">
        <v>548</v>
      </c>
      <c r="C73" s="894"/>
      <c r="D73" s="894"/>
      <c r="E73" s="894"/>
      <c r="F73" s="894"/>
      <c r="G73" s="894"/>
      <c r="H73" s="894"/>
      <c r="I73" s="894"/>
      <c r="J73" s="894"/>
      <c r="K73" s="894"/>
      <c r="L73" s="894"/>
      <c r="M73" s="894"/>
      <c r="N73" s="894"/>
      <c r="O73" s="894"/>
      <c r="P73" s="895"/>
      <c r="Q73" s="896">
        <v>67</v>
      </c>
      <c r="R73" s="851"/>
      <c r="S73" s="851"/>
      <c r="T73" s="851"/>
      <c r="U73" s="851"/>
      <c r="V73" s="851">
        <v>64</v>
      </c>
      <c r="W73" s="851"/>
      <c r="X73" s="851"/>
      <c r="Y73" s="851"/>
      <c r="Z73" s="851"/>
      <c r="AA73" s="851">
        <v>3</v>
      </c>
      <c r="AB73" s="851"/>
      <c r="AC73" s="851"/>
      <c r="AD73" s="851"/>
      <c r="AE73" s="851"/>
      <c r="AF73" s="851">
        <v>3</v>
      </c>
      <c r="AG73" s="851"/>
      <c r="AH73" s="851"/>
      <c r="AI73" s="851"/>
      <c r="AJ73" s="851"/>
      <c r="AK73" s="851">
        <v>2</v>
      </c>
      <c r="AL73" s="851"/>
      <c r="AM73" s="851"/>
      <c r="AN73" s="851"/>
      <c r="AO73" s="851"/>
      <c r="AP73" s="851" t="s">
        <v>559</v>
      </c>
      <c r="AQ73" s="851"/>
      <c r="AR73" s="851"/>
      <c r="AS73" s="851"/>
      <c r="AT73" s="851"/>
      <c r="AU73" s="851" t="s">
        <v>559</v>
      </c>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c r="A74" s="214">
        <v>7</v>
      </c>
      <c r="B74" s="893" t="s">
        <v>549</v>
      </c>
      <c r="C74" s="894"/>
      <c r="D74" s="894"/>
      <c r="E74" s="894"/>
      <c r="F74" s="894"/>
      <c r="G74" s="894"/>
      <c r="H74" s="894"/>
      <c r="I74" s="894"/>
      <c r="J74" s="894"/>
      <c r="K74" s="894"/>
      <c r="L74" s="894"/>
      <c r="M74" s="894"/>
      <c r="N74" s="894"/>
      <c r="O74" s="894"/>
      <c r="P74" s="895"/>
      <c r="Q74" s="896">
        <v>263837</v>
      </c>
      <c r="R74" s="851"/>
      <c r="S74" s="851"/>
      <c r="T74" s="851"/>
      <c r="U74" s="851"/>
      <c r="V74" s="851">
        <v>263732</v>
      </c>
      <c r="W74" s="851"/>
      <c r="X74" s="851"/>
      <c r="Y74" s="851"/>
      <c r="Z74" s="851"/>
      <c r="AA74" s="851">
        <v>104</v>
      </c>
      <c r="AB74" s="851"/>
      <c r="AC74" s="851"/>
      <c r="AD74" s="851"/>
      <c r="AE74" s="851"/>
      <c r="AF74" s="851">
        <v>104</v>
      </c>
      <c r="AG74" s="851"/>
      <c r="AH74" s="851"/>
      <c r="AI74" s="851"/>
      <c r="AJ74" s="851"/>
      <c r="AK74" s="851">
        <v>5790</v>
      </c>
      <c r="AL74" s="851"/>
      <c r="AM74" s="851"/>
      <c r="AN74" s="851"/>
      <c r="AO74" s="851"/>
      <c r="AP74" s="851" t="s">
        <v>559</v>
      </c>
      <c r="AQ74" s="851"/>
      <c r="AR74" s="851"/>
      <c r="AS74" s="851"/>
      <c r="AT74" s="851"/>
      <c r="AU74" s="851" t="s">
        <v>559</v>
      </c>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c r="A75" s="214">
        <v>8</v>
      </c>
      <c r="B75" s="893" t="s">
        <v>550</v>
      </c>
      <c r="C75" s="894"/>
      <c r="D75" s="894"/>
      <c r="E75" s="894"/>
      <c r="F75" s="894"/>
      <c r="G75" s="894"/>
      <c r="H75" s="894"/>
      <c r="I75" s="894"/>
      <c r="J75" s="894"/>
      <c r="K75" s="894"/>
      <c r="L75" s="894"/>
      <c r="M75" s="894"/>
      <c r="N75" s="894"/>
      <c r="O75" s="894"/>
      <c r="P75" s="895"/>
      <c r="Q75" s="899">
        <v>7534</v>
      </c>
      <c r="R75" s="900"/>
      <c r="S75" s="900"/>
      <c r="T75" s="900"/>
      <c r="U75" s="850"/>
      <c r="V75" s="901">
        <v>7409</v>
      </c>
      <c r="W75" s="900"/>
      <c r="X75" s="900"/>
      <c r="Y75" s="900"/>
      <c r="Z75" s="850"/>
      <c r="AA75" s="901">
        <v>125</v>
      </c>
      <c r="AB75" s="900"/>
      <c r="AC75" s="900"/>
      <c r="AD75" s="900"/>
      <c r="AE75" s="850"/>
      <c r="AF75" s="901">
        <v>125</v>
      </c>
      <c r="AG75" s="900"/>
      <c r="AH75" s="900"/>
      <c r="AI75" s="900"/>
      <c r="AJ75" s="850"/>
      <c r="AK75" s="901">
        <v>564</v>
      </c>
      <c r="AL75" s="900"/>
      <c r="AM75" s="900"/>
      <c r="AN75" s="900"/>
      <c r="AO75" s="850"/>
      <c r="AP75" s="851" t="s">
        <v>559</v>
      </c>
      <c r="AQ75" s="851"/>
      <c r="AR75" s="851"/>
      <c r="AS75" s="851"/>
      <c r="AT75" s="851"/>
      <c r="AU75" s="851" t="s">
        <v>559</v>
      </c>
      <c r="AV75" s="851"/>
      <c r="AW75" s="851"/>
      <c r="AX75" s="851"/>
      <c r="AY75" s="851"/>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c r="A76" s="214">
        <v>9</v>
      </c>
      <c r="B76" s="893" t="s">
        <v>551</v>
      </c>
      <c r="C76" s="894"/>
      <c r="D76" s="894"/>
      <c r="E76" s="894"/>
      <c r="F76" s="894"/>
      <c r="G76" s="894"/>
      <c r="H76" s="894"/>
      <c r="I76" s="894"/>
      <c r="J76" s="894"/>
      <c r="K76" s="894"/>
      <c r="L76" s="894"/>
      <c r="M76" s="894"/>
      <c r="N76" s="894"/>
      <c r="O76" s="894"/>
      <c r="P76" s="895"/>
      <c r="Q76" s="899">
        <v>1184</v>
      </c>
      <c r="R76" s="900"/>
      <c r="S76" s="900"/>
      <c r="T76" s="900"/>
      <c r="U76" s="850"/>
      <c r="V76" s="901">
        <v>655</v>
      </c>
      <c r="W76" s="900"/>
      <c r="X76" s="900"/>
      <c r="Y76" s="900"/>
      <c r="Z76" s="850"/>
      <c r="AA76" s="901">
        <v>529</v>
      </c>
      <c r="AB76" s="900"/>
      <c r="AC76" s="900"/>
      <c r="AD76" s="900"/>
      <c r="AE76" s="850"/>
      <c r="AF76" s="901">
        <v>529</v>
      </c>
      <c r="AG76" s="900"/>
      <c r="AH76" s="900"/>
      <c r="AI76" s="900"/>
      <c r="AJ76" s="850"/>
      <c r="AK76" s="901" t="s">
        <v>559</v>
      </c>
      <c r="AL76" s="900"/>
      <c r="AM76" s="900"/>
      <c r="AN76" s="900"/>
      <c r="AO76" s="850"/>
      <c r="AP76" s="851" t="s">
        <v>559</v>
      </c>
      <c r="AQ76" s="851"/>
      <c r="AR76" s="851"/>
      <c r="AS76" s="851"/>
      <c r="AT76" s="851"/>
      <c r="AU76" s="851" t="s">
        <v>559</v>
      </c>
      <c r="AV76" s="851"/>
      <c r="AW76" s="851"/>
      <c r="AX76" s="851"/>
      <c r="AY76" s="851"/>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c r="A77" s="214">
        <v>10</v>
      </c>
      <c r="B77" s="893" t="s">
        <v>560</v>
      </c>
      <c r="C77" s="894"/>
      <c r="D77" s="894"/>
      <c r="E77" s="894"/>
      <c r="F77" s="894"/>
      <c r="G77" s="894"/>
      <c r="H77" s="894"/>
      <c r="I77" s="894"/>
      <c r="J77" s="894"/>
      <c r="K77" s="894"/>
      <c r="L77" s="894"/>
      <c r="M77" s="894"/>
      <c r="N77" s="894"/>
      <c r="O77" s="894"/>
      <c r="P77" s="895"/>
      <c r="Q77" s="899">
        <v>231</v>
      </c>
      <c r="R77" s="900"/>
      <c r="S77" s="900"/>
      <c r="T77" s="900"/>
      <c r="U77" s="850"/>
      <c r="V77" s="901">
        <v>206</v>
      </c>
      <c r="W77" s="900"/>
      <c r="X77" s="900"/>
      <c r="Y77" s="900"/>
      <c r="Z77" s="850"/>
      <c r="AA77" s="901">
        <v>25</v>
      </c>
      <c r="AB77" s="900"/>
      <c r="AC77" s="900"/>
      <c r="AD77" s="900"/>
      <c r="AE77" s="850"/>
      <c r="AF77" s="901">
        <v>25</v>
      </c>
      <c r="AG77" s="900"/>
      <c r="AH77" s="900"/>
      <c r="AI77" s="900"/>
      <c r="AJ77" s="850"/>
      <c r="AK77" s="901">
        <v>231</v>
      </c>
      <c r="AL77" s="900"/>
      <c r="AM77" s="900"/>
      <c r="AN77" s="900"/>
      <c r="AO77" s="850"/>
      <c r="AP77" s="851" t="s">
        <v>559</v>
      </c>
      <c r="AQ77" s="851"/>
      <c r="AR77" s="851"/>
      <c r="AS77" s="851"/>
      <c r="AT77" s="851"/>
      <c r="AU77" s="851" t="s">
        <v>559</v>
      </c>
      <c r="AV77" s="851"/>
      <c r="AW77" s="851"/>
      <c r="AX77" s="851"/>
      <c r="AY77" s="851"/>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c r="A78" s="214">
        <v>11</v>
      </c>
      <c r="B78" s="893" t="s">
        <v>552</v>
      </c>
      <c r="C78" s="894"/>
      <c r="D78" s="894"/>
      <c r="E78" s="894"/>
      <c r="F78" s="894"/>
      <c r="G78" s="894"/>
      <c r="H78" s="894"/>
      <c r="I78" s="894"/>
      <c r="J78" s="894"/>
      <c r="K78" s="894"/>
      <c r="L78" s="894"/>
      <c r="M78" s="894"/>
      <c r="N78" s="894"/>
      <c r="O78" s="894"/>
      <c r="P78" s="895"/>
      <c r="Q78" s="896">
        <v>6</v>
      </c>
      <c r="R78" s="851"/>
      <c r="S78" s="851"/>
      <c r="T78" s="851"/>
      <c r="U78" s="851"/>
      <c r="V78" s="851">
        <v>3</v>
      </c>
      <c r="W78" s="851"/>
      <c r="X78" s="851"/>
      <c r="Y78" s="851"/>
      <c r="Z78" s="851"/>
      <c r="AA78" s="851">
        <v>3</v>
      </c>
      <c r="AB78" s="851"/>
      <c r="AC78" s="851"/>
      <c r="AD78" s="851"/>
      <c r="AE78" s="851"/>
      <c r="AF78" s="851">
        <v>3</v>
      </c>
      <c r="AG78" s="851"/>
      <c r="AH78" s="851"/>
      <c r="AI78" s="851"/>
      <c r="AJ78" s="851"/>
      <c r="AK78" s="851" t="s">
        <v>559</v>
      </c>
      <c r="AL78" s="851"/>
      <c r="AM78" s="851"/>
      <c r="AN78" s="851"/>
      <c r="AO78" s="851"/>
      <c r="AP78" s="851" t="s">
        <v>559</v>
      </c>
      <c r="AQ78" s="851"/>
      <c r="AR78" s="851"/>
      <c r="AS78" s="851"/>
      <c r="AT78" s="851"/>
      <c r="AU78" s="851" t="s">
        <v>559</v>
      </c>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c r="A79" s="214">
        <v>12</v>
      </c>
      <c r="B79" s="893" t="s">
        <v>553</v>
      </c>
      <c r="C79" s="894"/>
      <c r="D79" s="894"/>
      <c r="E79" s="894"/>
      <c r="F79" s="894"/>
      <c r="G79" s="894"/>
      <c r="H79" s="894"/>
      <c r="I79" s="894"/>
      <c r="J79" s="894"/>
      <c r="K79" s="894"/>
      <c r="L79" s="894"/>
      <c r="M79" s="894"/>
      <c r="N79" s="894"/>
      <c r="O79" s="894"/>
      <c r="P79" s="895"/>
      <c r="Q79" s="896">
        <v>7</v>
      </c>
      <c r="R79" s="851"/>
      <c r="S79" s="851"/>
      <c r="T79" s="851"/>
      <c r="U79" s="851"/>
      <c r="V79" s="851">
        <v>6</v>
      </c>
      <c r="W79" s="851"/>
      <c r="X79" s="851"/>
      <c r="Y79" s="851"/>
      <c r="Z79" s="851"/>
      <c r="AA79" s="851">
        <v>1</v>
      </c>
      <c r="AB79" s="851"/>
      <c r="AC79" s="851"/>
      <c r="AD79" s="851"/>
      <c r="AE79" s="851"/>
      <c r="AF79" s="851">
        <v>1</v>
      </c>
      <c r="AG79" s="851"/>
      <c r="AH79" s="851"/>
      <c r="AI79" s="851"/>
      <c r="AJ79" s="851"/>
      <c r="AK79" s="851" t="s">
        <v>557</v>
      </c>
      <c r="AL79" s="851"/>
      <c r="AM79" s="851"/>
      <c r="AN79" s="851"/>
      <c r="AO79" s="851"/>
      <c r="AP79" s="851" t="s">
        <v>557</v>
      </c>
      <c r="AQ79" s="851"/>
      <c r="AR79" s="851"/>
      <c r="AS79" s="851"/>
      <c r="AT79" s="851"/>
      <c r="AU79" s="851" t="s">
        <v>557</v>
      </c>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c r="A80" s="214">
        <v>13</v>
      </c>
      <c r="B80" s="893" t="s">
        <v>554</v>
      </c>
      <c r="C80" s="894"/>
      <c r="D80" s="894"/>
      <c r="E80" s="894"/>
      <c r="F80" s="894"/>
      <c r="G80" s="894"/>
      <c r="H80" s="894"/>
      <c r="I80" s="894"/>
      <c r="J80" s="894"/>
      <c r="K80" s="894"/>
      <c r="L80" s="894"/>
      <c r="M80" s="894"/>
      <c r="N80" s="894"/>
      <c r="O80" s="894"/>
      <c r="P80" s="895"/>
      <c r="Q80" s="896">
        <v>6567</v>
      </c>
      <c r="R80" s="851"/>
      <c r="S80" s="851"/>
      <c r="T80" s="851"/>
      <c r="U80" s="851"/>
      <c r="V80" s="851">
        <v>7247</v>
      </c>
      <c r="W80" s="851"/>
      <c r="X80" s="851"/>
      <c r="Y80" s="851"/>
      <c r="Z80" s="851"/>
      <c r="AA80" s="851">
        <v>-680</v>
      </c>
      <c r="AB80" s="851"/>
      <c r="AC80" s="851"/>
      <c r="AD80" s="851"/>
      <c r="AE80" s="851"/>
      <c r="AF80" s="851">
        <v>3600</v>
      </c>
      <c r="AG80" s="851"/>
      <c r="AH80" s="851"/>
      <c r="AI80" s="851"/>
      <c r="AJ80" s="851"/>
      <c r="AK80" s="851" t="s">
        <v>559</v>
      </c>
      <c r="AL80" s="851"/>
      <c r="AM80" s="851"/>
      <c r="AN80" s="851"/>
      <c r="AO80" s="851"/>
      <c r="AP80" s="851">
        <v>30263</v>
      </c>
      <c r="AQ80" s="851"/>
      <c r="AR80" s="851"/>
      <c r="AS80" s="851"/>
      <c r="AT80" s="851"/>
      <c r="AU80" s="851">
        <v>22</v>
      </c>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c r="A81" s="214">
        <v>14</v>
      </c>
      <c r="B81" s="893" t="s">
        <v>555</v>
      </c>
      <c r="C81" s="894"/>
      <c r="D81" s="894"/>
      <c r="E81" s="894"/>
      <c r="F81" s="894"/>
      <c r="G81" s="894"/>
      <c r="H81" s="894"/>
      <c r="I81" s="894"/>
      <c r="J81" s="894"/>
      <c r="K81" s="894"/>
      <c r="L81" s="894"/>
      <c r="M81" s="894"/>
      <c r="N81" s="894"/>
      <c r="O81" s="894"/>
      <c r="P81" s="895"/>
      <c r="Q81" s="896">
        <v>236</v>
      </c>
      <c r="R81" s="851"/>
      <c r="S81" s="851"/>
      <c r="T81" s="851"/>
      <c r="U81" s="851"/>
      <c r="V81" s="851">
        <v>103</v>
      </c>
      <c r="W81" s="851"/>
      <c r="X81" s="851"/>
      <c r="Y81" s="851"/>
      <c r="Z81" s="851"/>
      <c r="AA81" s="851">
        <v>134</v>
      </c>
      <c r="AB81" s="851"/>
      <c r="AC81" s="851"/>
      <c r="AD81" s="851"/>
      <c r="AE81" s="851"/>
      <c r="AF81" s="851">
        <v>134</v>
      </c>
      <c r="AG81" s="851"/>
      <c r="AH81" s="851"/>
      <c r="AI81" s="851"/>
      <c r="AJ81" s="851"/>
      <c r="AK81" s="851" t="s">
        <v>557</v>
      </c>
      <c r="AL81" s="851"/>
      <c r="AM81" s="851"/>
      <c r="AN81" s="851"/>
      <c r="AO81" s="851"/>
      <c r="AP81" s="851" t="s">
        <v>557</v>
      </c>
      <c r="AQ81" s="851"/>
      <c r="AR81" s="851"/>
      <c r="AS81" s="851"/>
      <c r="AT81" s="851"/>
      <c r="AU81" s="851" t="s">
        <v>557</v>
      </c>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c r="A88" s="217" t="s">
        <v>370</v>
      </c>
      <c r="B88" s="810" t="s">
        <v>397</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4643</v>
      </c>
      <c r="AG88" s="862"/>
      <c r="AH88" s="862"/>
      <c r="AI88" s="862"/>
      <c r="AJ88" s="862"/>
      <c r="AK88" s="859"/>
      <c r="AL88" s="859"/>
      <c r="AM88" s="859"/>
      <c r="AN88" s="859"/>
      <c r="AO88" s="859"/>
      <c r="AP88" s="862">
        <v>31132</v>
      </c>
      <c r="AQ88" s="862"/>
      <c r="AR88" s="862"/>
      <c r="AS88" s="862"/>
      <c r="AT88" s="862"/>
      <c r="AU88" s="862">
        <v>469</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370</v>
      </c>
      <c r="BR102" s="810" t="s">
        <v>398</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v>498</v>
      </c>
      <c r="CS102" s="870"/>
      <c r="CT102" s="870"/>
      <c r="CU102" s="870"/>
      <c r="CV102" s="913"/>
      <c r="CW102" s="912">
        <v>12</v>
      </c>
      <c r="CX102" s="870"/>
      <c r="CY102" s="870"/>
      <c r="CZ102" s="870"/>
      <c r="DA102" s="913"/>
      <c r="DB102" s="912">
        <v>325</v>
      </c>
      <c r="DC102" s="870"/>
      <c r="DD102" s="870"/>
      <c r="DE102" s="870"/>
      <c r="DF102" s="913"/>
      <c r="DG102" s="912"/>
      <c r="DH102" s="870"/>
      <c r="DI102" s="870"/>
      <c r="DJ102" s="870"/>
      <c r="DK102" s="913"/>
      <c r="DL102" s="912"/>
      <c r="DM102" s="870"/>
      <c r="DN102" s="870"/>
      <c r="DO102" s="870"/>
      <c r="DP102" s="913"/>
      <c r="DQ102" s="912"/>
      <c r="DR102" s="870"/>
      <c r="DS102" s="870"/>
      <c r="DT102" s="870"/>
      <c r="DU102" s="913"/>
      <c r="DV102" s="936"/>
      <c r="DW102" s="937"/>
      <c r="DX102" s="937"/>
      <c r="DY102" s="937"/>
      <c r="DZ102" s="938"/>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399</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400</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401</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402</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41" t="s">
        <v>403</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404</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c r="A109" s="934" t="s">
        <v>405</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406</v>
      </c>
      <c r="AB109" s="915"/>
      <c r="AC109" s="915"/>
      <c r="AD109" s="915"/>
      <c r="AE109" s="916"/>
      <c r="AF109" s="914" t="s">
        <v>289</v>
      </c>
      <c r="AG109" s="915"/>
      <c r="AH109" s="915"/>
      <c r="AI109" s="915"/>
      <c r="AJ109" s="916"/>
      <c r="AK109" s="914" t="s">
        <v>288</v>
      </c>
      <c r="AL109" s="915"/>
      <c r="AM109" s="915"/>
      <c r="AN109" s="915"/>
      <c r="AO109" s="916"/>
      <c r="AP109" s="914" t="s">
        <v>407</v>
      </c>
      <c r="AQ109" s="915"/>
      <c r="AR109" s="915"/>
      <c r="AS109" s="915"/>
      <c r="AT109" s="917"/>
      <c r="AU109" s="934" t="s">
        <v>405</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406</v>
      </c>
      <c r="BR109" s="915"/>
      <c r="BS109" s="915"/>
      <c r="BT109" s="915"/>
      <c r="BU109" s="916"/>
      <c r="BV109" s="914" t="s">
        <v>289</v>
      </c>
      <c r="BW109" s="915"/>
      <c r="BX109" s="915"/>
      <c r="BY109" s="915"/>
      <c r="BZ109" s="916"/>
      <c r="CA109" s="914" t="s">
        <v>288</v>
      </c>
      <c r="CB109" s="915"/>
      <c r="CC109" s="915"/>
      <c r="CD109" s="915"/>
      <c r="CE109" s="916"/>
      <c r="CF109" s="935" t="s">
        <v>407</v>
      </c>
      <c r="CG109" s="935"/>
      <c r="CH109" s="935"/>
      <c r="CI109" s="935"/>
      <c r="CJ109" s="935"/>
      <c r="CK109" s="914" t="s">
        <v>408</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406</v>
      </c>
      <c r="DH109" s="915"/>
      <c r="DI109" s="915"/>
      <c r="DJ109" s="915"/>
      <c r="DK109" s="916"/>
      <c r="DL109" s="914" t="s">
        <v>289</v>
      </c>
      <c r="DM109" s="915"/>
      <c r="DN109" s="915"/>
      <c r="DO109" s="915"/>
      <c r="DP109" s="916"/>
      <c r="DQ109" s="914" t="s">
        <v>288</v>
      </c>
      <c r="DR109" s="915"/>
      <c r="DS109" s="915"/>
      <c r="DT109" s="915"/>
      <c r="DU109" s="916"/>
      <c r="DV109" s="914" t="s">
        <v>407</v>
      </c>
      <c r="DW109" s="915"/>
      <c r="DX109" s="915"/>
      <c r="DY109" s="915"/>
      <c r="DZ109" s="917"/>
    </row>
    <row r="110" spans="1:131" s="199" customFormat="1" ht="26.25" customHeight="1">
      <c r="A110" s="918" t="s">
        <v>409</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3150432</v>
      </c>
      <c r="AB110" s="922"/>
      <c r="AC110" s="922"/>
      <c r="AD110" s="922"/>
      <c r="AE110" s="923"/>
      <c r="AF110" s="924">
        <v>3057931</v>
      </c>
      <c r="AG110" s="922"/>
      <c r="AH110" s="922"/>
      <c r="AI110" s="922"/>
      <c r="AJ110" s="923"/>
      <c r="AK110" s="924">
        <v>3090632</v>
      </c>
      <c r="AL110" s="922"/>
      <c r="AM110" s="922"/>
      <c r="AN110" s="922"/>
      <c r="AO110" s="923"/>
      <c r="AP110" s="925">
        <v>23</v>
      </c>
      <c r="AQ110" s="926"/>
      <c r="AR110" s="926"/>
      <c r="AS110" s="926"/>
      <c r="AT110" s="927"/>
      <c r="AU110" s="928" t="s">
        <v>61</v>
      </c>
      <c r="AV110" s="929"/>
      <c r="AW110" s="929"/>
      <c r="AX110" s="929"/>
      <c r="AY110" s="929"/>
      <c r="AZ110" s="970" t="s">
        <v>410</v>
      </c>
      <c r="BA110" s="919"/>
      <c r="BB110" s="919"/>
      <c r="BC110" s="919"/>
      <c r="BD110" s="919"/>
      <c r="BE110" s="919"/>
      <c r="BF110" s="919"/>
      <c r="BG110" s="919"/>
      <c r="BH110" s="919"/>
      <c r="BI110" s="919"/>
      <c r="BJ110" s="919"/>
      <c r="BK110" s="919"/>
      <c r="BL110" s="919"/>
      <c r="BM110" s="919"/>
      <c r="BN110" s="919"/>
      <c r="BO110" s="919"/>
      <c r="BP110" s="920"/>
      <c r="BQ110" s="956">
        <v>30222553</v>
      </c>
      <c r="BR110" s="957"/>
      <c r="BS110" s="957"/>
      <c r="BT110" s="957"/>
      <c r="BU110" s="957"/>
      <c r="BV110" s="957">
        <v>30016142</v>
      </c>
      <c r="BW110" s="957"/>
      <c r="BX110" s="957"/>
      <c r="BY110" s="957"/>
      <c r="BZ110" s="957"/>
      <c r="CA110" s="957">
        <v>29498600</v>
      </c>
      <c r="CB110" s="957"/>
      <c r="CC110" s="957"/>
      <c r="CD110" s="957"/>
      <c r="CE110" s="957"/>
      <c r="CF110" s="971">
        <v>219.9</v>
      </c>
      <c r="CG110" s="972"/>
      <c r="CH110" s="972"/>
      <c r="CI110" s="972"/>
      <c r="CJ110" s="972"/>
      <c r="CK110" s="973" t="s">
        <v>411</v>
      </c>
      <c r="CL110" s="974"/>
      <c r="CM110" s="953" t="s">
        <v>412</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113</v>
      </c>
      <c r="DH110" s="957"/>
      <c r="DI110" s="957"/>
      <c r="DJ110" s="957"/>
      <c r="DK110" s="957"/>
      <c r="DL110" s="957" t="s">
        <v>113</v>
      </c>
      <c r="DM110" s="957"/>
      <c r="DN110" s="957"/>
      <c r="DO110" s="957"/>
      <c r="DP110" s="957"/>
      <c r="DQ110" s="957" t="s">
        <v>113</v>
      </c>
      <c r="DR110" s="957"/>
      <c r="DS110" s="957"/>
      <c r="DT110" s="957"/>
      <c r="DU110" s="957"/>
      <c r="DV110" s="958" t="s">
        <v>113</v>
      </c>
      <c r="DW110" s="958"/>
      <c r="DX110" s="958"/>
      <c r="DY110" s="958"/>
      <c r="DZ110" s="959"/>
    </row>
    <row r="111" spans="1:131" s="199" customFormat="1" ht="26.25" customHeight="1">
      <c r="A111" s="960" t="s">
        <v>413</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113</v>
      </c>
      <c r="AB111" s="964"/>
      <c r="AC111" s="964"/>
      <c r="AD111" s="964"/>
      <c r="AE111" s="965"/>
      <c r="AF111" s="966" t="s">
        <v>113</v>
      </c>
      <c r="AG111" s="964"/>
      <c r="AH111" s="964"/>
      <c r="AI111" s="964"/>
      <c r="AJ111" s="965"/>
      <c r="AK111" s="966" t="s">
        <v>113</v>
      </c>
      <c r="AL111" s="964"/>
      <c r="AM111" s="964"/>
      <c r="AN111" s="964"/>
      <c r="AO111" s="965"/>
      <c r="AP111" s="967" t="s">
        <v>113</v>
      </c>
      <c r="AQ111" s="968"/>
      <c r="AR111" s="968"/>
      <c r="AS111" s="968"/>
      <c r="AT111" s="969"/>
      <c r="AU111" s="930"/>
      <c r="AV111" s="931"/>
      <c r="AW111" s="931"/>
      <c r="AX111" s="931"/>
      <c r="AY111" s="931"/>
      <c r="AZ111" s="979" t="s">
        <v>414</v>
      </c>
      <c r="BA111" s="980"/>
      <c r="BB111" s="980"/>
      <c r="BC111" s="980"/>
      <c r="BD111" s="980"/>
      <c r="BE111" s="980"/>
      <c r="BF111" s="980"/>
      <c r="BG111" s="980"/>
      <c r="BH111" s="980"/>
      <c r="BI111" s="980"/>
      <c r="BJ111" s="980"/>
      <c r="BK111" s="980"/>
      <c r="BL111" s="980"/>
      <c r="BM111" s="980"/>
      <c r="BN111" s="980"/>
      <c r="BO111" s="980"/>
      <c r="BP111" s="981"/>
      <c r="BQ111" s="949">
        <v>846260</v>
      </c>
      <c r="BR111" s="950"/>
      <c r="BS111" s="950"/>
      <c r="BT111" s="950"/>
      <c r="BU111" s="950"/>
      <c r="BV111" s="950">
        <v>785726</v>
      </c>
      <c r="BW111" s="950"/>
      <c r="BX111" s="950"/>
      <c r="BY111" s="950"/>
      <c r="BZ111" s="950"/>
      <c r="CA111" s="950">
        <v>698901</v>
      </c>
      <c r="CB111" s="950"/>
      <c r="CC111" s="950"/>
      <c r="CD111" s="950"/>
      <c r="CE111" s="950"/>
      <c r="CF111" s="944">
        <v>5.2</v>
      </c>
      <c r="CG111" s="945"/>
      <c r="CH111" s="945"/>
      <c r="CI111" s="945"/>
      <c r="CJ111" s="945"/>
      <c r="CK111" s="975"/>
      <c r="CL111" s="976"/>
      <c r="CM111" s="946" t="s">
        <v>415</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113</v>
      </c>
      <c r="DH111" s="950"/>
      <c r="DI111" s="950"/>
      <c r="DJ111" s="950"/>
      <c r="DK111" s="950"/>
      <c r="DL111" s="950" t="s">
        <v>113</v>
      </c>
      <c r="DM111" s="950"/>
      <c r="DN111" s="950"/>
      <c r="DO111" s="950"/>
      <c r="DP111" s="950"/>
      <c r="DQ111" s="950" t="s">
        <v>113</v>
      </c>
      <c r="DR111" s="950"/>
      <c r="DS111" s="950"/>
      <c r="DT111" s="950"/>
      <c r="DU111" s="950"/>
      <c r="DV111" s="951" t="s">
        <v>113</v>
      </c>
      <c r="DW111" s="951"/>
      <c r="DX111" s="951"/>
      <c r="DY111" s="951"/>
      <c r="DZ111" s="952"/>
    </row>
    <row r="112" spans="1:131" s="199" customFormat="1" ht="26.25" customHeight="1">
      <c r="A112" s="982" t="s">
        <v>416</v>
      </c>
      <c r="B112" s="983"/>
      <c r="C112" s="980" t="s">
        <v>417</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113</v>
      </c>
      <c r="AB112" s="989"/>
      <c r="AC112" s="989"/>
      <c r="AD112" s="989"/>
      <c r="AE112" s="990"/>
      <c r="AF112" s="991" t="s">
        <v>113</v>
      </c>
      <c r="AG112" s="989"/>
      <c r="AH112" s="989"/>
      <c r="AI112" s="989"/>
      <c r="AJ112" s="990"/>
      <c r="AK112" s="991" t="s">
        <v>113</v>
      </c>
      <c r="AL112" s="989"/>
      <c r="AM112" s="989"/>
      <c r="AN112" s="989"/>
      <c r="AO112" s="990"/>
      <c r="AP112" s="992" t="s">
        <v>113</v>
      </c>
      <c r="AQ112" s="993"/>
      <c r="AR112" s="993"/>
      <c r="AS112" s="993"/>
      <c r="AT112" s="994"/>
      <c r="AU112" s="930"/>
      <c r="AV112" s="931"/>
      <c r="AW112" s="931"/>
      <c r="AX112" s="931"/>
      <c r="AY112" s="931"/>
      <c r="AZ112" s="979" t="s">
        <v>418</v>
      </c>
      <c r="BA112" s="980"/>
      <c r="BB112" s="980"/>
      <c r="BC112" s="980"/>
      <c r="BD112" s="980"/>
      <c r="BE112" s="980"/>
      <c r="BF112" s="980"/>
      <c r="BG112" s="980"/>
      <c r="BH112" s="980"/>
      <c r="BI112" s="980"/>
      <c r="BJ112" s="980"/>
      <c r="BK112" s="980"/>
      <c r="BL112" s="980"/>
      <c r="BM112" s="980"/>
      <c r="BN112" s="980"/>
      <c r="BO112" s="980"/>
      <c r="BP112" s="981"/>
      <c r="BQ112" s="949">
        <v>11618696</v>
      </c>
      <c r="BR112" s="950"/>
      <c r="BS112" s="950"/>
      <c r="BT112" s="950"/>
      <c r="BU112" s="950"/>
      <c r="BV112" s="950">
        <v>11016770</v>
      </c>
      <c r="BW112" s="950"/>
      <c r="BX112" s="950"/>
      <c r="BY112" s="950"/>
      <c r="BZ112" s="950"/>
      <c r="CA112" s="950">
        <v>10246901</v>
      </c>
      <c r="CB112" s="950"/>
      <c r="CC112" s="950"/>
      <c r="CD112" s="950"/>
      <c r="CE112" s="950"/>
      <c r="CF112" s="944">
        <v>76.400000000000006</v>
      </c>
      <c r="CG112" s="945"/>
      <c r="CH112" s="945"/>
      <c r="CI112" s="945"/>
      <c r="CJ112" s="945"/>
      <c r="CK112" s="975"/>
      <c r="CL112" s="976"/>
      <c r="CM112" s="946" t="s">
        <v>419</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113</v>
      </c>
      <c r="DH112" s="950"/>
      <c r="DI112" s="950"/>
      <c r="DJ112" s="950"/>
      <c r="DK112" s="950"/>
      <c r="DL112" s="950" t="s">
        <v>113</v>
      </c>
      <c r="DM112" s="950"/>
      <c r="DN112" s="950"/>
      <c r="DO112" s="950"/>
      <c r="DP112" s="950"/>
      <c r="DQ112" s="950" t="s">
        <v>113</v>
      </c>
      <c r="DR112" s="950"/>
      <c r="DS112" s="950"/>
      <c r="DT112" s="950"/>
      <c r="DU112" s="950"/>
      <c r="DV112" s="951" t="s">
        <v>113</v>
      </c>
      <c r="DW112" s="951"/>
      <c r="DX112" s="951"/>
      <c r="DY112" s="951"/>
      <c r="DZ112" s="952"/>
    </row>
    <row r="113" spans="1:130" s="199" customFormat="1" ht="26.25" customHeight="1">
      <c r="A113" s="984"/>
      <c r="B113" s="985"/>
      <c r="C113" s="980" t="s">
        <v>420</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907122</v>
      </c>
      <c r="AB113" s="964"/>
      <c r="AC113" s="964"/>
      <c r="AD113" s="964"/>
      <c r="AE113" s="965"/>
      <c r="AF113" s="966">
        <v>891965</v>
      </c>
      <c r="AG113" s="964"/>
      <c r="AH113" s="964"/>
      <c r="AI113" s="964"/>
      <c r="AJ113" s="965"/>
      <c r="AK113" s="966">
        <v>825527</v>
      </c>
      <c r="AL113" s="964"/>
      <c r="AM113" s="964"/>
      <c r="AN113" s="964"/>
      <c r="AO113" s="965"/>
      <c r="AP113" s="967">
        <v>6.2</v>
      </c>
      <c r="AQ113" s="968"/>
      <c r="AR113" s="968"/>
      <c r="AS113" s="968"/>
      <c r="AT113" s="969"/>
      <c r="AU113" s="930"/>
      <c r="AV113" s="931"/>
      <c r="AW113" s="931"/>
      <c r="AX113" s="931"/>
      <c r="AY113" s="931"/>
      <c r="AZ113" s="979" t="s">
        <v>421</v>
      </c>
      <c r="BA113" s="980"/>
      <c r="BB113" s="980"/>
      <c r="BC113" s="980"/>
      <c r="BD113" s="980"/>
      <c r="BE113" s="980"/>
      <c r="BF113" s="980"/>
      <c r="BG113" s="980"/>
      <c r="BH113" s="980"/>
      <c r="BI113" s="980"/>
      <c r="BJ113" s="980"/>
      <c r="BK113" s="980"/>
      <c r="BL113" s="980"/>
      <c r="BM113" s="980"/>
      <c r="BN113" s="980"/>
      <c r="BO113" s="980"/>
      <c r="BP113" s="981"/>
      <c r="BQ113" s="949">
        <v>585482</v>
      </c>
      <c r="BR113" s="950"/>
      <c r="BS113" s="950"/>
      <c r="BT113" s="950"/>
      <c r="BU113" s="950"/>
      <c r="BV113" s="950">
        <v>540342</v>
      </c>
      <c r="BW113" s="950"/>
      <c r="BX113" s="950"/>
      <c r="BY113" s="950"/>
      <c r="BZ113" s="950"/>
      <c r="CA113" s="950">
        <v>468175</v>
      </c>
      <c r="CB113" s="950"/>
      <c r="CC113" s="950"/>
      <c r="CD113" s="950"/>
      <c r="CE113" s="950"/>
      <c r="CF113" s="944">
        <v>3.5</v>
      </c>
      <c r="CG113" s="945"/>
      <c r="CH113" s="945"/>
      <c r="CI113" s="945"/>
      <c r="CJ113" s="945"/>
      <c r="CK113" s="975"/>
      <c r="CL113" s="976"/>
      <c r="CM113" s="946" t="s">
        <v>422</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113</v>
      </c>
      <c r="DH113" s="989"/>
      <c r="DI113" s="989"/>
      <c r="DJ113" s="989"/>
      <c r="DK113" s="990"/>
      <c r="DL113" s="991" t="s">
        <v>113</v>
      </c>
      <c r="DM113" s="989"/>
      <c r="DN113" s="989"/>
      <c r="DO113" s="989"/>
      <c r="DP113" s="990"/>
      <c r="DQ113" s="991" t="s">
        <v>113</v>
      </c>
      <c r="DR113" s="989"/>
      <c r="DS113" s="989"/>
      <c r="DT113" s="989"/>
      <c r="DU113" s="990"/>
      <c r="DV113" s="992" t="s">
        <v>113</v>
      </c>
      <c r="DW113" s="993"/>
      <c r="DX113" s="993"/>
      <c r="DY113" s="993"/>
      <c r="DZ113" s="994"/>
    </row>
    <row r="114" spans="1:130" s="199" customFormat="1" ht="26.25" customHeight="1">
      <c r="A114" s="984"/>
      <c r="B114" s="985"/>
      <c r="C114" s="980" t="s">
        <v>423</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141650</v>
      </c>
      <c r="AB114" s="989"/>
      <c r="AC114" s="989"/>
      <c r="AD114" s="989"/>
      <c r="AE114" s="990"/>
      <c r="AF114" s="991">
        <v>142042</v>
      </c>
      <c r="AG114" s="989"/>
      <c r="AH114" s="989"/>
      <c r="AI114" s="989"/>
      <c r="AJ114" s="990"/>
      <c r="AK114" s="991">
        <v>143973</v>
      </c>
      <c r="AL114" s="989"/>
      <c r="AM114" s="989"/>
      <c r="AN114" s="989"/>
      <c r="AO114" s="990"/>
      <c r="AP114" s="992">
        <v>1.1000000000000001</v>
      </c>
      <c r="AQ114" s="993"/>
      <c r="AR114" s="993"/>
      <c r="AS114" s="993"/>
      <c r="AT114" s="994"/>
      <c r="AU114" s="930"/>
      <c r="AV114" s="931"/>
      <c r="AW114" s="931"/>
      <c r="AX114" s="931"/>
      <c r="AY114" s="931"/>
      <c r="AZ114" s="979" t="s">
        <v>424</v>
      </c>
      <c r="BA114" s="980"/>
      <c r="BB114" s="980"/>
      <c r="BC114" s="980"/>
      <c r="BD114" s="980"/>
      <c r="BE114" s="980"/>
      <c r="BF114" s="980"/>
      <c r="BG114" s="980"/>
      <c r="BH114" s="980"/>
      <c r="BI114" s="980"/>
      <c r="BJ114" s="980"/>
      <c r="BK114" s="980"/>
      <c r="BL114" s="980"/>
      <c r="BM114" s="980"/>
      <c r="BN114" s="980"/>
      <c r="BO114" s="980"/>
      <c r="BP114" s="981"/>
      <c r="BQ114" s="949">
        <v>4505089</v>
      </c>
      <c r="BR114" s="950"/>
      <c r="BS114" s="950"/>
      <c r="BT114" s="950"/>
      <c r="BU114" s="950"/>
      <c r="BV114" s="950">
        <v>4197368</v>
      </c>
      <c r="BW114" s="950"/>
      <c r="BX114" s="950"/>
      <c r="BY114" s="950"/>
      <c r="BZ114" s="950"/>
      <c r="CA114" s="950">
        <v>3932860</v>
      </c>
      <c r="CB114" s="950"/>
      <c r="CC114" s="950"/>
      <c r="CD114" s="950"/>
      <c r="CE114" s="950"/>
      <c r="CF114" s="944">
        <v>29.3</v>
      </c>
      <c r="CG114" s="945"/>
      <c r="CH114" s="945"/>
      <c r="CI114" s="945"/>
      <c r="CJ114" s="945"/>
      <c r="CK114" s="975"/>
      <c r="CL114" s="976"/>
      <c r="CM114" s="946" t="s">
        <v>425</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113</v>
      </c>
      <c r="DH114" s="989"/>
      <c r="DI114" s="989"/>
      <c r="DJ114" s="989"/>
      <c r="DK114" s="990"/>
      <c r="DL114" s="991" t="s">
        <v>113</v>
      </c>
      <c r="DM114" s="989"/>
      <c r="DN114" s="989"/>
      <c r="DO114" s="989"/>
      <c r="DP114" s="990"/>
      <c r="DQ114" s="991" t="s">
        <v>113</v>
      </c>
      <c r="DR114" s="989"/>
      <c r="DS114" s="989"/>
      <c r="DT114" s="989"/>
      <c r="DU114" s="990"/>
      <c r="DV114" s="992" t="s">
        <v>113</v>
      </c>
      <c r="DW114" s="993"/>
      <c r="DX114" s="993"/>
      <c r="DY114" s="993"/>
      <c r="DZ114" s="994"/>
    </row>
    <row r="115" spans="1:130" s="199" customFormat="1" ht="26.25" customHeight="1">
      <c r="A115" s="984"/>
      <c r="B115" s="985"/>
      <c r="C115" s="980" t="s">
        <v>426</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136318</v>
      </c>
      <c r="AB115" s="964"/>
      <c r="AC115" s="964"/>
      <c r="AD115" s="964"/>
      <c r="AE115" s="965"/>
      <c r="AF115" s="966">
        <v>118521</v>
      </c>
      <c r="AG115" s="964"/>
      <c r="AH115" s="964"/>
      <c r="AI115" s="964"/>
      <c r="AJ115" s="965"/>
      <c r="AK115" s="966">
        <v>103503</v>
      </c>
      <c r="AL115" s="964"/>
      <c r="AM115" s="964"/>
      <c r="AN115" s="964"/>
      <c r="AO115" s="965"/>
      <c r="AP115" s="967">
        <v>0.8</v>
      </c>
      <c r="AQ115" s="968"/>
      <c r="AR115" s="968"/>
      <c r="AS115" s="968"/>
      <c r="AT115" s="969"/>
      <c r="AU115" s="930"/>
      <c r="AV115" s="931"/>
      <c r="AW115" s="931"/>
      <c r="AX115" s="931"/>
      <c r="AY115" s="931"/>
      <c r="AZ115" s="979" t="s">
        <v>427</v>
      </c>
      <c r="BA115" s="980"/>
      <c r="BB115" s="980"/>
      <c r="BC115" s="980"/>
      <c r="BD115" s="980"/>
      <c r="BE115" s="980"/>
      <c r="BF115" s="980"/>
      <c r="BG115" s="980"/>
      <c r="BH115" s="980"/>
      <c r="BI115" s="980"/>
      <c r="BJ115" s="980"/>
      <c r="BK115" s="980"/>
      <c r="BL115" s="980"/>
      <c r="BM115" s="980"/>
      <c r="BN115" s="980"/>
      <c r="BO115" s="980"/>
      <c r="BP115" s="981"/>
      <c r="BQ115" s="949">
        <v>4</v>
      </c>
      <c r="BR115" s="950"/>
      <c r="BS115" s="950"/>
      <c r="BT115" s="950"/>
      <c r="BU115" s="950"/>
      <c r="BV115" s="950">
        <v>10</v>
      </c>
      <c r="BW115" s="950"/>
      <c r="BX115" s="950"/>
      <c r="BY115" s="950"/>
      <c r="BZ115" s="950"/>
      <c r="CA115" s="950" t="s">
        <v>113</v>
      </c>
      <c r="CB115" s="950"/>
      <c r="CC115" s="950"/>
      <c r="CD115" s="950"/>
      <c r="CE115" s="950"/>
      <c r="CF115" s="944" t="s">
        <v>113</v>
      </c>
      <c r="CG115" s="945"/>
      <c r="CH115" s="945"/>
      <c r="CI115" s="945"/>
      <c r="CJ115" s="945"/>
      <c r="CK115" s="975"/>
      <c r="CL115" s="976"/>
      <c r="CM115" s="979" t="s">
        <v>428</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113</v>
      </c>
      <c r="DH115" s="989"/>
      <c r="DI115" s="989"/>
      <c r="DJ115" s="989"/>
      <c r="DK115" s="990"/>
      <c r="DL115" s="991" t="s">
        <v>113</v>
      </c>
      <c r="DM115" s="989"/>
      <c r="DN115" s="989"/>
      <c r="DO115" s="989"/>
      <c r="DP115" s="990"/>
      <c r="DQ115" s="991" t="s">
        <v>113</v>
      </c>
      <c r="DR115" s="989"/>
      <c r="DS115" s="989"/>
      <c r="DT115" s="989"/>
      <c r="DU115" s="990"/>
      <c r="DV115" s="992" t="s">
        <v>113</v>
      </c>
      <c r="DW115" s="993"/>
      <c r="DX115" s="993"/>
      <c r="DY115" s="993"/>
      <c r="DZ115" s="994"/>
    </row>
    <row r="116" spans="1:130" s="199" customFormat="1" ht="26.25" customHeight="1">
      <c r="A116" s="986"/>
      <c r="B116" s="987"/>
      <c r="C116" s="995" t="s">
        <v>429</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v>27</v>
      </c>
      <c r="AB116" s="989"/>
      <c r="AC116" s="989"/>
      <c r="AD116" s="989"/>
      <c r="AE116" s="990"/>
      <c r="AF116" s="991" t="s">
        <v>113</v>
      </c>
      <c r="AG116" s="989"/>
      <c r="AH116" s="989"/>
      <c r="AI116" s="989"/>
      <c r="AJ116" s="990"/>
      <c r="AK116" s="991" t="s">
        <v>113</v>
      </c>
      <c r="AL116" s="989"/>
      <c r="AM116" s="989"/>
      <c r="AN116" s="989"/>
      <c r="AO116" s="990"/>
      <c r="AP116" s="992" t="s">
        <v>113</v>
      </c>
      <c r="AQ116" s="993"/>
      <c r="AR116" s="993"/>
      <c r="AS116" s="993"/>
      <c r="AT116" s="994"/>
      <c r="AU116" s="930"/>
      <c r="AV116" s="931"/>
      <c r="AW116" s="931"/>
      <c r="AX116" s="931"/>
      <c r="AY116" s="931"/>
      <c r="AZ116" s="997" t="s">
        <v>430</v>
      </c>
      <c r="BA116" s="998"/>
      <c r="BB116" s="998"/>
      <c r="BC116" s="998"/>
      <c r="BD116" s="998"/>
      <c r="BE116" s="998"/>
      <c r="BF116" s="998"/>
      <c r="BG116" s="998"/>
      <c r="BH116" s="998"/>
      <c r="BI116" s="998"/>
      <c r="BJ116" s="998"/>
      <c r="BK116" s="998"/>
      <c r="BL116" s="998"/>
      <c r="BM116" s="998"/>
      <c r="BN116" s="998"/>
      <c r="BO116" s="998"/>
      <c r="BP116" s="999"/>
      <c r="BQ116" s="949" t="s">
        <v>113</v>
      </c>
      <c r="BR116" s="950"/>
      <c r="BS116" s="950"/>
      <c r="BT116" s="950"/>
      <c r="BU116" s="950"/>
      <c r="BV116" s="950" t="s">
        <v>113</v>
      </c>
      <c r="BW116" s="950"/>
      <c r="BX116" s="950"/>
      <c r="BY116" s="950"/>
      <c r="BZ116" s="950"/>
      <c r="CA116" s="950" t="s">
        <v>113</v>
      </c>
      <c r="CB116" s="950"/>
      <c r="CC116" s="950"/>
      <c r="CD116" s="950"/>
      <c r="CE116" s="950"/>
      <c r="CF116" s="944" t="s">
        <v>113</v>
      </c>
      <c r="CG116" s="945"/>
      <c r="CH116" s="945"/>
      <c r="CI116" s="945"/>
      <c r="CJ116" s="945"/>
      <c r="CK116" s="975"/>
      <c r="CL116" s="976"/>
      <c r="CM116" s="946" t="s">
        <v>431</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113</v>
      </c>
      <c r="DH116" s="989"/>
      <c r="DI116" s="989"/>
      <c r="DJ116" s="989"/>
      <c r="DK116" s="990"/>
      <c r="DL116" s="991" t="s">
        <v>113</v>
      </c>
      <c r="DM116" s="989"/>
      <c r="DN116" s="989"/>
      <c r="DO116" s="989"/>
      <c r="DP116" s="990"/>
      <c r="DQ116" s="991" t="s">
        <v>113</v>
      </c>
      <c r="DR116" s="989"/>
      <c r="DS116" s="989"/>
      <c r="DT116" s="989"/>
      <c r="DU116" s="990"/>
      <c r="DV116" s="992" t="s">
        <v>113</v>
      </c>
      <c r="DW116" s="993"/>
      <c r="DX116" s="993"/>
      <c r="DY116" s="993"/>
      <c r="DZ116" s="994"/>
    </row>
    <row r="117" spans="1:130" s="199" customFormat="1" ht="26.25" customHeight="1">
      <c r="A117" s="934" t="s">
        <v>172</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432</v>
      </c>
      <c r="Z117" s="916"/>
      <c r="AA117" s="1006">
        <v>4335549</v>
      </c>
      <c r="AB117" s="1007"/>
      <c r="AC117" s="1007"/>
      <c r="AD117" s="1007"/>
      <c r="AE117" s="1008"/>
      <c r="AF117" s="1009">
        <v>4210459</v>
      </c>
      <c r="AG117" s="1007"/>
      <c r="AH117" s="1007"/>
      <c r="AI117" s="1007"/>
      <c r="AJ117" s="1008"/>
      <c r="AK117" s="1009">
        <v>4163635</v>
      </c>
      <c r="AL117" s="1007"/>
      <c r="AM117" s="1007"/>
      <c r="AN117" s="1007"/>
      <c r="AO117" s="1008"/>
      <c r="AP117" s="1010"/>
      <c r="AQ117" s="1011"/>
      <c r="AR117" s="1011"/>
      <c r="AS117" s="1011"/>
      <c r="AT117" s="1012"/>
      <c r="AU117" s="930"/>
      <c r="AV117" s="931"/>
      <c r="AW117" s="931"/>
      <c r="AX117" s="931"/>
      <c r="AY117" s="931"/>
      <c r="AZ117" s="997" t="s">
        <v>433</v>
      </c>
      <c r="BA117" s="998"/>
      <c r="BB117" s="998"/>
      <c r="BC117" s="998"/>
      <c r="BD117" s="998"/>
      <c r="BE117" s="998"/>
      <c r="BF117" s="998"/>
      <c r="BG117" s="998"/>
      <c r="BH117" s="998"/>
      <c r="BI117" s="998"/>
      <c r="BJ117" s="998"/>
      <c r="BK117" s="998"/>
      <c r="BL117" s="998"/>
      <c r="BM117" s="998"/>
      <c r="BN117" s="998"/>
      <c r="BO117" s="998"/>
      <c r="BP117" s="999"/>
      <c r="BQ117" s="949" t="s">
        <v>113</v>
      </c>
      <c r="BR117" s="950"/>
      <c r="BS117" s="950"/>
      <c r="BT117" s="950"/>
      <c r="BU117" s="950"/>
      <c r="BV117" s="950" t="s">
        <v>113</v>
      </c>
      <c r="BW117" s="950"/>
      <c r="BX117" s="950"/>
      <c r="BY117" s="950"/>
      <c r="BZ117" s="950"/>
      <c r="CA117" s="950" t="s">
        <v>113</v>
      </c>
      <c r="CB117" s="950"/>
      <c r="CC117" s="950"/>
      <c r="CD117" s="950"/>
      <c r="CE117" s="950"/>
      <c r="CF117" s="944" t="s">
        <v>113</v>
      </c>
      <c r="CG117" s="945"/>
      <c r="CH117" s="945"/>
      <c r="CI117" s="945"/>
      <c r="CJ117" s="945"/>
      <c r="CK117" s="975"/>
      <c r="CL117" s="976"/>
      <c r="CM117" s="946" t="s">
        <v>434</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113</v>
      </c>
      <c r="DH117" s="989"/>
      <c r="DI117" s="989"/>
      <c r="DJ117" s="989"/>
      <c r="DK117" s="990"/>
      <c r="DL117" s="991" t="s">
        <v>113</v>
      </c>
      <c r="DM117" s="989"/>
      <c r="DN117" s="989"/>
      <c r="DO117" s="989"/>
      <c r="DP117" s="990"/>
      <c r="DQ117" s="991" t="s">
        <v>113</v>
      </c>
      <c r="DR117" s="989"/>
      <c r="DS117" s="989"/>
      <c r="DT117" s="989"/>
      <c r="DU117" s="990"/>
      <c r="DV117" s="992" t="s">
        <v>113</v>
      </c>
      <c r="DW117" s="993"/>
      <c r="DX117" s="993"/>
      <c r="DY117" s="993"/>
      <c r="DZ117" s="994"/>
    </row>
    <row r="118" spans="1:130" s="199" customFormat="1" ht="26.25" customHeight="1">
      <c r="A118" s="934" t="s">
        <v>408</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406</v>
      </c>
      <c r="AB118" s="915"/>
      <c r="AC118" s="915"/>
      <c r="AD118" s="915"/>
      <c r="AE118" s="916"/>
      <c r="AF118" s="914" t="s">
        <v>289</v>
      </c>
      <c r="AG118" s="915"/>
      <c r="AH118" s="915"/>
      <c r="AI118" s="915"/>
      <c r="AJ118" s="916"/>
      <c r="AK118" s="914" t="s">
        <v>288</v>
      </c>
      <c r="AL118" s="915"/>
      <c r="AM118" s="915"/>
      <c r="AN118" s="915"/>
      <c r="AO118" s="916"/>
      <c r="AP118" s="1001" t="s">
        <v>407</v>
      </c>
      <c r="AQ118" s="1002"/>
      <c r="AR118" s="1002"/>
      <c r="AS118" s="1002"/>
      <c r="AT118" s="1003"/>
      <c r="AU118" s="930"/>
      <c r="AV118" s="931"/>
      <c r="AW118" s="931"/>
      <c r="AX118" s="931"/>
      <c r="AY118" s="931"/>
      <c r="AZ118" s="1004" t="s">
        <v>435</v>
      </c>
      <c r="BA118" s="995"/>
      <c r="BB118" s="995"/>
      <c r="BC118" s="995"/>
      <c r="BD118" s="995"/>
      <c r="BE118" s="995"/>
      <c r="BF118" s="995"/>
      <c r="BG118" s="995"/>
      <c r="BH118" s="995"/>
      <c r="BI118" s="995"/>
      <c r="BJ118" s="995"/>
      <c r="BK118" s="995"/>
      <c r="BL118" s="995"/>
      <c r="BM118" s="995"/>
      <c r="BN118" s="995"/>
      <c r="BO118" s="995"/>
      <c r="BP118" s="996"/>
      <c r="BQ118" s="1027" t="s">
        <v>113</v>
      </c>
      <c r="BR118" s="1028"/>
      <c r="BS118" s="1028"/>
      <c r="BT118" s="1028"/>
      <c r="BU118" s="1028"/>
      <c r="BV118" s="1028" t="s">
        <v>113</v>
      </c>
      <c r="BW118" s="1028"/>
      <c r="BX118" s="1028"/>
      <c r="BY118" s="1028"/>
      <c r="BZ118" s="1028"/>
      <c r="CA118" s="1028" t="s">
        <v>113</v>
      </c>
      <c r="CB118" s="1028"/>
      <c r="CC118" s="1028"/>
      <c r="CD118" s="1028"/>
      <c r="CE118" s="1028"/>
      <c r="CF118" s="944" t="s">
        <v>113</v>
      </c>
      <c r="CG118" s="945"/>
      <c r="CH118" s="945"/>
      <c r="CI118" s="945"/>
      <c r="CJ118" s="945"/>
      <c r="CK118" s="975"/>
      <c r="CL118" s="976"/>
      <c r="CM118" s="946" t="s">
        <v>436</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113</v>
      </c>
      <c r="DH118" s="989"/>
      <c r="DI118" s="989"/>
      <c r="DJ118" s="989"/>
      <c r="DK118" s="990"/>
      <c r="DL118" s="991" t="s">
        <v>113</v>
      </c>
      <c r="DM118" s="989"/>
      <c r="DN118" s="989"/>
      <c r="DO118" s="989"/>
      <c r="DP118" s="990"/>
      <c r="DQ118" s="991" t="s">
        <v>113</v>
      </c>
      <c r="DR118" s="989"/>
      <c r="DS118" s="989"/>
      <c r="DT118" s="989"/>
      <c r="DU118" s="990"/>
      <c r="DV118" s="992" t="s">
        <v>113</v>
      </c>
      <c r="DW118" s="993"/>
      <c r="DX118" s="993"/>
      <c r="DY118" s="993"/>
      <c r="DZ118" s="994"/>
    </row>
    <row r="119" spans="1:130" s="199" customFormat="1" ht="26.25" customHeight="1">
      <c r="A119" s="1088" t="s">
        <v>411</v>
      </c>
      <c r="B119" s="974"/>
      <c r="C119" s="953" t="s">
        <v>412</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113</v>
      </c>
      <c r="AB119" s="922"/>
      <c r="AC119" s="922"/>
      <c r="AD119" s="922"/>
      <c r="AE119" s="923"/>
      <c r="AF119" s="924" t="s">
        <v>113</v>
      </c>
      <c r="AG119" s="922"/>
      <c r="AH119" s="922"/>
      <c r="AI119" s="922"/>
      <c r="AJ119" s="923"/>
      <c r="AK119" s="924" t="s">
        <v>113</v>
      </c>
      <c r="AL119" s="922"/>
      <c r="AM119" s="922"/>
      <c r="AN119" s="922"/>
      <c r="AO119" s="923"/>
      <c r="AP119" s="925" t="s">
        <v>113</v>
      </c>
      <c r="AQ119" s="926"/>
      <c r="AR119" s="926"/>
      <c r="AS119" s="926"/>
      <c r="AT119" s="927"/>
      <c r="AU119" s="932"/>
      <c r="AV119" s="933"/>
      <c r="AW119" s="933"/>
      <c r="AX119" s="933"/>
      <c r="AY119" s="933"/>
      <c r="AZ119" s="230" t="s">
        <v>172</v>
      </c>
      <c r="BA119" s="230"/>
      <c r="BB119" s="230"/>
      <c r="BC119" s="230"/>
      <c r="BD119" s="230"/>
      <c r="BE119" s="230"/>
      <c r="BF119" s="230"/>
      <c r="BG119" s="230"/>
      <c r="BH119" s="230"/>
      <c r="BI119" s="230"/>
      <c r="BJ119" s="230"/>
      <c r="BK119" s="230"/>
      <c r="BL119" s="230"/>
      <c r="BM119" s="230"/>
      <c r="BN119" s="230"/>
      <c r="BO119" s="1005" t="s">
        <v>437</v>
      </c>
      <c r="BP119" s="1036"/>
      <c r="BQ119" s="1027">
        <v>47778084</v>
      </c>
      <c r="BR119" s="1028"/>
      <c r="BS119" s="1028"/>
      <c r="BT119" s="1028"/>
      <c r="BU119" s="1028"/>
      <c r="BV119" s="1028">
        <v>46556358</v>
      </c>
      <c r="BW119" s="1028"/>
      <c r="BX119" s="1028"/>
      <c r="BY119" s="1028"/>
      <c r="BZ119" s="1028"/>
      <c r="CA119" s="1028">
        <v>44845437</v>
      </c>
      <c r="CB119" s="1028"/>
      <c r="CC119" s="1028"/>
      <c r="CD119" s="1028"/>
      <c r="CE119" s="1028"/>
      <c r="CF119" s="1029"/>
      <c r="CG119" s="1030"/>
      <c r="CH119" s="1030"/>
      <c r="CI119" s="1030"/>
      <c r="CJ119" s="1031"/>
      <c r="CK119" s="977"/>
      <c r="CL119" s="978"/>
      <c r="CM119" s="1032" t="s">
        <v>438</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v>846260</v>
      </c>
      <c r="DH119" s="1014"/>
      <c r="DI119" s="1014"/>
      <c r="DJ119" s="1014"/>
      <c r="DK119" s="1015"/>
      <c r="DL119" s="1013">
        <v>785726</v>
      </c>
      <c r="DM119" s="1014"/>
      <c r="DN119" s="1014"/>
      <c r="DO119" s="1014"/>
      <c r="DP119" s="1015"/>
      <c r="DQ119" s="1013">
        <v>698901</v>
      </c>
      <c r="DR119" s="1014"/>
      <c r="DS119" s="1014"/>
      <c r="DT119" s="1014"/>
      <c r="DU119" s="1015"/>
      <c r="DV119" s="1016">
        <v>5.2</v>
      </c>
      <c r="DW119" s="1017"/>
      <c r="DX119" s="1017"/>
      <c r="DY119" s="1017"/>
      <c r="DZ119" s="1018"/>
    </row>
    <row r="120" spans="1:130" s="199" customFormat="1" ht="26.25" customHeight="1">
      <c r="A120" s="1089"/>
      <c r="B120" s="976"/>
      <c r="C120" s="946" t="s">
        <v>415</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113</v>
      </c>
      <c r="AB120" s="989"/>
      <c r="AC120" s="989"/>
      <c r="AD120" s="989"/>
      <c r="AE120" s="990"/>
      <c r="AF120" s="991" t="s">
        <v>113</v>
      </c>
      <c r="AG120" s="989"/>
      <c r="AH120" s="989"/>
      <c r="AI120" s="989"/>
      <c r="AJ120" s="990"/>
      <c r="AK120" s="991" t="s">
        <v>113</v>
      </c>
      <c r="AL120" s="989"/>
      <c r="AM120" s="989"/>
      <c r="AN120" s="989"/>
      <c r="AO120" s="990"/>
      <c r="AP120" s="992" t="s">
        <v>113</v>
      </c>
      <c r="AQ120" s="993"/>
      <c r="AR120" s="993"/>
      <c r="AS120" s="993"/>
      <c r="AT120" s="994"/>
      <c r="AU120" s="1019" t="s">
        <v>439</v>
      </c>
      <c r="AV120" s="1020"/>
      <c r="AW120" s="1020"/>
      <c r="AX120" s="1020"/>
      <c r="AY120" s="1021"/>
      <c r="AZ120" s="970" t="s">
        <v>440</v>
      </c>
      <c r="BA120" s="919"/>
      <c r="BB120" s="919"/>
      <c r="BC120" s="919"/>
      <c r="BD120" s="919"/>
      <c r="BE120" s="919"/>
      <c r="BF120" s="919"/>
      <c r="BG120" s="919"/>
      <c r="BH120" s="919"/>
      <c r="BI120" s="919"/>
      <c r="BJ120" s="919"/>
      <c r="BK120" s="919"/>
      <c r="BL120" s="919"/>
      <c r="BM120" s="919"/>
      <c r="BN120" s="919"/>
      <c r="BO120" s="919"/>
      <c r="BP120" s="920"/>
      <c r="BQ120" s="956">
        <v>8274810</v>
      </c>
      <c r="BR120" s="957"/>
      <c r="BS120" s="957"/>
      <c r="BT120" s="957"/>
      <c r="BU120" s="957"/>
      <c r="BV120" s="957">
        <v>9043338</v>
      </c>
      <c r="BW120" s="957"/>
      <c r="BX120" s="957"/>
      <c r="BY120" s="957"/>
      <c r="BZ120" s="957"/>
      <c r="CA120" s="957">
        <v>9535962</v>
      </c>
      <c r="CB120" s="957"/>
      <c r="CC120" s="957"/>
      <c r="CD120" s="957"/>
      <c r="CE120" s="957"/>
      <c r="CF120" s="971">
        <v>71.099999999999994</v>
      </c>
      <c r="CG120" s="972"/>
      <c r="CH120" s="972"/>
      <c r="CI120" s="972"/>
      <c r="CJ120" s="972"/>
      <c r="CK120" s="1037" t="s">
        <v>441</v>
      </c>
      <c r="CL120" s="1038"/>
      <c r="CM120" s="1038"/>
      <c r="CN120" s="1038"/>
      <c r="CO120" s="1039"/>
      <c r="CP120" s="1045" t="s">
        <v>388</v>
      </c>
      <c r="CQ120" s="1046"/>
      <c r="CR120" s="1046"/>
      <c r="CS120" s="1046"/>
      <c r="CT120" s="1046"/>
      <c r="CU120" s="1046"/>
      <c r="CV120" s="1046"/>
      <c r="CW120" s="1046"/>
      <c r="CX120" s="1046"/>
      <c r="CY120" s="1046"/>
      <c r="CZ120" s="1046"/>
      <c r="DA120" s="1046"/>
      <c r="DB120" s="1046"/>
      <c r="DC120" s="1046"/>
      <c r="DD120" s="1046"/>
      <c r="DE120" s="1046"/>
      <c r="DF120" s="1047"/>
      <c r="DG120" s="956">
        <v>8843316</v>
      </c>
      <c r="DH120" s="957"/>
      <c r="DI120" s="957"/>
      <c r="DJ120" s="957"/>
      <c r="DK120" s="957"/>
      <c r="DL120" s="957">
        <v>8450256</v>
      </c>
      <c r="DM120" s="957"/>
      <c r="DN120" s="957"/>
      <c r="DO120" s="957"/>
      <c r="DP120" s="957"/>
      <c r="DQ120" s="957">
        <v>7805080</v>
      </c>
      <c r="DR120" s="957"/>
      <c r="DS120" s="957"/>
      <c r="DT120" s="957"/>
      <c r="DU120" s="957"/>
      <c r="DV120" s="958">
        <v>58.2</v>
      </c>
      <c r="DW120" s="958"/>
      <c r="DX120" s="958"/>
      <c r="DY120" s="958"/>
      <c r="DZ120" s="959"/>
    </row>
    <row r="121" spans="1:130" s="199" customFormat="1" ht="26.25" customHeight="1">
      <c r="A121" s="1089"/>
      <c r="B121" s="976"/>
      <c r="C121" s="997" t="s">
        <v>442</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113</v>
      </c>
      <c r="AB121" s="989"/>
      <c r="AC121" s="989"/>
      <c r="AD121" s="989"/>
      <c r="AE121" s="990"/>
      <c r="AF121" s="991" t="s">
        <v>113</v>
      </c>
      <c r="AG121" s="989"/>
      <c r="AH121" s="989"/>
      <c r="AI121" s="989"/>
      <c r="AJ121" s="990"/>
      <c r="AK121" s="991" t="s">
        <v>113</v>
      </c>
      <c r="AL121" s="989"/>
      <c r="AM121" s="989"/>
      <c r="AN121" s="989"/>
      <c r="AO121" s="990"/>
      <c r="AP121" s="992" t="s">
        <v>113</v>
      </c>
      <c r="AQ121" s="993"/>
      <c r="AR121" s="993"/>
      <c r="AS121" s="993"/>
      <c r="AT121" s="994"/>
      <c r="AU121" s="1022"/>
      <c r="AV121" s="1023"/>
      <c r="AW121" s="1023"/>
      <c r="AX121" s="1023"/>
      <c r="AY121" s="1024"/>
      <c r="AZ121" s="979" t="s">
        <v>443</v>
      </c>
      <c r="BA121" s="980"/>
      <c r="BB121" s="980"/>
      <c r="BC121" s="980"/>
      <c r="BD121" s="980"/>
      <c r="BE121" s="980"/>
      <c r="BF121" s="980"/>
      <c r="BG121" s="980"/>
      <c r="BH121" s="980"/>
      <c r="BI121" s="980"/>
      <c r="BJ121" s="980"/>
      <c r="BK121" s="980"/>
      <c r="BL121" s="980"/>
      <c r="BM121" s="980"/>
      <c r="BN121" s="980"/>
      <c r="BO121" s="980"/>
      <c r="BP121" s="981"/>
      <c r="BQ121" s="949">
        <v>3997097</v>
      </c>
      <c r="BR121" s="950"/>
      <c r="BS121" s="950"/>
      <c r="BT121" s="950"/>
      <c r="BU121" s="950"/>
      <c r="BV121" s="950">
        <v>3883227</v>
      </c>
      <c r="BW121" s="950"/>
      <c r="BX121" s="950"/>
      <c r="BY121" s="950"/>
      <c r="BZ121" s="950"/>
      <c r="CA121" s="950">
        <v>3692121</v>
      </c>
      <c r="CB121" s="950"/>
      <c r="CC121" s="950"/>
      <c r="CD121" s="950"/>
      <c r="CE121" s="950"/>
      <c r="CF121" s="944">
        <v>27.5</v>
      </c>
      <c r="CG121" s="945"/>
      <c r="CH121" s="945"/>
      <c r="CI121" s="945"/>
      <c r="CJ121" s="945"/>
      <c r="CK121" s="1040"/>
      <c r="CL121" s="1041"/>
      <c r="CM121" s="1041"/>
      <c r="CN121" s="1041"/>
      <c r="CO121" s="1042"/>
      <c r="CP121" s="1050" t="s">
        <v>390</v>
      </c>
      <c r="CQ121" s="1051"/>
      <c r="CR121" s="1051"/>
      <c r="CS121" s="1051"/>
      <c r="CT121" s="1051"/>
      <c r="CU121" s="1051"/>
      <c r="CV121" s="1051"/>
      <c r="CW121" s="1051"/>
      <c r="CX121" s="1051"/>
      <c r="CY121" s="1051"/>
      <c r="CZ121" s="1051"/>
      <c r="DA121" s="1051"/>
      <c r="DB121" s="1051"/>
      <c r="DC121" s="1051"/>
      <c r="DD121" s="1051"/>
      <c r="DE121" s="1051"/>
      <c r="DF121" s="1052"/>
      <c r="DG121" s="949">
        <v>1436554</v>
      </c>
      <c r="DH121" s="950"/>
      <c r="DI121" s="950"/>
      <c r="DJ121" s="950"/>
      <c r="DK121" s="950"/>
      <c r="DL121" s="950">
        <v>1334956</v>
      </c>
      <c r="DM121" s="950"/>
      <c r="DN121" s="950"/>
      <c r="DO121" s="950"/>
      <c r="DP121" s="950"/>
      <c r="DQ121" s="950">
        <v>1233338</v>
      </c>
      <c r="DR121" s="950"/>
      <c r="DS121" s="950"/>
      <c r="DT121" s="950"/>
      <c r="DU121" s="950"/>
      <c r="DV121" s="951">
        <v>9.1999999999999993</v>
      </c>
      <c r="DW121" s="951"/>
      <c r="DX121" s="951"/>
      <c r="DY121" s="951"/>
      <c r="DZ121" s="952"/>
    </row>
    <row r="122" spans="1:130" s="199" customFormat="1" ht="26.25" customHeight="1">
      <c r="A122" s="1089"/>
      <c r="B122" s="976"/>
      <c r="C122" s="946" t="s">
        <v>425</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113</v>
      </c>
      <c r="AB122" s="989"/>
      <c r="AC122" s="989"/>
      <c r="AD122" s="989"/>
      <c r="AE122" s="990"/>
      <c r="AF122" s="991" t="s">
        <v>113</v>
      </c>
      <c r="AG122" s="989"/>
      <c r="AH122" s="989"/>
      <c r="AI122" s="989"/>
      <c r="AJ122" s="990"/>
      <c r="AK122" s="991" t="s">
        <v>113</v>
      </c>
      <c r="AL122" s="989"/>
      <c r="AM122" s="989"/>
      <c r="AN122" s="989"/>
      <c r="AO122" s="990"/>
      <c r="AP122" s="992" t="s">
        <v>113</v>
      </c>
      <c r="AQ122" s="993"/>
      <c r="AR122" s="993"/>
      <c r="AS122" s="993"/>
      <c r="AT122" s="994"/>
      <c r="AU122" s="1022"/>
      <c r="AV122" s="1023"/>
      <c r="AW122" s="1023"/>
      <c r="AX122" s="1023"/>
      <c r="AY122" s="1024"/>
      <c r="AZ122" s="1004" t="s">
        <v>444</v>
      </c>
      <c r="BA122" s="995"/>
      <c r="BB122" s="995"/>
      <c r="BC122" s="995"/>
      <c r="BD122" s="995"/>
      <c r="BE122" s="995"/>
      <c r="BF122" s="995"/>
      <c r="BG122" s="995"/>
      <c r="BH122" s="995"/>
      <c r="BI122" s="995"/>
      <c r="BJ122" s="995"/>
      <c r="BK122" s="995"/>
      <c r="BL122" s="995"/>
      <c r="BM122" s="995"/>
      <c r="BN122" s="995"/>
      <c r="BO122" s="995"/>
      <c r="BP122" s="996"/>
      <c r="BQ122" s="1027">
        <v>27282814</v>
      </c>
      <c r="BR122" s="1028"/>
      <c r="BS122" s="1028"/>
      <c r="BT122" s="1028"/>
      <c r="BU122" s="1028"/>
      <c r="BV122" s="1028">
        <v>27650348</v>
      </c>
      <c r="BW122" s="1028"/>
      <c r="BX122" s="1028"/>
      <c r="BY122" s="1028"/>
      <c r="BZ122" s="1028"/>
      <c r="CA122" s="1028">
        <v>26589051</v>
      </c>
      <c r="CB122" s="1028"/>
      <c r="CC122" s="1028"/>
      <c r="CD122" s="1028"/>
      <c r="CE122" s="1028"/>
      <c r="CF122" s="1048">
        <v>198.2</v>
      </c>
      <c r="CG122" s="1049"/>
      <c r="CH122" s="1049"/>
      <c r="CI122" s="1049"/>
      <c r="CJ122" s="1049"/>
      <c r="CK122" s="1040"/>
      <c r="CL122" s="1041"/>
      <c r="CM122" s="1041"/>
      <c r="CN122" s="1041"/>
      <c r="CO122" s="1042"/>
      <c r="CP122" s="1050" t="s">
        <v>385</v>
      </c>
      <c r="CQ122" s="1051"/>
      <c r="CR122" s="1051"/>
      <c r="CS122" s="1051"/>
      <c r="CT122" s="1051"/>
      <c r="CU122" s="1051"/>
      <c r="CV122" s="1051"/>
      <c r="CW122" s="1051"/>
      <c r="CX122" s="1051"/>
      <c r="CY122" s="1051"/>
      <c r="CZ122" s="1051"/>
      <c r="DA122" s="1051"/>
      <c r="DB122" s="1051"/>
      <c r="DC122" s="1051"/>
      <c r="DD122" s="1051"/>
      <c r="DE122" s="1051"/>
      <c r="DF122" s="1052"/>
      <c r="DG122" s="949">
        <v>1263185</v>
      </c>
      <c r="DH122" s="950"/>
      <c r="DI122" s="950"/>
      <c r="DJ122" s="950"/>
      <c r="DK122" s="950"/>
      <c r="DL122" s="950">
        <v>1165841</v>
      </c>
      <c r="DM122" s="950"/>
      <c r="DN122" s="950"/>
      <c r="DO122" s="950"/>
      <c r="DP122" s="950"/>
      <c r="DQ122" s="950">
        <v>1160957</v>
      </c>
      <c r="DR122" s="950"/>
      <c r="DS122" s="950"/>
      <c r="DT122" s="950"/>
      <c r="DU122" s="950"/>
      <c r="DV122" s="951">
        <v>8.6999999999999993</v>
      </c>
      <c r="DW122" s="951"/>
      <c r="DX122" s="951"/>
      <c r="DY122" s="951"/>
      <c r="DZ122" s="952"/>
    </row>
    <row r="123" spans="1:130" s="199" customFormat="1" ht="26.25" customHeight="1">
      <c r="A123" s="1089"/>
      <c r="B123" s="976"/>
      <c r="C123" s="946" t="s">
        <v>431</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113</v>
      </c>
      <c r="AB123" s="989"/>
      <c r="AC123" s="989"/>
      <c r="AD123" s="989"/>
      <c r="AE123" s="990"/>
      <c r="AF123" s="991" t="s">
        <v>113</v>
      </c>
      <c r="AG123" s="989"/>
      <c r="AH123" s="989"/>
      <c r="AI123" s="989"/>
      <c r="AJ123" s="990"/>
      <c r="AK123" s="991" t="s">
        <v>113</v>
      </c>
      <c r="AL123" s="989"/>
      <c r="AM123" s="989"/>
      <c r="AN123" s="989"/>
      <c r="AO123" s="990"/>
      <c r="AP123" s="992" t="s">
        <v>113</v>
      </c>
      <c r="AQ123" s="993"/>
      <c r="AR123" s="993"/>
      <c r="AS123" s="993"/>
      <c r="AT123" s="994"/>
      <c r="AU123" s="1025"/>
      <c r="AV123" s="1026"/>
      <c r="AW123" s="1026"/>
      <c r="AX123" s="1026"/>
      <c r="AY123" s="1026"/>
      <c r="AZ123" s="230" t="s">
        <v>172</v>
      </c>
      <c r="BA123" s="230"/>
      <c r="BB123" s="230"/>
      <c r="BC123" s="230"/>
      <c r="BD123" s="230"/>
      <c r="BE123" s="230"/>
      <c r="BF123" s="230"/>
      <c r="BG123" s="230"/>
      <c r="BH123" s="230"/>
      <c r="BI123" s="230"/>
      <c r="BJ123" s="230"/>
      <c r="BK123" s="230"/>
      <c r="BL123" s="230"/>
      <c r="BM123" s="230"/>
      <c r="BN123" s="230"/>
      <c r="BO123" s="1005" t="s">
        <v>445</v>
      </c>
      <c r="BP123" s="1036"/>
      <c r="BQ123" s="1095">
        <v>39554721</v>
      </c>
      <c r="BR123" s="1096"/>
      <c r="BS123" s="1096"/>
      <c r="BT123" s="1096"/>
      <c r="BU123" s="1096"/>
      <c r="BV123" s="1096">
        <v>40576913</v>
      </c>
      <c r="BW123" s="1096"/>
      <c r="BX123" s="1096"/>
      <c r="BY123" s="1096"/>
      <c r="BZ123" s="1096"/>
      <c r="CA123" s="1096">
        <v>39817134</v>
      </c>
      <c r="CB123" s="1096"/>
      <c r="CC123" s="1096"/>
      <c r="CD123" s="1096"/>
      <c r="CE123" s="1096"/>
      <c r="CF123" s="1029"/>
      <c r="CG123" s="1030"/>
      <c r="CH123" s="1030"/>
      <c r="CI123" s="1030"/>
      <c r="CJ123" s="1031"/>
      <c r="CK123" s="1040"/>
      <c r="CL123" s="1041"/>
      <c r="CM123" s="1041"/>
      <c r="CN123" s="1041"/>
      <c r="CO123" s="1042"/>
      <c r="CP123" s="1050" t="s">
        <v>391</v>
      </c>
      <c r="CQ123" s="1051"/>
      <c r="CR123" s="1051"/>
      <c r="CS123" s="1051"/>
      <c r="CT123" s="1051"/>
      <c r="CU123" s="1051"/>
      <c r="CV123" s="1051"/>
      <c r="CW123" s="1051"/>
      <c r="CX123" s="1051"/>
      <c r="CY123" s="1051"/>
      <c r="CZ123" s="1051"/>
      <c r="DA123" s="1051"/>
      <c r="DB123" s="1051"/>
      <c r="DC123" s="1051"/>
      <c r="DD123" s="1051"/>
      <c r="DE123" s="1051"/>
      <c r="DF123" s="1052"/>
      <c r="DG123" s="988">
        <v>75641</v>
      </c>
      <c r="DH123" s="989"/>
      <c r="DI123" s="989"/>
      <c r="DJ123" s="989"/>
      <c r="DK123" s="990"/>
      <c r="DL123" s="991">
        <v>65717</v>
      </c>
      <c r="DM123" s="989"/>
      <c r="DN123" s="989"/>
      <c r="DO123" s="989"/>
      <c r="DP123" s="990"/>
      <c r="DQ123" s="991">
        <v>47526</v>
      </c>
      <c r="DR123" s="989"/>
      <c r="DS123" s="989"/>
      <c r="DT123" s="989"/>
      <c r="DU123" s="990"/>
      <c r="DV123" s="992">
        <v>0.4</v>
      </c>
      <c r="DW123" s="993"/>
      <c r="DX123" s="993"/>
      <c r="DY123" s="993"/>
      <c r="DZ123" s="994"/>
    </row>
    <row r="124" spans="1:130" s="199" customFormat="1" ht="26.25" customHeight="1" thickBot="1">
      <c r="A124" s="1089"/>
      <c r="B124" s="976"/>
      <c r="C124" s="946" t="s">
        <v>434</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113</v>
      </c>
      <c r="AB124" s="989"/>
      <c r="AC124" s="989"/>
      <c r="AD124" s="989"/>
      <c r="AE124" s="990"/>
      <c r="AF124" s="991" t="s">
        <v>113</v>
      </c>
      <c r="AG124" s="989"/>
      <c r="AH124" s="989"/>
      <c r="AI124" s="989"/>
      <c r="AJ124" s="990"/>
      <c r="AK124" s="991" t="s">
        <v>113</v>
      </c>
      <c r="AL124" s="989"/>
      <c r="AM124" s="989"/>
      <c r="AN124" s="989"/>
      <c r="AO124" s="990"/>
      <c r="AP124" s="992" t="s">
        <v>113</v>
      </c>
      <c r="AQ124" s="993"/>
      <c r="AR124" s="993"/>
      <c r="AS124" s="993"/>
      <c r="AT124" s="994"/>
      <c r="AU124" s="1091" t="s">
        <v>446</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v>61.4</v>
      </c>
      <c r="BR124" s="1058"/>
      <c r="BS124" s="1058"/>
      <c r="BT124" s="1058"/>
      <c r="BU124" s="1058"/>
      <c r="BV124" s="1058">
        <v>44.2</v>
      </c>
      <c r="BW124" s="1058"/>
      <c r="BX124" s="1058"/>
      <c r="BY124" s="1058"/>
      <c r="BZ124" s="1058"/>
      <c r="CA124" s="1058">
        <v>37.4</v>
      </c>
      <c r="CB124" s="1058"/>
      <c r="CC124" s="1058"/>
      <c r="CD124" s="1058"/>
      <c r="CE124" s="1058"/>
      <c r="CF124" s="1059"/>
      <c r="CG124" s="1060"/>
      <c r="CH124" s="1060"/>
      <c r="CI124" s="1060"/>
      <c r="CJ124" s="1061"/>
      <c r="CK124" s="1043"/>
      <c r="CL124" s="1043"/>
      <c r="CM124" s="1043"/>
      <c r="CN124" s="1043"/>
      <c r="CO124" s="1044"/>
      <c r="CP124" s="1050" t="s">
        <v>447</v>
      </c>
      <c r="CQ124" s="1051"/>
      <c r="CR124" s="1051"/>
      <c r="CS124" s="1051"/>
      <c r="CT124" s="1051"/>
      <c r="CU124" s="1051"/>
      <c r="CV124" s="1051"/>
      <c r="CW124" s="1051"/>
      <c r="CX124" s="1051"/>
      <c r="CY124" s="1051"/>
      <c r="CZ124" s="1051"/>
      <c r="DA124" s="1051"/>
      <c r="DB124" s="1051"/>
      <c r="DC124" s="1051"/>
      <c r="DD124" s="1051"/>
      <c r="DE124" s="1051"/>
      <c r="DF124" s="1052"/>
      <c r="DG124" s="1035" t="s">
        <v>113</v>
      </c>
      <c r="DH124" s="1014"/>
      <c r="DI124" s="1014"/>
      <c r="DJ124" s="1014"/>
      <c r="DK124" s="1015"/>
      <c r="DL124" s="1013" t="s">
        <v>113</v>
      </c>
      <c r="DM124" s="1014"/>
      <c r="DN124" s="1014"/>
      <c r="DO124" s="1014"/>
      <c r="DP124" s="1015"/>
      <c r="DQ124" s="1013" t="s">
        <v>113</v>
      </c>
      <c r="DR124" s="1014"/>
      <c r="DS124" s="1014"/>
      <c r="DT124" s="1014"/>
      <c r="DU124" s="1015"/>
      <c r="DV124" s="1016" t="s">
        <v>113</v>
      </c>
      <c r="DW124" s="1017"/>
      <c r="DX124" s="1017"/>
      <c r="DY124" s="1017"/>
      <c r="DZ124" s="1018"/>
    </row>
    <row r="125" spans="1:130" s="199" customFormat="1" ht="26.25" customHeight="1">
      <c r="A125" s="1089"/>
      <c r="B125" s="976"/>
      <c r="C125" s="946" t="s">
        <v>436</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113</v>
      </c>
      <c r="AB125" s="989"/>
      <c r="AC125" s="989"/>
      <c r="AD125" s="989"/>
      <c r="AE125" s="990"/>
      <c r="AF125" s="991" t="s">
        <v>113</v>
      </c>
      <c r="AG125" s="989"/>
      <c r="AH125" s="989"/>
      <c r="AI125" s="989"/>
      <c r="AJ125" s="990"/>
      <c r="AK125" s="991" t="s">
        <v>113</v>
      </c>
      <c r="AL125" s="989"/>
      <c r="AM125" s="989"/>
      <c r="AN125" s="989"/>
      <c r="AO125" s="990"/>
      <c r="AP125" s="992" t="s">
        <v>113</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448</v>
      </c>
      <c r="CL125" s="1038"/>
      <c r="CM125" s="1038"/>
      <c r="CN125" s="1038"/>
      <c r="CO125" s="1039"/>
      <c r="CP125" s="970" t="s">
        <v>449</v>
      </c>
      <c r="CQ125" s="919"/>
      <c r="CR125" s="919"/>
      <c r="CS125" s="919"/>
      <c r="CT125" s="919"/>
      <c r="CU125" s="919"/>
      <c r="CV125" s="919"/>
      <c r="CW125" s="919"/>
      <c r="CX125" s="919"/>
      <c r="CY125" s="919"/>
      <c r="CZ125" s="919"/>
      <c r="DA125" s="919"/>
      <c r="DB125" s="919"/>
      <c r="DC125" s="919"/>
      <c r="DD125" s="919"/>
      <c r="DE125" s="919"/>
      <c r="DF125" s="920"/>
      <c r="DG125" s="956" t="s">
        <v>113</v>
      </c>
      <c r="DH125" s="957"/>
      <c r="DI125" s="957"/>
      <c r="DJ125" s="957"/>
      <c r="DK125" s="957"/>
      <c r="DL125" s="957" t="s">
        <v>113</v>
      </c>
      <c r="DM125" s="957"/>
      <c r="DN125" s="957"/>
      <c r="DO125" s="957"/>
      <c r="DP125" s="957"/>
      <c r="DQ125" s="957" t="s">
        <v>113</v>
      </c>
      <c r="DR125" s="957"/>
      <c r="DS125" s="957"/>
      <c r="DT125" s="957"/>
      <c r="DU125" s="957"/>
      <c r="DV125" s="958" t="s">
        <v>113</v>
      </c>
      <c r="DW125" s="958"/>
      <c r="DX125" s="958"/>
      <c r="DY125" s="958"/>
      <c r="DZ125" s="959"/>
    </row>
    <row r="126" spans="1:130" s="199" customFormat="1" ht="26.25" customHeight="1" thickBot="1">
      <c r="A126" s="1089"/>
      <c r="B126" s="976"/>
      <c r="C126" s="946" t="s">
        <v>438</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128959</v>
      </c>
      <c r="AB126" s="989"/>
      <c r="AC126" s="989"/>
      <c r="AD126" s="989"/>
      <c r="AE126" s="990"/>
      <c r="AF126" s="991">
        <v>112466</v>
      </c>
      <c r="AG126" s="989"/>
      <c r="AH126" s="989"/>
      <c r="AI126" s="989"/>
      <c r="AJ126" s="990"/>
      <c r="AK126" s="991">
        <v>98442</v>
      </c>
      <c r="AL126" s="989"/>
      <c r="AM126" s="989"/>
      <c r="AN126" s="989"/>
      <c r="AO126" s="990"/>
      <c r="AP126" s="992">
        <v>0.7</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450</v>
      </c>
      <c r="CQ126" s="980"/>
      <c r="CR126" s="980"/>
      <c r="CS126" s="980"/>
      <c r="CT126" s="980"/>
      <c r="CU126" s="980"/>
      <c r="CV126" s="980"/>
      <c r="CW126" s="980"/>
      <c r="CX126" s="980"/>
      <c r="CY126" s="980"/>
      <c r="CZ126" s="980"/>
      <c r="DA126" s="980"/>
      <c r="DB126" s="980"/>
      <c r="DC126" s="980"/>
      <c r="DD126" s="980"/>
      <c r="DE126" s="980"/>
      <c r="DF126" s="981"/>
      <c r="DG126" s="949" t="s">
        <v>113</v>
      </c>
      <c r="DH126" s="950"/>
      <c r="DI126" s="950"/>
      <c r="DJ126" s="950"/>
      <c r="DK126" s="950"/>
      <c r="DL126" s="950" t="s">
        <v>113</v>
      </c>
      <c r="DM126" s="950"/>
      <c r="DN126" s="950"/>
      <c r="DO126" s="950"/>
      <c r="DP126" s="950"/>
      <c r="DQ126" s="950" t="s">
        <v>113</v>
      </c>
      <c r="DR126" s="950"/>
      <c r="DS126" s="950"/>
      <c r="DT126" s="950"/>
      <c r="DU126" s="950"/>
      <c r="DV126" s="951" t="s">
        <v>113</v>
      </c>
      <c r="DW126" s="951"/>
      <c r="DX126" s="951"/>
      <c r="DY126" s="951"/>
      <c r="DZ126" s="952"/>
    </row>
    <row r="127" spans="1:130" s="199" customFormat="1" ht="26.25" customHeight="1">
      <c r="A127" s="1090"/>
      <c r="B127" s="978"/>
      <c r="C127" s="1032" t="s">
        <v>451</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v>7359</v>
      </c>
      <c r="AB127" s="989"/>
      <c r="AC127" s="989"/>
      <c r="AD127" s="989"/>
      <c r="AE127" s="990"/>
      <c r="AF127" s="991">
        <v>6055</v>
      </c>
      <c r="AG127" s="989"/>
      <c r="AH127" s="989"/>
      <c r="AI127" s="989"/>
      <c r="AJ127" s="990"/>
      <c r="AK127" s="991">
        <v>5061</v>
      </c>
      <c r="AL127" s="989"/>
      <c r="AM127" s="989"/>
      <c r="AN127" s="989"/>
      <c r="AO127" s="990"/>
      <c r="AP127" s="992">
        <v>0</v>
      </c>
      <c r="AQ127" s="993"/>
      <c r="AR127" s="993"/>
      <c r="AS127" s="993"/>
      <c r="AT127" s="994"/>
      <c r="AU127" s="235"/>
      <c r="AV127" s="235"/>
      <c r="AW127" s="235"/>
      <c r="AX127" s="1062" t="s">
        <v>452</v>
      </c>
      <c r="AY127" s="1063"/>
      <c r="AZ127" s="1063"/>
      <c r="BA127" s="1063"/>
      <c r="BB127" s="1063"/>
      <c r="BC127" s="1063"/>
      <c r="BD127" s="1063"/>
      <c r="BE127" s="1064"/>
      <c r="BF127" s="1065" t="s">
        <v>453</v>
      </c>
      <c r="BG127" s="1063"/>
      <c r="BH127" s="1063"/>
      <c r="BI127" s="1063"/>
      <c r="BJ127" s="1063"/>
      <c r="BK127" s="1063"/>
      <c r="BL127" s="1064"/>
      <c r="BM127" s="1065" t="s">
        <v>454</v>
      </c>
      <c r="BN127" s="1063"/>
      <c r="BO127" s="1063"/>
      <c r="BP127" s="1063"/>
      <c r="BQ127" s="1063"/>
      <c r="BR127" s="1063"/>
      <c r="BS127" s="1064"/>
      <c r="BT127" s="1065" t="s">
        <v>455</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456</v>
      </c>
      <c r="CQ127" s="980"/>
      <c r="CR127" s="980"/>
      <c r="CS127" s="980"/>
      <c r="CT127" s="980"/>
      <c r="CU127" s="980"/>
      <c r="CV127" s="980"/>
      <c r="CW127" s="980"/>
      <c r="CX127" s="980"/>
      <c r="CY127" s="980"/>
      <c r="CZ127" s="980"/>
      <c r="DA127" s="980"/>
      <c r="DB127" s="980"/>
      <c r="DC127" s="980"/>
      <c r="DD127" s="980"/>
      <c r="DE127" s="980"/>
      <c r="DF127" s="981"/>
      <c r="DG127" s="949" t="s">
        <v>113</v>
      </c>
      <c r="DH127" s="950"/>
      <c r="DI127" s="950"/>
      <c r="DJ127" s="950"/>
      <c r="DK127" s="950"/>
      <c r="DL127" s="950" t="s">
        <v>113</v>
      </c>
      <c r="DM127" s="950"/>
      <c r="DN127" s="950"/>
      <c r="DO127" s="950"/>
      <c r="DP127" s="950"/>
      <c r="DQ127" s="950" t="s">
        <v>113</v>
      </c>
      <c r="DR127" s="950"/>
      <c r="DS127" s="950"/>
      <c r="DT127" s="950"/>
      <c r="DU127" s="950"/>
      <c r="DV127" s="951" t="s">
        <v>113</v>
      </c>
      <c r="DW127" s="951"/>
      <c r="DX127" s="951"/>
      <c r="DY127" s="951"/>
      <c r="DZ127" s="952"/>
    </row>
    <row r="128" spans="1:130" s="199" customFormat="1" ht="26.25" customHeight="1" thickBot="1">
      <c r="A128" s="1073" t="s">
        <v>457</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458</v>
      </c>
      <c r="X128" s="1075"/>
      <c r="Y128" s="1075"/>
      <c r="Z128" s="1076"/>
      <c r="AA128" s="1077">
        <v>422953</v>
      </c>
      <c r="AB128" s="1078"/>
      <c r="AC128" s="1078"/>
      <c r="AD128" s="1078"/>
      <c r="AE128" s="1079"/>
      <c r="AF128" s="1080">
        <v>442310</v>
      </c>
      <c r="AG128" s="1078"/>
      <c r="AH128" s="1078"/>
      <c r="AI128" s="1078"/>
      <c r="AJ128" s="1079"/>
      <c r="AK128" s="1080">
        <v>429312</v>
      </c>
      <c r="AL128" s="1078"/>
      <c r="AM128" s="1078"/>
      <c r="AN128" s="1078"/>
      <c r="AO128" s="1079"/>
      <c r="AP128" s="1081"/>
      <c r="AQ128" s="1082"/>
      <c r="AR128" s="1082"/>
      <c r="AS128" s="1082"/>
      <c r="AT128" s="1083"/>
      <c r="AU128" s="235"/>
      <c r="AV128" s="235"/>
      <c r="AW128" s="235"/>
      <c r="AX128" s="918" t="s">
        <v>459</v>
      </c>
      <c r="AY128" s="919"/>
      <c r="AZ128" s="919"/>
      <c r="BA128" s="919"/>
      <c r="BB128" s="919"/>
      <c r="BC128" s="919"/>
      <c r="BD128" s="919"/>
      <c r="BE128" s="920"/>
      <c r="BF128" s="1084" t="s">
        <v>113</v>
      </c>
      <c r="BG128" s="1085"/>
      <c r="BH128" s="1085"/>
      <c r="BI128" s="1085"/>
      <c r="BJ128" s="1085"/>
      <c r="BK128" s="1085"/>
      <c r="BL128" s="1086"/>
      <c r="BM128" s="1084">
        <v>12.72</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460</v>
      </c>
      <c r="CQ128" s="1067"/>
      <c r="CR128" s="1067"/>
      <c r="CS128" s="1067"/>
      <c r="CT128" s="1067"/>
      <c r="CU128" s="1067"/>
      <c r="CV128" s="1067"/>
      <c r="CW128" s="1067"/>
      <c r="CX128" s="1067"/>
      <c r="CY128" s="1067"/>
      <c r="CZ128" s="1067"/>
      <c r="DA128" s="1067"/>
      <c r="DB128" s="1067"/>
      <c r="DC128" s="1067"/>
      <c r="DD128" s="1067"/>
      <c r="DE128" s="1067"/>
      <c r="DF128" s="1068"/>
      <c r="DG128" s="1069">
        <v>4</v>
      </c>
      <c r="DH128" s="1070"/>
      <c r="DI128" s="1070"/>
      <c r="DJ128" s="1070"/>
      <c r="DK128" s="1070"/>
      <c r="DL128" s="1070">
        <v>10</v>
      </c>
      <c r="DM128" s="1070"/>
      <c r="DN128" s="1070"/>
      <c r="DO128" s="1070"/>
      <c r="DP128" s="1070"/>
      <c r="DQ128" s="1070" t="s">
        <v>113</v>
      </c>
      <c r="DR128" s="1070"/>
      <c r="DS128" s="1070"/>
      <c r="DT128" s="1070"/>
      <c r="DU128" s="1070"/>
      <c r="DV128" s="1071" t="s">
        <v>113</v>
      </c>
      <c r="DW128" s="1071"/>
      <c r="DX128" s="1071"/>
      <c r="DY128" s="1071"/>
      <c r="DZ128" s="1072"/>
    </row>
    <row r="129" spans="1:131" s="199" customFormat="1" ht="26.25" customHeight="1">
      <c r="A129" s="960" t="s">
        <v>91</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461</v>
      </c>
      <c r="X129" s="1104"/>
      <c r="Y129" s="1104"/>
      <c r="Z129" s="1105"/>
      <c r="AA129" s="988">
        <v>15934026</v>
      </c>
      <c r="AB129" s="989"/>
      <c r="AC129" s="989"/>
      <c r="AD129" s="989"/>
      <c r="AE129" s="990"/>
      <c r="AF129" s="991">
        <v>16000462</v>
      </c>
      <c r="AG129" s="989"/>
      <c r="AH129" s="989"/>
      <c r="AI129" s="989"/>
      <c r="AJ129" s="990"/>
      <c r="AK129" s="991">
        <v>15835479</v>
      </c>
      <c r="AL129" s="989"/>
      <c r="AM129" s="989"/>
      <c r="AN129" s="989"/>
      <c r="AO129" s="990"/>
      <c r="AP129" s="1106"/>
      <c r="AQ129" s="1107"/>
      <c r="AR129" s="1107"/>
      <c r="AS129" s="1107"/>
      <c r="AT129" s="1108"/>
      <c r="AU129" s="237"/>
      <c r="AV129" s="237"/>
      <c r="AW129" s="237"/>
      <c r="AX129" s="1097" t="s">
        <v>462</v>
      </c>
      <c r="AY129" s="980"/>
      <c r="AZ129" s="980"/>
      <c r="BA129" s="980"/>
      <c r="BB129" s="980"/>
      <c r="BC129" s="980"/>
      <c r="BD129" s="980"/>
      <c r="BE129" s="981"/>
      <c r="BF129" s="1098" t="s">
        <v>113</v>
      </c>
      <c r="BG129" s="1099"/>
      <c r="BH129" s="1099"/>
      <c r="BI129" s="1099"/>
      <c r="BJ129" s="1099"/>
      <c r="BK129" s="1099"/>
      <c r="BL129" s="1100"/>
      <c r="BM129" s="1098">
        <v>17.72</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960" t="s">
        <v>463</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464</v>
      </c>
      <c r="X130" s="1104"/>
      <c r="Y130" s="1104"/>
      <c r="Z130" s="1105"/>
      <c r="AA130" s="988">
        <v>2547789</v>
      </c>
      <c r="AB130" s="989"/>
      <c r="AC130" s="989"/>
      <c r="AD130" s="989"/>
      <c r="AE130" s="990"/>
      <c r="AF130" s="991">
        <v>2482492</v>
      </c>
      <c r="AG130" s="989"/>
      <c r="AH130" s="989"/>
      <c r="AI130" s="989"/>
      <c r="AJ130" s="990"/>
      <c r="AK130" s="991">
        <v>2418747</v>
      </c>
      <c r="AL130" s="989"/>
      <c r="AM130" s="989"/>
      <c r="AN130" s="989"/>
      <c r="AO130" s="990"/>
      <c r="AP130" s="1106"/>
      <c r="AQ130" s="1107"/>
      <c r="AR130" s="1107"/>
      <c r="AS130" s="1107"/>
      <c r="AT130" s="1108"/>
      <c r="AU130" s="237"/>
      <c r="AV130" s="237"/>
      <c r="AW130" s="237"/>
      <c r="AX130" s="1097" t="s">
        <v>465</v>
      </c>
      <c r="AY130" s="980"/>
      <c r="AZ130" s="980"/>
      <c r="BA130" s="980"/>
      <c r="BB130" s="980"/>
      <c r="BC130" s="980"/>
      <c r="BD130" s="980"/>
      <c r="BE130" s="981"/>
      <c r="BF130" s="1134">
        <v>9.8000000000000007</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466</v>
      </c>
      <c r="X131" s="1142"/>
      <c r="Y131" s="1142"/>
      <c r="Z131" s="1143"/>
      <c r="AA131" s="1035">
        <v>13386237</v>
      </c>
      <c r="AB131" s="1014"/>
      <c r="AC131" s="1014"/>
      <c r="AD131" s="1014"/>
      <c r="AE131" s="1015"/>
      <c r="AF131" s="1013">
        <v>13517970</v>
      </c>
      <c r="AG131" s="1014"/>
      <c r="AH131" s="1014"/>
      <c r="AI131" s="1014"/>
      <c r="AJ131" s="1015"/>
      <c r="AK131" s="1013">
        <v>13416732</v>
      </c>
      <c r="AL131" s="1014"/>
      <c r="AM131" s="1014"/>
      <c r="AN131" s="1014"/>
      <c r="AO131" s="1015"/>
      <c r="AP131" s="1144"/>
      <c r="AQ131" s="1145"/>
      <c r="AR131" s="1145"/>
      <c r="AS131" s="1145"/>
      <c r="AT131" s="1146"/>
      <c r="AU131" s="237"/>
      <c r="AV131" s="237"/>
      <c r="AW131" s="237"/>
      <c r="AX131" s="1116" t="s">
        <v>467</v>
      </c>
      <c r="AY131" s="1067"/>
      <c r="AZ131" s="1067"/>
      <c r="BA131" s="1067"/>
      <c r="BB131" s="1067"/>
      <c r="BC131" s="1067"/>
      <c r="BD131" s="1067"/>
      <c r="BE131" s="1068"/>
      <c r="BF131" s="1117">
        <v>37.4</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1123" t="s">
        <v>468</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469</v>
      </c>
      <c r="W132" s="1127"/>
      <c r="X132" s="1127"/>
      <c r="Y132" s="1127"/>
      <c r="Z132" s="1128"/>
      <c r="AA132" s="1129">
        <v>10.19559866</v>
      </c>
      <c r="AB132" s="1130"/>
      <c r="AC132" s="1130"/>
      <c r="AD132" s="1130"/>
      <c r="AE132" s="1131"/>
      <c r="AF132" s="1132">
        <v>9.5107253529999998</v>
      </c>
      <c r="AG132" s="1130"/>
      <c r="AH132" s="1130"/>
      <c r="AI132" s="1130"/>
      <c r="AJ132" s="1131"/>
      <c r="AK132" s="1132">
        <v>9.8054876550000003</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470</v>
      </c>
      <c r="W133" s="1110"/>
      <c r="X133" s="1110"/>
      <c r="Y133" s="1110"/>
      <c r="Z133" s="1111"/>
      <c r="AA133" s="1112">
        <v>11.3</v>
      </c>
      <c r="AB133" s="1113"/>
      <c r="AC133" s="1113"/>
      <c r="AD133" s="1113"/>
      <c r="AE133" s="1114"/>
      <c r="AF133" s="1112">
        <v>10.4</v>
      </c>
      <c r="AG133" s="1113"/>
      <c r="AH133" s="1113"/>
      <c r="AI133" s="1113"/>
      <c r="AJ133" s="1114"/>
      <c r="AK133" s="1112">
        <v>9.8000000000000007</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P1" zoomScaleNormal="85" zoomScaleSheetLayoutView="55" workbookViewId="0">
      <selection activeCell="M94" sqref="M94"/>
    </sheetView>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N58" zoomScaleNormal="4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topLeftCell="A22"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471</v>
      </c>
      <c r="B5" s="248"/>
      <c r="C5" s="248"/>
      <c r="D5" s="248"/>
      <c r="E5" s="248"/>
      <c r="F5" s="248"/>
      <c r="G5" s="248"/>
      <c r="H5" s="248"/>
      <c r="I5" s="248"/>
      <c r="J5" s="248"/>
      <c r="K5" s="248"/>
      <c r="L5" s="248"/>
      <c r="M5" s="248"/>
      <c r="N5" s="248"/>
      <c r="O5" s="249"/>
    </row>
    <row r="6" spans="1:16">
      <c r="A6" s="250"/>
      <c r="B6" s="246"/>
      <c r="C6" s="246"/>
      <c r="D6" s="246"/>
      <c r="E6" s="246"/>
      <c r="F6" s="246"/>
      <c r="G6" s="251" t="s">
        <v>472</v>
      </c>
      <c r="H6" s="251"/>
      <c r="I6" s="251"/>
      <c r="J6" s="251"/>
      <c r="K6" s="246"/>
      <c r="L6" s="246"/>
      <c r="M6" s="246"/>
      <c r="N6" s="246"/>
    </row>
    <row r="7" spans="1:16">
      <c r="A7" s="250"/>
      <c r="B7" s="246"/>
      <c r="C7" s="246"/>
      <c r="D7" s="246"/>
      <c r="E7" s="246"/>
      <c r="F7" s="246"/>
      <c r="G7" s="253"/>
      <c r="H7" s="254"/>
      <c r="I7" s="254"/>
      <c r="J7" s="255"/>
      <c r="K7" s="1150" t="s">
        <v>473</v>
      </c>
      <c r="L7" s="256"/>
      <c r="M7" s="257" t="s">
        <v>474</v>
      </c>
      <c r="N7" s="258"/>
    </row>
    <row r="8" spans="1:16">
      <c r="A8" s="250"/>
      <c r="B8" s="246"/>
      <c r="C8" s="246"/>
      <c r="D8" s="246"/>
      <c r="E8" s="246"/>
      <c r="F8" s="246"/>
      <c r="G8" s="259"/>
      <c r="H8" s="260"/>
      <c r="I8" s="260"/>
      <c r="J8" s="261"/>
      <c r="K8" s="1151"/>
      <c r="L8" s="262" t="s">
        <v>475</v>
      </c>
      <c r="M8" s="263" t="s">
        <v>476</v>
      </c>
      <c r="N8" s="264" t="s">
        <v>477</v>
      </c>
    </row>
    <row r="9" spans="1:16">
      <c r="A9" s="250"/>
      <c r="B9" s="246"/>
      <c r="C9" s="246"/>
      <c r="D9" s="246"/>
      <c r="E9" s="246"/>
      <c r="F9" s="246"/>
      <c r="G9" s="1152" t="s">
        <v>478</v>
      </c>
      <c r="H9" s="1153"/>
      <c r="I9" s="1153"/>
      <c r="J9" s="1154"/>
      <c r="K9" s="265">
        <v>4464222</v>
      </c>
      <c r="L9" s="266">
        <v>65449</v>
      </c>
      <c r="M9" s="267">
        <v>72433</v>
      </c>
      <c r="N9" s="268">
        <v>-9.6</v>
      </c>
    </row>
    <row r="10" spans="1:16">
      <c r="A10" s="250"/>
      <c r="B10" s="246"/>
      <c r="C10" s="246"/>
      <c r="D10" s="246"/>
      <c r="E10" s="246"/>
      <c r="F10" s="246"/>
      <c r="G10" s="1152" t="s">
        <v>479</v>
      </c>
      <c r="H10" s="1153"/>
      <c r="I10" s="1153"/>
      <c r="J10" s="1154"/>
      <c r="K10" s="269">
        <v>482539</v>
      </c>
      <c r="L10" s="270">
        <v>7074</v>
      </c>
      <c r="M10" s="271">
        <v>5807</v>
      </c>
      <c r="N10" s="272">
        <v>21.8</v>
      </c>
    </row>
    <row r="11" spans="1:16" ht="13.5" customHeight="1">
      <c r="A11" s="250"/>
      <c r="B11" s="246"/>
      <c r="C11" s="246"/>
      <c r="D11" s="246"/>
      <c r="E11" s="246"/>
      <c r="F11" s="246"/>
      <c r="G11" s="1152" t="s">
        <v>480</v>
      </c>
      <c r="H11" s="1153"/>
      <c r="I11" s="1153"/>
      <c r="J11" s="1154"/>
      <c r="K11" s="269">
        <v>71256</v>
      </c>
      <c r="L11" s="270">
        <v>1045</v>
      </c>
      <c r="M11" s="271">
        <v>5465</v>
      </c>
      <c r="N11" s="272">
        <v>-80.900000000000006</v>
      </c>
    </row>
    <row r="12" spans="1:16" ht="13.5" customHeight="1">
      <c r="A12" s="250"/>
      <c r="B12" s="246"/>
      <c r="C12" s="246"/>
      <c r="D12" s="246"/>
      <c r="E12" s="246"/>
      <c r="F12" s="246"/>
      <c r="G12" s="1152" t="s">
        <v>481</v>
      </c>
      <c r="H12" s="1153"/>
      <c r="I12" s="1153"/>
      <c r="J12" s="1154"/>
      <c r="K12" s="269">
        <v>46843</v>
      </c>
      <c r="L12" s="270">
        <v>687</v>
      </c>
      <c r="M12" s="271">
        <v>1191</v>
      </c>
      <c r="N12" s="272">
        <v>-42.3</v>
      </c>
    </row>
    <row r="13" spans="1:16" ht="13.5" customHeight="1">
      <c r="A13" s="250"/>
      <c r="B13" s="246"/>
      <c r="C13" s="246"/>
      <c r="D13" s="246"/>
      <c r="E13" s="246"/>
      <c r="F13" s="246"/>
      <c r="G13" s="1152" t="s">
        <v>482</v>
      </c>
      <c r="H13" s="1153"/>
      <c r="I13" s="1153"/>
      <c r="J13" s="1154"/>
      <c r="K13" s="269" t="s">
        <v>483</v>
      </c>
      <c r="L13" s="270" t="s">
        <v>483</v>
      </c>
      <c r="M13" s="271">
        <v>3</v>
      </c>
      <c r="N13" s="272" t="s">
        <v>483</v>
      </c>
    </row>
    <row r="14" spans="1:16" ht="13.5" customHeight="1">
      <c r="A14" s="250"/>
      <c r="B14" s="246"/>
      <c r="C14" s="246"/>
      <c r="D14" s="246"/>
      <c r="E14" s="246"/>
      <c r="F14" s="246"/>
      <c r="G14" s="1152" t="s">
        <v>484</v>
      </c>
      <c r="H14" s="1153"/>
      <c r="I14" s="1153"/>
      <c r="J14" s="1154"/>
      <c r="K14" s="269">
        <v>198129</v>
      </c>
      <c r="L14" s="270">
        <v>2905</v>
      </c>
      <c r="M14" s="271">
        <v>3078</v>
      </c>
      <c r="N14" s="272">
        <v>-5.6</v>
      </c>
    </row>
    <row r="15" spans="1:16" ht="13.5" customHeight="1">
      <c r="A15" s="250"/>
      <c r="B15" s="246"/>
      <c r="C15" s="246"/>
      <c r="D15" s="246"/>
      <c r="E15" s="246"/>
      <c r="F15" s="246"/>
      <c r="G15" s="1152" t="s">
        <v>485</v>
      </c>
      <c r="H15" s="1153"/>
      <c r="I15" s="1153"/>
      <c r="J15" s="1154"/>
      <c r="K15" s="269">
        <v>69195</v>
      </c>
      <c r="L15" s="270">
        <v>1014</v>
      </c>
      <c r="M15" s="271">
        <v>1624</v>
      </c>
      <c r="N15" s="272">
        <v>-37.6</v>
      </c>
    </row>
    <row r="16" spans="1:16">
      <c r="A16" s="250"/>
      <c r="B16" s="246"/>
      <c r="C16" s="246"/>
      <c r="D16" s="246"/>
      <c r="E16" s="246"/>
      <c r="F16" s="246"/>
      <c r="G16" s="1155" t="s">
        <v>486</v>
      </c>
      <c r="H16" s="1156"/>
      <c r="I16" s="1156"/>
      <c r="J16" s="1157"/>
      <c r="K16" s="270">
        <v>-423314</v>
      </c>
      <c r="L16" s="270">
        <v>-6206</v>
      </c>
      <c r="M16" s="271">
        <v>-7680</v>
      </c>
      <c r="N16" s="272">
        <v>-19.2</v>
      </c>
    </row>
    <row r="17" spans="1:16">
      <c r="A17" s="250"/>
      <c r="B17" s="246"/>
      <c r="C17" s="246"/>
      <c r="D17" s="246"/>
      <c r="E17" s="246"/>
      <c r="F17" s="246"/>
      <c r="G17" s="1155" t="s">
        <v>172</v>
      </c>
      <c r="H17" s="1156"/>
      <c r="I17" s="1156"/>
      <c r="J17" s="1157"/>
      <c r="K17" s="270">
        <v>4908870</v>
      </c>
      <c r="L17" s="270">
        <v>71968</v>
      </c>
      <c r="M17" s="271">
        <v>81920</v>
      </c>
      <c r="N17" s="272">
        <v>-12.1</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487</v>
      </c>
      <c r="H19" s="246"/>
      <c r="I19" s="246"/>
      <c r="J19" s="246"/>
      <c r="K19" s="246"/>
      <c r="L19" s="246"/>
      <c r="M19" s="246"/>
      <c r="N19" s="246"/>
    </row>
    <row r="20" spans="1:16">
      <c r="A20" s="250"/>
      <c r="B20" s="246"/>
      <c r="C20" s="246"/>
      <c r="D20" s="246"/>
      <c r="E20" s="246"/>
      <c r="F20" s="246"/>
      <c r="G20" s="274"/>
      <c r="H20" s="275"/>
      <c r="I20" s="275"/>
      <c r="J20" s="276"/>
      <c r="K20" s="277" t="s">
        <v>488</v>
      </c>
      <c r="L20" s="278" t="s">
        <v>489</v>
      </c>
      <c r="M20" s="279" t="s">
        <v>490</v>
      </c>
      <c r="N20" s="280"/>
    </row>
    <row r="21" spans="1:16" s="286" customFormat="1">
      <c r="A21" s="281"/>
      <c r="B21" s="251"/>
      <c r="C21" s="251"/>
      <c r="D21" s="251"/>
      <c r="E21" s="251"/>
      <c r="F21" s="251"/>
      <c r="G21" s="1147" t="s">
        <v>491</v>
      </c>
      <c r="H21" s="1148"/>
      <c r="I21" s="1148"/>
      <c r="J21" s="1149"/>
      <c r="K21" s="282">
        <v>7.33</v>
      </c>
      <c r="L21" s="283">
        <v>8.2100000000000009</v>
      </c>
      <c r="M21" s="284">
        <v>-0.88</v>
      </c>
      <c r="N21" s="251"/>
      <c r="O21" s="285"/>
      <c r="P21" s="281"/>
    </row>
    <row r="22" spans="1:16" s="286" customFormat="1">
      <c r="A22" s="281"/>
      <c r="B22" s="251"/>
      <c r="C22" s="251"/>
      <c r="D22" s="251"/>
      <c r="E22" s="251"/>
      <c r="F22" s="251"/>
      <c r="G22" s="1147" t="s">
        <v>492</v>
      </c>
      <c r="H22" s="1148"/>
      <c r="I22" s="1148"/>
      <c r="J22" s="1149"/>
      <c r="K22" s="287">
        <v>98.3</v>
      </c>
      <c r="L22" s="288">
        <v>98.1</v>
      </c>
      <c r="M22" s="289">
        <v>0.2</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493</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494</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495</v>
      </c>
      <c r="H29" s="251"/>
      <c r="I29" s="251"/>
      <c r="J29" s="251"/>
      <c r="K29" s="246"/>
      <c r="L29" s="246"/>
      <c r="M29" s="246"/>
      <c r="N29" s="246"/>
      <c r="O29" s="295"/>
    </row>
    <row r="30" spans="1:16">
      <c r="A30" s="250"/>
      <c r="B30" s="246"/>
      <c r="C30" s="246"/>
      <c r="D30" s="246"/>
      <c r="E30" s="246"/>
      <c r="F30" s="246"/>
      <c r="G30" s="253"/>
      <c r="H30" s="254"/>
      <c r="I30" s="254"/>
      <c r="J30" s="255"/>
      <c r="K30" s="1150" t="s">
        <v>473</v>
      </c>
      <c r="L30" s="256"/>
      <c r="M30" s="257" t="s">
        <v>474</v>
      </c>
      <c r="N30" s="258"/>
    </row>
    <row r="31" spans="1:16">
      <c r="A31" s="250"/>
      <c r="B31" s="246"/>
      <c r="C31" s="246"/>
      <c r="D31" s="246"/>
      <c r="E31" s="246"/>
      <c r="F31" s="246"/>
      <c r="G31" s="259"/>
      <c r="H31" s="260"/>
      <c r="I31" s="260"/>
      <c r="J31" s="261"/>
      <c r="K31" s="1151"/>
      <c r="L31" s="262" t="s">
        <v>475</v>
      </c>
      <c r="M31" s="263" t="s">
        <v>476</v>
      </c>
      <c r="N31" s="264" t="s">
        <v>477</v>
      </c>
    </row>
    <row r="32" spans="1:16" ht="27" customHeight="1">
      <c r="A32" s="250"/>
      <c r="B32" s="246"/>
      <c r="C32" s="246"/>
      <c r="D32" s="246"/>
      <c r="E32" s="246"/>
      <c r="F32" s="246"/>
      <c r="G32" s="1163" t="s">
        <v>496</v>
      </c>
      <c r="H32" s="1164"/>
      <c r="I32" s="1164"/>
      <c r="J32" s="1165"/>
      <c r="K32" s="296">
        <v>3090632</v>
      </c>
      <c r="L32" s="296">
        <v>45311</v>
      </c>
      <c r="M32" s="297">
        <v>53781</v>
      </c>
      <c r="N32" s="298">
        <v>-15.7</v>
      </c>
    </row>
    <row r="33" spans="1:16" ht="13.5" customHeight="1">
      <c r="A33" s="250"/>
      <c r="B33" s="246"/>
      <c r="C33" s="246"/>
      <c r="D33" s="246"/>
      <c r="E33" s="246"/>
      <c r="F33" s="246"/>
      <c r="G33" s="1163" t="s">
        <v>497</v>
      </c>
      <c r="H33" s="1164"/>
      <c r="I33" s="1164"/>
      <c r="J33" s="1165"/>
      <c r="K33" s="296" t="s">
        <v>483</v>
      </c>
      <c r="L33" s="296" t="s">
        <v>483</v>
      </c>
      <c r="M33" s="297" t="s">
        <v>483</v>
      </c>
      <c r="N33" s="298" t="s">
        <v>483</v>
      </c>
    </row>
    <row r="34" spans="1:16" ht="27" customHeight="1">
      <c r="A34" s="250"/>
      <c r="B34" s="246"/>
      <c r="C34" s="246"/>
      <c r="D34" s="246"/>
      <c r="E34" s="246"/>
      <c r="F34" s="246"/>
      <c r="G34" s="1163" t="s">
        <v>498</v>
      </c>
      <c r="H34" s="1164"/>
      <c r="I34" s="1164"/>
      <c r="J34" s="1165"/>
      <c r="K34" s="296" t="s">
        <v>483</v>
      </c>
      <c r="L34" s="296" t="s">
        <v>483</v>
      </c>
      <c r="M34" s="297">
        <v>41</v>
      </c>
      <c r="N34" s="298" t="s">
        <v>483</v>
      </c>
    </row>
    <row r="35" spans="1:16" ht="27" customHeight="1">
      <c r="A35" s="250"/>
      <c r="B35" s="246"/>
      <c r="C35" s="246"/>
      <c r="D35" s="246"/>
      <c r="E35" s="246"/>
      <c r="F35" s="246"/>
      <c r="G35" s="1163" t="s">
        <v>499</v>
      </c>
      <c r="H35" s="1164"/>
      <c r="I35" s="1164"/>
      <c r="J35" s="1165"/>
      <c r="K35" s="296">
        <v>825527</v>
      </c>
      <c r="L35" s="296">
        <v>12103</v>
      </c>
      <c r="M35" s="297">
        <v>14373</v>
      </c>
      <c r="N35" s="298">
        <v>-15.8</v>
      </c>
    </row>
    <row r="36" spans="1:16" ht="27" customHeight="1">
      <c r="A36" s="250"/>
      <c r="B36" s="246"/>
      <c r="C36" s="246"/>
      <c r="D36" s="246"/>
      <c r="E36" s="246"/>
      <c r="F36" s="246"/>
      <c r="G36" s="1163" t="s">
        <v>500</v>
      </c>
      <c r="H36" s="1164"/>
      <c r="I36" s="1164"/>
      <c r="J36" s="1165"/>
      <c r="K36" s="296">
        <v>143973</v>
      </c>
      <c r="L36" s="296">
        <v>2111</v>
      </c>
      <c r="M36" s="297">
        <v>1414</v>
      </c>
      <c r="N36" s="298">
        <v>49.3</v>
      </c>
    </row>
    <row r="37" spans="1:16" ht="13.5" customHeight="1">
      <c r="A37" s="250"/>
      <c r="B37" s="246"/>
      <c r="C37" s="246"/>
      <c r="D37" s="246"/>
      <c r="E37" s="246"/>
      <c r="F37" s="246"/>
      <c r="G37" s="1163" t="s">
        <v>501</v>
      </c>
      <c r="H37" s="1164"/>
      <c r="I37" s="1164"/>
      <c r="J37" s="1165"/>
      <c r="K37" s="296">
        <v>103503</v>
      </c>
      <c r="L37" s="296">
        <v>1517</v>
      </c>
      <c r="M37" s="297">
        <v>886</v>
      </c>
      <c r="N37" s="298">
        <v>71.2</v>
      </c>
    </row>
    <row r="38" spans="1:16" ht="27" customHeight="1">
      <c r="A38" s="250"/>
      <c r="B38" s="246"/>
      <c r="C38" s="246"/>
      <c r="D38" s="246"/>
      <c r="E38" s="246"/>
      <c r="F38" s="246"/>
      <c r="G38" s="1166" t="s">
        <v>502</v>
      </c>
      <c r="H38" s="1167"/>
      <c r="I38" s="1167"/>
      <c r="J38" s="1168"/>
      <c r="K38" s="299" t="s">
        <v>483</v>
      </c>
      <c r="L38" s="299" t="s">
        <v>483</v>
      </c>
      <c r="M38" s="300">
        <v>2</v>
      </c>
      <c r="N38" s="301" t="s">
        <v>483</v>
      </c>
      <c r="O38" s="295"/>
    </row>
    <row r="39" spans="1:16">
      <c r="A39" s="250"/>
      <c r="B39" s="246"/>
      <c r="C39" s="246"/>
      <c r="D39" s="246"/>
      <c r="E39" s="246"/>
      <c r="F39" s="246"/>
      <c r="G39" s="1166" t="s">
        <v>503</v>
      </c>
      <c r="H39" s="1167"/>
      <c r="I39" s="1167"/>
      <c r="J39" s="1168"/>
      <c r="K39" s="302">
        <v>-429312</v>
      </c>
      <c r="L39" s="302">
        <v>-6294</v>
      </c>
      <c r="M39" s="303">
        <v>-4261</v>
      </c>
      <c r="N39" s="304">
        <v>47.7</v>
      </c>
      <c r="O39" s="295"/>
    </row>
    <row r="40" spans="1:16" ht="27" customHeight="1">
      <c r="A40" s="250"/>
      <c r="B40" s="246"/>
      <c r="C40" s="246"/>
      <c r="D40" s="246"/>
      <c r="E40" s="246"/>
      <c r="F40" s="246"/>
      <c r="G40" s="1163" t="s">
        <v>504</v>
      </c>
      <c r="H40" s="1164"/>
      <c r="I40" s="1164"/>
      <c r="J40" s="1165"/>
      <c r="K40" s="302">
        <v>-2418747</v>
      </c>
      <c r="L40" s="302">
        <v>-35461</v>
      </c>
      <c r="M40" s="303">
        <v>-47768</v>
      </c>
      <c r="N40" s="304">
        <v>-25.8</v>
      </c>
      <c r="O40" s="295"/>
    </row>
    <row r="41" spans="1:16">
      <c r="A41" s="250"/>
      <c r="B41" s="246"/>
      <c r="C41" s="246"/>
      <c r="D41" s="246"/>
      <c r="E41" s="246"/>
      <c r="F41" s="246"/>
      <c r="G41" s="1169" t="s">
        <v>283</v>
      </c>
      <c r="H41" s="1170"/>
      <c r="I41" s="1170"/>
      <c r="J41" s="1171"/>
      <c r="K41" s="296">
        <v>1315576</v>
      </c>
      <c r="L41" s="302">
        <v>19287</v>
      </c>
      <c r="M41" s="303">
        <v>18468</v>
      </c>
      <c r="N41" s="304">
        <v>4.4000000000000004</v>
      </c>
      <c r="O41" s="295"/>
    </row>
    <row r="42" spans="1:16">
      <c r="A42" s="250"/>
      <c r="B42" s="246"/>
      <c r="C42" s="246"/>
      <c r="D42" s="246"/>
      <c r="E42" s="246"/>
      <c r="F42" s="246"/>
      <c r="G42" s="305" t="s">
        <v>505</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506</v>
      </c>
      <c r="B47" s="246"/>
      <c r="C47" s="246"/>
      <c r="D47" s="246"/>
      <c r="E47" s="246"/>
      <c r="F47" s="246"/>
      <c r="G47" s="246"/>
      <c r="H47" s="246"/>
      <c r="I47" s="246"/>
      <c r="J47" s="246"/>
      <c r="K47" s="246"/>
      <c r="L47" s="246"/>
      <c r="M47" s="246"/>
      <c r="N47" s="246"/>
    </row>
    <row r="48" spans="1:16">
      <c r="A48" s="250"/>
      <c r="B48" s="246"/>
      <c r="C48" s="246"/>
      <c r="D48" s="246"/>
      <c r="E48" s="246"/>
      <c r="F48" s="246"/>
      <c r="G48" s="310" t="s">
        <v>507</v>
      </c>
      <c r="H48" s="310"/>
      <c r="I48" s="310"/>
      <c r="J48" s="310"/>
      <c r="K48" s="310"/>
      <c r="L48" s="310"/>
      <c r="M48" s="311"/>
      <c r="N48" s="310"/>
    </row>
    <row r="49" spans="1:14" ht="13.5" customHeight="1">
      <c r="A49" s="250"/>
      <c r="B49" s="246"/>
      <c r="C49" s="246"/>
      <c r="D49" s="246"/>
      <c r="E49" s="246"/>
      <c r="F49" s="246"/>
      <c r="G49" s="312"/>
      <c r="H49" s="313"/>
      <c r="I49" s="1158" t="s">
        <v>473</v>
      </c>
      <c r="J49" s="1160" t="s">
        <v>508</v>
      </c>
      <c r="K49" s="1161"/>
      <c r="L49" s="1161"/>
      <c r="M49" s="1161"/>
      <c r="N49" s="1162"/>
    </row>
    <row r="50" spans="1:14">
      <c r="A50" s="250"/>
      <c r="B50" s="246"/>
      <c r="C50" s="246"/>
      <c r="D50" s="246"/>
      <c r="E50" s="246"/>
      <c r="F50" s="246"/>
      <c r="G50" s="314"/>
      <c r="H50" s="315"/>
      <c r="I50" s="1159"/>
      <c r="J50" s="316" t="s">
        <v>509</v>
      </c>
      <c r="K50" s="317" t="s">
        <v>510</v>
      </c>
      <c r="L50" s="318" t="s">
        <v>511</v>
      </c>
      <c r="M50" s="319" t="s">
        <v>512</v>
      </c>
      <c r="N50" s="320" t="s">
        <v>513</v>
      </c>
    </row>
    <row r="51" spans="1:14">
      <c r="A51" s="250"/>
      <c r="B51" s="246"/>
      <c r="C51" s="246"/>
      <c r="D51" s="246"/>
      <c r="E51" s="246"/>
      <c r="F51" s="246"/>
      <c r="G51" s="312" t="s">
        <v>514</v>
      </c>
      <c r="H51" s="313"/>
      <c r="I51" s="321">
        <v>3673869</v>
      </c>
      <c r="J51" s="322">
        <v>54317</v>
      </c>
      <c r="K51" s="323">
        <v>71</v>
      </c>
      <c r="L51" s="324">
        <v>50880</v>
      </c>
      <c r="M51" s="325">
        <v>7</v>
      </c>
      <c r="N51" s="326">
        <v>64</v>
      </c>
    </row>
    <row r="52" spans="1:14">
      <c r="A52" s="250"/>
      <c r="B52" s="246"/>
      <c r="C52" s="246"/>
      <c r="D52" s="246"/>
      <c r="E52" s="246"/>
      <c r="F52" s="246"/>
      <c r="G52" s="327"/>
      <c r="H52" s="328" t="s">
        <v>515</v>
      </c>
      <c r="I52" s="329">
        <v>1726820</v>
      </c>
      <c r="J52" s="330">
        <v>25531</v>
      </c>
      <c r="K52" s="331">
        <v>48.1</v>
      </c>
      <c r="L52" s="332">
        <v>26879</v>
      </c>
      <c r="M52" s="333">
        <v>2.4</v>
      </c>
      <c r="N52" s="334">
        <v>45.7</v>
      </c>
    </row>
    <row r="53" spans="1:14">
      <c r="A53" s="250"/>
      <c r="B53" s="246"/>
      <c r="C53" s="246"/>
      <c r="D53" s="246"/>
      <c r="E53" s="246"/>
      <c r="F53" s="246"/>
      <c r="G53" s="312" t="s">
        <v>516</v>
      </c>
      <c r="H53" s="313"/>
      <c r="I53" s="321">
        <v>4047363</v>
      </c>
      <c r="J53" s="322">
        <v>59726</v>
      </c>
      <c r="K53" s="323">
        <v>10</v>
      </c>
      <c r="L53" s="324">
        <v>63956</v>
      </c>
      <c r="M53" s="325">
        <v>25.7</v>
      </c>
      <c r="N53" s="326">
        <v>-15.7</v>
      </c>
    </row>
    <row r="54" spans="1:14">
      <c r="A54" s="250"/>
      <c r="B54" s="246"/>
      <c r="C54" s="246"/>
      <c r="D54" s="246"/>
      <c r="E54" s="246"/>
      <c r="F54" s="246"/>
      <c r="G54" s="327"/>
      <c r="H54" s="328" t="s">
        <v>515</v>
      </c>
      <c r="I54" s="329">
        <v>1436032</v>
      </c>
      <c r="J54" s="330">
        <v>21191</v>
      </c>
      <c r="K54" s="331">
        <v>-17</v>
      </c>
      <c r="L54" s="332">
        <v>29239</v>
      </c>
      <c r="M54" s="333">
        <v>8.8000000000000007</v>
      </c>
      <c r="N54" s="334">
        <v>-25.8</v>
      </c>
    </row>
    <row r="55" spans="1:14">
      <c r="A55" s="250"/>
      <c r="B55" s="246"/>
      <c r="C55" s="246"/>
      <c r="D55" s="246"/>
      <c r="E55" s="246"/>
      <c r="F55" s="246"/>
      <c r="G55" s="312" t="s">
        <v>517</v>
      </c>
      <c r="H55" s="313"/>
      <c r="I55" s="321">
        <v>3960106</v>
      </c>
      <c r="J55" s="322">
        <v>58351</v>
      </c>
      <c r="K55" s="323">
        <v>-2.2999999999999998</v>
      </c>
      <c r="L55" s="324">
        <v>66255</v>
      </c>
      <c r="M55" s="325">
        <v>3.6</v>
      </c>
      <c r="N55" s="326">
        <v>-5.9</v>
      </c>
    </row>
    <row r="56" spans="1:14">
      <c r="A56" s="250"/>
      <c r="B56" s="246"/>
      <c r="C56" s="246"/>
      <c r="D56" s="246"/>
      <c r="E56" s="246"/>
      <c r="F56" s="246"/>
      <c r="G56" s="327"/>
      <c r="H56" s="328" t="s">
        <v>515</v>
      </c>
      <c r="I56" s="329">
        <v>1698550</v>
      </c>
      <c r="J56" s="330">
        <v>25028</v>
      </c>
      <c r="K56" s="331">
        <v>18.100000000000001</v>
      </c>
      <c r="L56" s="332">
        <v>31822</v>
      </c>
      <c r="M56" s="333">
        <v>8.8000000000000007</v>
      </c>
      <c r="N56" s="334">
        <v>9.3000000000000007</v>
      </c>
    </row>
    <row r="57" spans="1:14">
      <c r="A57" s="250"/>
      <c r="B57" s="246"/>
      <c r="C57" s="246"/>
      <c r="D57" s="246"/>
      <c r="E57" s="246"/>
      <c r="F57" s="246"/>
      <c r="G57" s="312" t="s">
        <v>518</v>
      </c>
      <c r="H57" s="313"/>
      <c r="I57" s="321">
        <v>3689448</v>
      </c>
      <c r="J57" s="322">
        <v>54263</v>
      </c>
      <c r="K57" s="323">
        <v>-7</v>
      </c>
      <c r="L57" s="324">
        <v>54227</v>
      </c>
      <c r="M57" s="325">
        <v>-18.2</v>
      </c>
      <c r="N57" s="326">
        <v>11.2</v>
      </c>
    </row>
    <row r="58" spans="1:14">
      <c r="A58" s="250"/>
      <c r="B58" s="246"/>
      <c r="C58" s="246"/>
      <c r="D58" s="246"/>
      <c r="E58" s="246"/>
      <c r="F58" s="246"/>
      <c r="G58" s="327"/>
      <c r="H58" s="328" t="s">
        <v>515</v>
      </c>
      <c r="I58" s="329">
        <v>1679058</v>
      </c>
      <c r="J58" s="330">
        <v>24695</v>
      </c>
      <c r="K58" s="331">
        <v>-1.3</v>
      </c>
      <c r="L58" s="332">
        <v>29694</v>
      </c>
      <c r="M58" s="333">
        <v>-6.7</v>
      </c>
      <c r="N58" s="334">
        <v>5.4</v>
      </c>
    </row>
    <row r="59" spans="1:14">
      <c r="A59" s="250"/>
      <c r="B59" s="246"/>
      <c r="C59" s="246"/>
      <c r="D59" s="246"/>
      <c r="E59" s="246"/>
      <c r="F59" s="246"/>
      <c r="G59" s="312" t="s">
        <v>519</v>
      </c>
      <c r="H59" s="313"/>
      <c r="I59" s="321">
        <v>2597185</v>
      </c>
      <c r="J59" s="322">
        <v>38077</v>
      </c>
      <c r="K59" s="323">
        <v>-29.8</v>
      </c>
      <c r="L59" s="324">
        <v>67319</v>
      </c>
      <c r="M59" s="325">
        <v>24.1</v>
      </c>
      <c r="N59" s="326">
        <v>-53.9</v>
      </c>
    </row>
    <row r="60" spans="1:14">
      <c r="A60" s="250"/>
      <c r="B60" s="246"/>
      <c r="C60" s="246"/>
      <c r="D60" s="246"/>
      <c r="E60" s="246"/>
      <c r="F60" s="246"/>
      <c r="G60" s="327"/>
      <c r="H60" s="328" t="s">
        <v>515</v>
      </c>
      <c r="I60" s="335">
        <v>1316433</v>
      </c>
      <c r="J60" s="330">
        <v>19300</v>
      </c>
      <c r="K60" s="331">
        <v>-21.8</v>
      </c>
      <c r="L60" s="332">
        <v>38101</v>
      </c>
      <c r="M60" s="333">
        <v>28.3</v>
      </c>
      <c r="N60" s="334">
        <v>-50.1</v>
      </c>
    </row>
    <row r="61" spans="1:14">
      <c r="A61" s="250"/>
      <c r="B61" s="246"/>
      <c r="C61" s="246"/>
      <c r="D61" s="246"/>
      <c r="E61" s="246"/>
      <c r="F61" s="246"/>
      <c r="G61" s="312" t="s">
        <v>520</v>
      </c>
      <c r="H61" s="336"/>
      <c r="I61" s="337">
        <v>3593594</v>
      </c>
      <c r="J61" s="338">
        <v>52947</v>
      </c>
      <c r="K61" s="339">
        <v>8.4</v>
      </c>
      <c r="L61" s="340">
        <v>60527</v>
      </c>
      <c r="M61" s="341">
        <v>8.4</v>
      </c>
      <c r="N61" s="326">
        <v>0</v>
      </c>
    </row>
    <row r="62" spans="1:14">
      <c r="A62" s="250"/>
      <c r="B62" s="246"/>
      <c r="C62" s="246"/>
      <c r="D62" s="246"/>
      <c r="E62" s="246"/>
      <c r="F62" s="246"/>
      <c r="G62" s="327"/>
      <c r="H62" s="328" t="s">
        <v>515</v>
      </c>
      <c r="I62" s="329">
        <v>1571379</v>
      </c>
      <c r="J62" s="330">
        <v>23149</v>
      </c>
      <c r="K62" s="331">
        <v>5.2</v>
      </c>
      <c r="L62" s="332">
        <v>31147</v>
      </c>
      <c r="M62" s="333">
        <v>8.3000000000000007</v>
      </c>
      <c r="N62" s="334">
        <v>-3.1</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N1"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N88"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D37"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522</v>
      </c>
      <c r="G46" s="8" t="s">
        <v>523</v>
      </c>
      <c r="H46" s="8" t="s">
        <v>524</v>
      </c>
      <c r="I46" s="8" t="s">
        <v>525</v>
      </c>
      <c r="J46" s="9" t="s">
        <v>526</v>
      </c>
    </row>
    <row r="47" spans="2:10" ht="57.75" customHeight="1">
      <c r="B47" s="10"/>
      <c r="C47" s="1172" t="s">
        <v>3</v>
      </c>
      <c r="D47" s="1172"/>
      <c r="E47" s="1173"/>
      <c r="F47" s="11">
        <v>19.22</v>
      </c>
      <c r="G47" s="12">
        <v>21.86</v>
      </c>
      <c r="H47" s="12">
        <v>24.51</v>
      </c>
      <c r="I47" s="12">
        <v>27.67</v>
      </c>
      <c r="J47" s="13">
        <v>30.35</v>
      </c>
    </row>
    <row r="48" spans="2:10" ht="57.75" customHeight="1">
      <c r="B48" s="14"/>
      <c r="C48" s="1174" t="s">
        <v>4</v>
      </c>
      <c r="D48" s="1174"/>
      <c r="E48" s="1175"/>
      <c r="F48" s="15">
        <v>5.2</v>
      </c>
      <c r="G48" s="16">
        <v>4.78</v>
      </c>
      <c r="H48" s="16">
        <v>6.44</v>
      </c>
      <c r="I48" s="16">
        <v>4.68</v>
      </c>
      <c r="J48" s="17">
        <v>3.65</v>
      </c>
    </row>
    <row r="49" spans="2:10" ht="57.75" customHeight="1" thickBot="1">
      <c r="B49" s="18"/>
      <c r="C49" s="1176" t="s">
        <v>5</v>
      </c>
      <c r="D49" s="1176"/>
      <c r="E49" s="1177"/>
      <c r="F49" s="19">
        <v>3.25</v>
      </c>
      <c r="G49" s="20">
        <v>2.4900000000000002</v>
      </c>
      <c r="H49" s="20">
        <v>4.16</v>
      </c>
      <c r="I49" s="20">
        <v>1.53</v>
      </c>
      <c r="J49" s="21">
        <v>1.31</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土屋義典</cp:lastModifiedBy>
  <cp:lastPrinted>2018-03-01T05:01:14Z</cp:lastPrinted>
  <dcterms:created xsi:type="dcterms:W3CDTF">2018-01-24T05:54:32Z</dcterms:created>
  <dcterms:modified xsi:type="dcterms:W3CDTF">2018-05-17T00:45:38Z</dcterms:modified>
  <cp:category/>
</cp:coreProperties>
</file>