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15\選管事務局\01局長・選挙全般\7 　 市議会議員選挙\◎しおり・諸用紙綴\作業用\00　ＣＤによる配布データ\作成ツール\"/>
    </mc:Choice>
  </mc:AlternateContent>
  <xr:revisionPtr revIDLastSave="0" documentId="13_ncr:1_{AEF67699-44BD-4A88-AE92-4CC311F6C0E3}" xr6:coauthVersionLast="47" xr6:coauthVersionMax="47" xr10:uidLastSave="{00000000-0000-0000-0000-000000000000}"/>
  <bookViews>
    <workbookView xWindow="-28920" yWindow="-15" windowWidth="29040" windowHeight="15720" tabRatio="833" xr2:uid="{00000000-000D-0000-FFFF-FFFF00000000}"/>
  </bookViews>
  <sheets>
    <sheet name="届出内容入力シート" sheetId="1" r:id="rId1"/>
    <sheet name="候補者届出書" sheetId="2" r:id="rId2"/>
    <sheet name="宣誓書" sheetId="3" r:id="rId3"/>
    <sheet name="通称認定申請書" sheetId="4" r:id="rId4"/>
    <sheet name="代理人証明" sheetId="5" r:id="rId5"/>
    <sheet name="連絡場所" sheetId="8" r:id="rId6"/>
    <sheet name="事務所設置" sheetId="6" r:id="rId7"/>
    <sheet name="出納責任者" sheetId="7" r:id="rId8"/>
    <sheet name="報酬支給者" sheetId="9" r:id="rId9"/>
    <sheet name="選挙立会人" sheetId="10" r:id="rId10"/>
    <sheet name="選挙公報" sheetId="11" r:id="rId11"/>
    <sheet name="ビラ届出" sheetId="12" r:id="rId12"/>
    <sheet name="公営自動車契約届" sheetId="14" r:id="rId13"/>
    <sheet name="公営ポスター契約届" sheetId="15" r:id="rId14"/>
    <sheet name="公営ビラ契約届" sheetId="16" r:id="rId15"/>
    <sheet name="使用証明書（自動車）" sheetId="17" r:id="rId16"/>
    <sheet name="使用証明書（燃料）" sheetId="18" r:id="rId17"/>
    <sheet name="使用証明書（運転手）" sheetId="24" r:id="rId18"/>
    <sheet name="作成証明書（ポスター）" sheetId="19" r:id="rId19"/>
    <sheet name="作成証明書（ビラ）" sheetId="20" r:id="rId20"/>
    <sheet name="確認申請書（燃料）" sheetId="21" r:id="rId21"/>
    <sheet name="確認申請書（ポスター）" sheetId="22" r:id="rId22"/>
    <sheet name="確認申請書（ビラ）" sheetId="23" r:id="rId23"/>
    <sheet name="コード等" sheetId="13" r:id="rId24"/>
  </sheets>
  <definedNames>
    <definedName name="_xlnm.Print_Area" localSheetId="11">ビラ届出!$A$1:$I$27</definedName>
    <definedName name="_xlnm.Print_Area" localSheetId="21">'確認申請書（ポスター）'!$A$1:$K$31</definedName>
    <definedName name="_xlnm.Print_Area" localSheetId="20">'確認申請書（燃料）'!$A$1:$K$33</definedName>
    <definedName name="_xlnm.Print_Area" localSheetId="1">候補者届出書!$A$1:$Q$29</definedName>
    <definedName name="_xlnm.Print_Area" localSheetId="14">公営ビラ契約届!$A$1:$K$26</definedName>
    <definedName name="_xlnm.Print_Area" localSheetId="13">公営ポスター契約届!$A$1:$K$26</definedName>
    <definedName name="_xlnm.Print_Area" localSheetId="12">公営自動車契約届!$A$1:$K$37</definedName>
    <definedName name="_xlnm.Print_Area" localSheetId="19">'作成証明書（ビラ）'!$A$1:$K$27</definedName>
    <definedName name="_xlnm.Print_Area" localSheetId="18">'作成証明書（ポスター）'!$A$1:$K$25</definedName>
    <definedName name="_xlnm.Print_Area" localSheetId="17">'使用証明書（運転手）'!$A$1:$K$28</definedName>
    <definedName name="_xlnm.Print_Area" localSheetId="15">'使用証明書（自動車）'!$A$1:$K$30</definedName>
    <definedName name="_xlnm.Print_Area" localSheetId="16">'使用証明書（燃料）'!$A$1:$K$29</definedName>
    <definedName name="_xlnm.Print_Area" localSheetId="6">事務所設置!$A$1:$I$26</definedName>
    <definedName name="_xlnm.Print_Area" localSheetId="7">出納責任者!$A$1:$K$22</definedName>
    <definedName name="_xlnm.Print_Area" localSheetId="2">宣誓書!$A$1:$E$14</definedName>
    <definedName name="_xlnm.Print_Area" localSheetId="10">選挙公報!$A$1:$H$46</definedName>
    <definedName name="_xlnm.Print_Area" localSheetId="9">選挙立会人!$A$1:$J$39</definedName>
    <definedName name="_xlnm.Print_Area" localSheetId="4">代理人証明!$A$1:$G$23</definedName>
    <definedName name="_xlnm.Print_Area" localSheetId="3">通称認定申請書!$A$1:$F$23</definedName>
    <definedName name="_xlnm.Print_Area" localSheetId="0">届出内容入力シート!$A$1:$I$151</definedName>
    <definedName name="_xlnm.Print_Area" localSheetId="8">報酬支給者!$A$1:$L$31</definedName>
    <definedName name="_xlnm.Print_Area" localSheetId="5">連絡場所!$A$1:$G$18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0" i="2" l="1"/>
  <c r="E21" i="6"/>
  <c r="G14" i="2"/>
  <c r="K4" i="3"/>
  <c r="E20" i="6" l="1"/>
  <c r="D21" i="20" l="1"/>
  <c r="D20" i="20"/>
  <c r="D21" i="19"/>
  <c r="D20" i="19"/>
  <c r="D26" i="20" l="1"/>
  <c r="I4" i="16" l="1"/>
  <c r="I4" i="15"/>
  <c r="I4" i="14" l="1"/>
  <c r="B6" i="12"/>
  <c r="B6" i="11"/>
  <c r="C7" i="11"/>
  <c r="G20" i="10"/>
  <c r="G19" i="10"/>
  <c r="E21" i="23" l="1"/>
  <c r="E20" i="23"/>
  <c r="E19" i="23"/>
  <c r="E21" i="22"/>
  <c r="E20" i="22"/>
  <c r="E19" i="22"/>
  <c r="E21" i="21"/>
  <c r="E20" i="21"/>
  <c r="E19" i="21"/>
  <c r="E19" i="20"/>
  <c r="E18" i="20"/>
  <c r="E17" i="20"/>
  <c r="E19" i="19"/>
  <c r="E18" i="19"/>
  <c r="E17" i="19"/>
  <c r="E18" i="24"/>
  <c r="E17" i="24"/>
  <c r="E19" i="18"/>
  <c r="E18" i="18"/>
  <c r="E17" i="18"/>
  <c r="E20" i="17"/>
  <c r="E19" i="17"/>
  <c r="E18" i="17"/>
  <c r="D24" i="16"/>
  <c r="D23" i="16"/>
  <c r="I22" i="16"/>
  <c r="G22" i="16"/>
  <c r="D22" i="16"/>
  <c r="A22" i="16"/>
  <c r="D24" i="15"/>
  <c r="D23" i="15"/>
  <c r="I22" i="15"/>
  <c r="G22" i="15"/>
  <c r="D22" i="15"/>
  <c r="A22" i="15"/>
  <c r="D35" i="14"/>
  <c r="D34" i="14"/>
  <c r="K33" i="14"/>
  <c r="I33" i="14"/>
  <c r="G33" i="14"/>
  <c r="D33" i="14"/>
  <c r="B33" i="14"/>
  <c r="G32" i="14"/>
  <c r="D31" i="14"/>
  <c r="I30" i="14"/>
  <c r="G30" i="14"/>
  <c r="D30" i="14"/>
  <c r="B30" i="14"/>
  <c r="G29" i="14"/>
  <c r="D29" i="14"/>
  <c r="D28" i="14"/>
  <c r="I27" i="14"/>
  <c r="G27" i="14"/>
  <c r="D27" i="14"/>
  <c r="B27" i="14"/>
  <c r="G22" i="14"/>
  <c r="D22" i="14"/>
  <c r="D21" i="14"/>
  <c r="K20" i="14"/>
  <c r="I20" i="14"/>
  <c r="G20" i="14"/>
  <c r="D20" i="14"/>
  <c r="A20" i="14"/>
  <c r="A15" i="12"/>
  <c r="C29" i="10"/>
  <c r="L28" i="9"/>
  <c r="K28" i="9"/>
  <c r="J28" i="9"/>
  <c r="I28" i="9"/>
  <c r="H28" i="9"/>
  <c r="F28" i="9"/>
  <c r="D28" i="9"/>
  <c r="L27" i="9"/>
  <c r="K27" i="9"/>
  <c r="J27" i="9"/>
  <c r="I27" i="9"/>
  <c r="H27" i="9"/>
  <c r="F27" i="9"/>
  <c r="D27" i="9"/>
  <c r="L26" i="9"/>
  <c r="K26" i="9"/>
  <c r="J26" i="9"/>
  <c r="I26" i="9"/>
  <c r="H26" i="9"/>
  <c r="F26" i="9"/>
  <c r="D26" i="9"/>
  <c r="L25" i="9"/>
  <c r="K25" i="9"/>
  <c r="J25" i="9"/>
  <c r="I25" i="9"/>
  <c r="H25" i="9"/>
  <c r="F25" i="9"/>
  <c r="D25" i="9"/>
  <c r="L24" i="9"/>
  <c r="K24" i="9"/>
  <c r="J24" i="9"/>
  <c r="I24" i="9"/>
  <c r="H24" i="9"/>
  <c r="F24" i="9"/>
  <c r="D24" i="9"/>
  <c r="L23" i="9"/>
  <c r="K23" i="9"/>
  <c r="J23" i="9"/>
  <c r="I23" i="9"/>
  <c r="H23" i="9"/>
  <c r="F23" i="9"/>
  <c r="D23" i="9"/>
  <c r="L22" i="9"/>
  <c r="K22" i="9"/>
  <c r="J22" i="9"/>
  <c r="I22" i="9"/>
  <c r="H22" i="9"/>
  <c r="F22" i="9"/>
  <c r="D22" i="9"/>
  <c r="L21" i="9"/>
  <c r="K21" i="9"/>
  <c r="J21" i="9"/>
  <c r="I21" i="9"/>
  <c r="H21" i="9"/>
  <c r="F21" i="9"/>
  <c r="D21" i="9"/>
  <c r="L20" i="9"/>
  <c r="K20" i="9"/>
  <c r="J20" i="9"/>
  <c r="I20" i="9"/>
  <c r="H20" i="9"/>
  <c r="F20" i="9"/>
  <c r="D20" i="9"/>
  <c r="L19" i="9"/>
  <c r="K19" i="9"/>
  <c r="J19" i="9"/>
  <c r="I19" i="9"/>
  <c r="H19" i="9"/>
  <c r="F19" i="9"/>
  <c r="D19" i="9"/>
  <c r="L18" i="9"/>
  <c r="K18" i="9"/>
  <c r="J18" i="9"/>
  <c r="I18" i="9"/>
  <c r="H18" i="9"/>
  <c r="F18" i="9"/>
  <c r="D18" i="9"/>
  <c r="L17" i="9"/>
  <c r="K17" i="9"/>
  <c r="J17" i="9"/>
  <c r="I17" i="9"/>
  <c r="H17" i="9"/>
  <c r="F17" i="9"/>
  <c r="D17" i="9"/>
  <c r="L16" i="9"/>
  <c r="K16" i="9"/>
  <c r="J16" i="9"/>
  <c r="I16" i="9"/>
  <c r="H16" i="9"/>
  <c r="F16" i="9"/>
  <c r="D16" i="9"/>
  <c r="L15" i="9"/>
  <c r="K15" i="9"/>
  <c r="J15" i="9"/>
  <c r="I15" i="9"/>
  <c r="H15" i="9"/>
  <c r="F15" i="9"/>
  <c r="D15" i="9"/>
  <c r="L14" i="9"/>
  <c r="K14" i="9"/>
  <c r="J14" i="9"/>
  <c r="I14" i="9"/>
  <c r="H14" i="9"/>
  <c r="F14" i="9"/>
  <c r="D14" i="9"/>
  <c r="A13" i="9"/>
  <c r="A12" i="7"/>
  <c r="A12" i="6"/>
  <c r="A12" i="5"/>
  <c r="A10" i="4"/>
  <c r="I4" i="3"/>
  <c r="A5" i="3" s="1"/>
  <c r="E38" i="11" l="1"/>
  <c r="E35" i="11"/>
  <c r="E34" i="11"/>
  <c r="E33" i="11"/>
  <c r="G18" i="7" l="1"/>
  <c r="H12" i="24" l="1"/>
  <c r="H10" i="24"/>
  <c r="E10" i="24"/>
  <c r="F13" i="11" l="1"/>
  <c r="G17" i="10"/>
  <c r="E17" i="23" l="1"/>
  <c r="H13" i="23"/>
  <c r="H11" i="23"/>
  <c r="D11" i="23"/>
  <c r="C9" i="23"/>
  <c r="E17" i="22"/>
  <c r="H13" i="22"/>
  <c r="H11" i="22"/>
  <c r="D11" i="22"/>
  <c r="C9" i="22"/>
  <c r="C9" i="21"/>
  <c r="E17" i="21"/>
  <c r="H13" i="21"/>
  <c r="H11" i="21"/>
  <c r="D11" i="21"/>
  <c r="A7" i="19"/>
  <c r="A7" i="20"/>
  <c r="E10" i="20"/>
  <c r="H12" i="20"/>
  <c r="H10" i="20"/>
  <c r="G19" i="15"/>
  <c r="H12" i="19"/>
  <c r="H10" i="19"/>
  <c r="E10" i="19"/>
  <c r="C21" i="18"/>
  <c r="H12" i="18"/>
  <c r="H10" i="18"/>
  <c r="E10" i="18"/>
  <c r="A22" i="17"/>
  <c r="B22" i="17"/>
  <c r="H12" i="17"/>
  <c r="H10" i="17"/>
  <c r="E10" i="17"/>
  <c r="G10" i="2" l="1"/>
  <c r="H11" i="14" l="1"/>
  <c r="I9" i="14"/>
  <c r="E9" i="14"/>
  <c r="C7" i="14"/>
  <c r="D21" i="15"/>
  <c r="A19" i="15" l="1"/>
  <c r="D19" i="15" l="1"/>
  <c r="I19" i="15"/>
  <c r="D20" i="15"/>
  <c r="H11" i="15"/>
  <c r="I9" i="15"/>
  <c r="E9" i="15"/>
  <c r="C7" i="15"/>
  <c r="A19" i="16" l="1"/>
  <c r="I19" i="16" l="1"/>
  <c r="G19" i="16"/>
  <c r="D21" i="16"/>
  <c r="D20" i="16"/>
  <c r="D19" i="16"/>
  <c r="H11" i="16"/>
  <c r="C7" i="16" l="1"/>
  <c r="E9" i="16" l="1"/>
  <c r="I9" i="16"/>
  <c r="K9" i="9" l="1"/>
  <c r="F9" i="9"/>
  <c r="J4" i="9"/>
  <c r="E7" i="9"/>
  <c r="K66" i="1"/>
  <c r="D26" i="2"/>
  <c r="J13" i="2"/>
  <c r="G13" i="2"/>
  <c r="G12" i="2"/>
  <c r="L11" i="2"/>
  <c r="G11" i="2"/>
  <c r="G9" i="2"/>
  <c r="G8" i="2"/>
  <c r="P6" i="2"/>
  <c r="H7" i="2"/>
  <c r="H6" i="2"/>
  <c r="B4" i="2"/>
  <c r="L23" i="2"/>
  <c r="B25" i="2"/>
  <c r="C21" i="2"/>
  <c r="G13" i="12"/>
  <c r="G11" i="12"/>
  <c r="C7" i="12"/>
  <c r="I4" i="12"/>
  <c r="E6" i="5"/>
  <c r="E8" i="5"/>
  <c r="E10" i="5"/>
  <c r="B16" i="5" l="1"/>
  <c r="F20" i="5"/>
  <c r="F22" i="5"/>
  <c r="G15" i="7" l="1"/>
  <c r="G16" i="7"/>
  <c r="G17" i="7"/>
  <c r="G14" i="7"/>
  <c r="D7" i="7"/>
  <c r="G19" i="7"/>
  <c r="J10" i="7"/>
  <c r="J9" i="7"/>
  <c r="K4" i="7"/>
  <c r="E22" i="6"/>
  <c r="I18" i="6"/>
  <c r="I17" i="6"/>
  <c r="E16" i="6"/>
  <c r="E15" i="6"/>
  <c r="I4" i="6"/>
  <c r="H10" i="6"/>
  <c r="H9" i="6"/>
  <c r="C7" i="6"/>
  <c r="E15" i="8"/>
  <c r="E10" i="8"/>
  <c r="G11" i="8"/>
  <c r="G12" i="8"/>
  <c r="G13" i="8"/>
  <c r="E9" i="8"/>
  <c r="E7" i="8"/>
  <c r="E6" i="8"/>
  <c r="G5" i="8"/>
  <c r="E5" i="8"/>
  <c r="F24" i="10"/>
  <c r="H24" i="10"/>
  <c r="G22" i="10"/>
  <c r="H11" i="10"/>
  <c r="F9" i="10"/>
  <c r="G13" i="10"/>
  <c r="D7" i="10"/>
  <c r="B6" i="10"/>
  <c r="G4" i="11"/>
  <c r="F15" i="11"/>
  <c r="E9" i="11"/>
  <c r="G9" i="11"/>
  <c r="F11" i="11"/>
  <c r="C15" i="4"/>
  <c r="B14" i="4"/>
  <c r="E8" i="4"/>
  <c r="E7" i="4"/>
  <c r="E5" i="4"/>
  <c r="E4" i="4"/>
  <c r="F19" i="4"/>
  <c r="F17" i="4"/>
  <c r="B12" i="4"/>
  <c r="E13" i="3" l="1"/>
  <c r="E11" i="3"/>
  <c r="B8" i="3"/>
  <c r="K67" i="1" l="1"/>
  <c r="K68" i="1"/>
  <c r="K69" i="1"/>
  <c r="K70" i="1"/>
  <c r="K71" i="1"/>
  <c r="K72" i="1"/>
  <c r="K73" i="1"/>
  <c r="K74" i="1"/>
  <c r="K75" i="1"/>
  <c r="K76" i="1"/>
  <c r="K77" i="1"/>
  <c r="K78" i="1"/>
  <c r="K79" i="1"/>
  <c r="K80" i="1"/>
  <c r="L66" i="1"/>
  <c r="L78" i="1" l="1"/>
  <c r="L80" i="1"/>
  <c r="L74" i="1"/>
  <c r="L72" i="1"/>
  <c r="L70" i="1"/>
  <c r="L68" i="1"/>
  <c r="L77" i="1"/>
  <c r="L73" i="1"/>
  <c r="L67" i="1"/>
  <c r="L76" i="1"/>
  <c r="L79" i="1"/>
  <c r="L75" i="1"/>
  <c r="L71" i="1"/>
  <c r="L69" i="1"/>
</calcChain>
</file>

<file path=xl/sharedStrings.xml><?xml version="1.0" encoding="utf-8"?>
<sst xmlns="http://schemas.openxmlformats.org/spreadsheetml/2006/main" count="727" uniqueCount="412">
  <si>
    <t>総社市長選挙</t>
    <rPh sb="0" eb="2">
      <t>ソウジャ</t>
    </rPh>
    <rPh sb="2" eb="3">
      <t>シ</t>
    </rPh>
    <rPh sb="3" eb="4">
      <t>チョウ</t>
    </rPh>
    <rPh sb="4" eb="6">
      <t>センキョ</t>
    </rPh>
    <phoneticPr fontId="1"/>
  </si>
  <si>
    <t>総社市議会議員選挙</t>
    <rPh sb="0" eb="2">
      <t>ソウジャ</t>
    </rPh>
    <rPh sb="2" eb="5">
      <t>シギカイ</t>
    </rPh>
    <rPh sb="5" eb="7">
      <t>ギイン</t>
    </rPh>
    <rPh sb="7" eb="9">
      <t>センキョ</t>
    </rPh>
    <phoneticPr fontId="1"/>
  </si>
  <si>
    <t>男</t>
    <rPh sb="0" eb="1">
      <t>オトコ</t>
    </rPh>
    <phoneticPr fontId="1"/>
  </si>
  <si>
    <t>女</t>
    <rPh sb="0" eb="1">
      <t>オンナ</t>
    </rPh>
    <phoneticPr fontId="1"/>
  </si>
  <si>
    <t>選挙名</t>
    <rPh sb="0" eb="3">
      <t>センキョメイ</t>
    </rPh>
    <phoneticPr fontId="1"/>
  </si>
  <si>
    <t>性別</t>
    <rPh sb="0" eb="2">
      <t>セイベツ</t>
    </rPh>
    <phoneticPr fontId="1"/>
  </si>
  <si>
    <t>無所属</t>
    <rPh sb="0" eb="3">
      <t>ムショゾク</t>
    </rPh>
    <phoneticPr fontId="1"/>
  </si>
  <si>
    <t>日本共産党</t>
    <rPh sb="0" eb="2">
      <t>ニホン</t>
    </rPh>
    <rPh sb="2" eb="5">
      <t>キョウサントウ</t>
    </rPh>
    <phoneticPr fontId="1"/>
  </si>
  <si>
    <t>公明党</t>
    <rPh sb="0" eb="3">
      <t>コウメイトウ</t>
    </rPh>
    <phoneticPr fontId="1"/>
  </si>
  <si>
    <t>一のウェイブサイト等のアドレス</t>
    <rPh sb="0" eb="1">
      <t>ヒト</t>
    </rPh>
    <rPh sb="9" eb="10">
      <t>トウ</t>
    </rPh>
    <phoneticPr fontId="1"/>
  </si>
  <si>
    <t>告示日</t>
    <rPh sb="0" eb="3">
      <t>コクジビ</t>
    </rPh>
    <phoneticPr fontId="1"/>
  </si>
  <si>
    <t>岡本　勲</t>
    <rPh sb="0" eb="2">
      <t>オカモト</t>
    </rPh>
    <rPh sb="3" eb="4">
      <t>イサオ</t>
    </rPh>
    <phoneticPr fontId="1"/>
  </si>
  <si>
    <r>
      <rPr>
        <b/>
        <sz val="11"/>
        <color theme="1"/>
        <rFont val="ＭＳ Ｐゴシック"/>
        <family val="3"/>
        <charset val="128"/>
        <scheme val="minor"/>
      </rPr>
      <t>通称認定　呼称</t>
    </r>
    <r>
      <rPr>
        <sz val="11"/>
        <color theme="1"/>
        <rFont val="ＭＳ Ｐゴシック"/>
        <family val="2"/>
        <charset val="128"/>
        <scheme val="minor"/>
      </rPr>
      <t>　（ふりがな）</t>
    </r>
    <rPh sb="0" eb="2">
      <t>ツウショウ</t>
    </rPh>
    <rPh sb="2" eb="4">
      <t>ニンテイ</t>
    </rPh>
    <rPh sb="5" eb="7">
      <t>コショウ</t>
    </rPh>
    <phoneticPr fontId="1"/>
  </si>
  <si>
    <r>
      <rPr>
        <b/>
        <sz val="11"/>
        <color theme="1"/>
        <rFont val="ＭＳ Ｐゴシック"/>
        <family val="3"/>
        <charset val="128"/>
        <scheme val="minor"/>
      </rPr>
      <t>通称認定　呼称</t>
    </r>
    <r>
      <rPr>
        <sz val="11"/>
        <color theme="1"/>
        <rFont val="ＭＳ Ｐゴシック"/>
        <family val="2"/>
        <charset val="128"/>
        <scheme val="minor"/>
      </rPr>
      <t>　（漢字まじり）</t>
    </r>
    <rPh sb="0" eb="2">
      <t>ツウショウ</t>
    </rPh>
    <rPh sb="2" eb="4">
      <t>ニンテイ</t>
    </rPh>
    <rPh sb="5" eb="7">
      <t>コショウ</t>
    </rPh>
    <rPh sb="9" eb="11">
      <t>カンジ</t>
    </rPh>
    <phoneticPr fontId="1"/>
  </si>
  <si>
    <t>代理人　住所</t>
    <rPh sb="0" eb="3">
      <t>ダイリニン</t>
    </rPh>
    <rPh sb="4" eb="6">
      <t>ジュウショ</t>
    </rPh>
    <phoneticPr fontId="1"/>
  </si>
  <si>
    <t>代理人　氏名</t>
    <rPh sb="0" eb="3">
      <t>ダイリニン</t>
    </rPh>
    <rPh sb="4" eb="6">
      <t>シメイ</t>
    </rPh>
    <phoneticPr fontId="1"/>
  </si>
  <si>
    <t>代理人　生年月日</t>
    <rPh sb="0" eb="3">
      <t>ダイリニン</t>
    </rPh>
    <rPh sb="4" eb="8">
      <t>セイネンガッピ</t>
    </rPh>
    <phoneticPr fontId="1"/>
  </si>
  <si>
    <t>候補者連絡先　郵便番号</t>
    <rPh sb="0" eb="3">
      <t>コウホシャ</t>
    </rPh>
    <rPh sb="3" eb="6">
      <t>レンラクサキ</t>
    </rPh>
    <rPh sb="7" eb="9">
      <t>ユウビン</t>
    </rPh>
    <rPh sb="9" eb="11">
      <t>バンゴウ</t>
    </rPh>
    <phoneticPr fontId="1"/>
  </si>
  <si>
    <t>候補者連絡先　住所</t>
    <rPh sb="0" eb="3">
      <t>コウホシャ</t>
    </rPh>
    <rPh sb="3" eb="6">
      <t>レンラクサキ</t>
    </rPh>
    <rPh sb="7" eb="9">
      <t>ジュウショ</t>
    </rPh>
    <phoneticPr fontId="1"/>
  </si>
  <si>
    <t>候補者連絡先　電話番号</t>
    <rPh sb="0" eb="3">
      <t>コウホシャ</t>
    </rPh>
    <rPh sb="3" eb="6">
      <t>レンラクサキ</t>
    </rPh>
    <rPh sb="7" eb="9">
      <t>デンワ</t>
    </rPh>
    <rPh sb="9" eb="11">
      <t>バンゴウ</t>
    </rPh>
    <phoneticPr fontId="1"/>
  </si>
  <si>
    <t>候補者連絡先　携帯電話番号</t>
    <rPh sb="0" eb="3">
      <t>コウホシャ</t>
    </rPh>
    <rPh sb="3" eb="6">
      <t>レンラクサキ</t>
    </rPh>
    <rPh sb="7" eb="9">
      <t>ケイタイ</t>
    </rPh>
    <rPh sb="9" eb="11">
      <t>デンワ</t>
    </rPh>
    <rPh sb="11" eb="13">
      <t>バンゴウ</t>
    </rPh>
    <phoneticPr fontId="1"/>
  </si>
  <si>
    <t>候補者連絡先　ＦＡＸ番号</t>
    <rPh sb="0" eb="3">
      <t>コウホシャ</t>
    </rPh>
    <rPh sb="3" eb="6">
      <t>レンラクサキ</t>
    </rPh>
    <rPh sb="10" eb="12">
      <t>バンゴウ</t>
    </rPh>
    <phoneticPr fontId="1"/>
  </si>
  <si>
    <t>連絡責任者</t>
    <rPh sb="0" eb="2">
      <t>レンラク</t>
    </rPh>
    <rPh sb="2" eb="5">
      <t>セキニンシャ</t>
    </rPh>
    <phoneticPr fontId="1"/>
  </si>
  <si>
    <t>選挙事務所　郵便番号</t>
    <rPh sb="0" eb="2">
      <t>センキョ</t>
    </rPh>
    <rPh sb="2" eb="4">
      <t>ジム</t>
    </rPh>
    <rPh sb="4" eb="5">
      <t>ショ</t>
    </rPh>
    <rPh sb="6" eb="8">
      <t>ユウビン</t>
    </rPh>
    <rPh sb="8" eb="10">
      <t>バンゴウ</t>
    </rPh>
    <phoneticPr fontId="1"/>
  </si>
  <si>
    <t>選挙事務所　所在地</t>
    <rPh sb="0" eb="2">
      <t>センキョ</t>
    </rPh>
    <rPh sb="2" eb="4">
      <t>ジム</t>
    </rPh>
    <rPh sb="4" eb="5">
      <t>ショ</t>
    </rPh>
    <rPh sb="6" eb="9">
      <t>ショザイチ</t>
    </rPh>
    <phoneticPr fontId="1"/>
  </si>
  <si>
    <t>選挙事務所　電話番号</t>
    <rPh sb="0" eb="2">
      <t>センキョ</t>
    </rPh>
    <rPh sb="2" eb="4">
      <t>ジム</t>
    </rPh>
    <rPh sb="4" eb="5">
      <t>ショ</t>
    </rPh>
    <rPh sb="6" eb="8">
      <t>デンワ</t>
    </rPh>
    <rPh sb="8" eb="10">
      <t>バンゴウ</t>
    </rPh>
    <phoneticPr fontId="1"/>
  </si>
  <si>
    <t>選挙事務所　ＦＡＸ番号</t>
    <rPh sb="0" eb="2">
      <t>センキョ</t>
    </rPh>
    <rPh sb="2" eb="4">
      <t>ジム</t>
    </rPh>
    <rPh sb="4" eb="5">
      <t>ショ</t>
    </rPh>
    <rPh sb="9" eb="11">
      <t>バンゴウ</t>
    </rPh>
    <phoneticPr fontId="1"/>
  </si>
  <si>
    <t>選挙事務所　設置者氏名</t>
    <rPh sb="0" eb="2">
      <t>センキョ</t>
    </rPh>
    <rPh sb="2" eb="4">
      <t>ジム</t>
    </rPh>
    <rPh sb="4" eb="5">
      <t>ショ</t>
    </rPh>
    <rPh sb="6" eb="9">
      <t>セッチシャ</t>
    </rPh>
    <rPh sb="9" eb="11">
      <t>シメイ</t>
    </rPh>
    <phoneticPr fontId="1"/>
  </si>
  <si>
    <t>出納責任者　氏名</t>
    <rPh sb="0" eb="2">
      <t>スイトウ</t>
    </rPh>
    <rPh sb="2" eb="5">
      <t>セキニンシャ</t>
    </rPh>
    <rPh sb="6" eb="8">
      <t>シメイ</t>
    </rPh>
    <phoneticPr fontId="1"/>
  </si>
  <si>
    <t>出納責任者　住所</t>
    <rPh sb="0" eb="2">
      <t>スイトウ</t>
    </rPh>
    <rPh sb="2" eb="5">
      <t>セキニンシャ</t>
    </rPh>
    <rPh sb="6" eb="8">
      <t>ジュウショ</t>
    </rPh>
    <phoneticPr fontId="1"/>
  </si>
  <si>
    <t>出納責任者　職業</t>
    <rPh sb="0" eb="2">
      <t>スイトウ</t>
    </rPh>
    <rPh sb="2" eb="5">
      <t>セキニンシャ</t>
    </rPh>
    <rPh sb="6" eb="8">
      <t>ショクギョウ</t>
    </rPh>
    <phoneticPr fontId="1"/>
  </si>
  <si>
    <t>出納責任者　生年月日</t>
    <rPh sb="0" eb="2">
      <t>スイトウ</t>
    </rPh>
    <rPh sb="2" eb="5">
      <t>セキニンシャ</t>
    </rPh>
    <rPh sb="6" eb="8">
      <t>セイネン</t>
    </rPh>
    <rPh sb="8" eb="10">
      <t>ガッピ</t>
    </rPh>
    <phoneticPr fontId="1"/>
  </si>
  <si>
    <t>年齢</t>
    <rPh sb="0" eb="2">
      <t>ネンレイ</t>
    </rPh>
    <phoneticPr fontId="1"/>
  </si>
  <si>
    <t>報酬支払者</t>
    <rPh sb="0" eb="2">
      <t>ホウシュウ</t>
    </rPh>
    <rPh sb="2" eb="5">
      <t>シハライシャ</t>
    </rPh>
    <phoneticPr fontId="1"/>
  </si>
  <si>
    <t>使用する者の別</t>
    <rPh sb="0" eb="2">
      <t>シヨウ</t>
    </rPh>
    <rPh sb="4" eb="5">
      <t>モノ</t>
    </rPh>
    <rPh sb="6" eb="7">
      <t>ベツ</t>
    </rPh>
    <phoneticPr fontId="1"/>
  </si>
  <si>
    <t>使用する期間</t>
    <rPh sb="0" eb="2">
      <t>シヨウ</t>
    </rPh>
    <rPh sb="4" eb="6">
      <t>キカン</t>
    </rPh>
    <phoneticPr fontId="1"/>
  </si>
  <si>
    <t>住　　所</t>
    <rPh sb="0" eb="1">
      <t>ジュウ</t>
    </rPh>
    <rPh sb="3" eb="4">
      <t>トコロ</t>
    </rPh>
    <phoneticPr fontId="1"/>
  </si>
  <si>
    <t>氏　　名</t>
    <rPh sb="0" eb="1">
      <t>ウジ</t>
    </rPh>
    <rPh sb="3" eb="4">
      <t>ナ</t>
    </rPh>
    <phoneticPr fontId="1"/>
  </si>
  <si>
    <t>入力の有無判定</t>
    <rPh sb="0" eb="2">
      <t>ニュウリョク</t>
    </rPh>
    <rPh sb="3" eb="5">
      <t>ウム</t>
    </rPh>
    <rPh sb="5" eb="7">
      <t>ハンテイ</t>
    </rPh>
    <phoneticPr fontId="1"/>
  </si>
  <si>
    <t>入力の有りの順位</t>
    <rPh sb="0" eb="2">
      <t>ニュウリョク</t>
    </rPh>
    <rPh sb="3" eb="4">
      <t>ア</t>
    </rPh>
    <rPh sb="6" eb="8">
      <t>ジュンイ</t>
    </rPh>
    <phoneticPr fontId="1"/>
  </si>
  <si>
    <t>※数字は全角で入力</t>
    <rPh sb="1" eb="3">
      <t>スウジ</t>
    </rPh>
    <rPh sb="4" eb="6">
      <t>ゼンカク</t>
    </rPh>
    <rPh sb="7" eb="9">
      <t>ニュウリョク</t>
    </rPh>
    <phoneticPr fontId="1"/>
  </si>
  <si>
    <t>宣　　誓　　書</t>
    <rPh sb="0" eb="1">
      <t>セン</t>
    </rPh>
    <rPh sb="3" eb="4">
      <t>チカイ</t>
    </rPh>
    <rPh sb="6" eb="7">
      <t>ショ</t>
    </rPh>
    <phoneticPr fontId="1"/>
  </si>
  <si>
    <t>住 所</t>
    <rPh sb="0" eb="1">
      <t>ジュウ</t>
    </rPh>
    <rPh sb="2" eb="3">
      <t>トコロ</t>
    </rPh>
    <phoneticPr fontId="1"/>
  </si>
  <si>
    <t>氏 名</t>
    <rPh sb="0" eb="1">
      <t>ウジ</t>
    </rPh>
    <rPh sb="2" eb="3">
      <t>ナ</t>
    </rPh>
    <phoneticPr fontId="1"/>
  </si>
  <si>
    <t>通 称 認 定 申 請 書</t>
    <rPh sb="0" eb="1">
      <t>トオル</t>
    </rPh>
    <rPh sb="2" eb="3">
      <t>ショウ</t>
    </rPh>
    <rPh sb="4" eb="5">
      <t>ニン</t>
    </rPh>
    <rPh sb="6" eb="7">
      <t>サダム</t>
    </rPh>
    <rPh sb="8" eb="9">
      <t>サル</t>
    </rPh>
    <rPh sb="10" eb="11">
      <t>ショウ</t>
    </rPh>
    <rPh sb="12" eb="13">
      <t>ショ</t>
    </rPh>
    <phoneticPr fontId="1"/>
  </si>
  <si>
    <t>候補者氏名</t>
  </si>
  <si>
    <t>候補者氏名</t>
    <phoneticPr fontId="1"/>
  </si>
  <si>
    <t>（ふりがな）</t>
    <phoneticPr fontId="1"/>
  </si>
  <si>
    <t>呼　　　　称</t>
    <phoneticPr fontId="1"/>
  </si>
  <si>
    <t>（ふりがな）</t>
    <phoneticPr fontId="1"/>
  </si>
  <si>
    <t>選挙長</t>
    <rPh sb="0" eb="3">
      <t>センキョチョウ</t>
    </rPh>
    <phoneticPr fontId="1"/>
  </si>
  <si>
    <t>様</t>
    <rPh sb="0" eb="1">
      <t>サマ</t>
    </rPh>
    <phoneticPr fontId="1"/>
  </si>
  <si>
    <t>備考</t>
    <rPh sb="0" eb="2">
      <t>ビコウ</t>
    </rPh>
    <phoneticPr fontId="1"/>
  </si>
  <si>
    <t>令和　　年　　月　　日</t>
    <rPh sb="0" eb="2">
      <t>レイワ</t>
    </rPh>
    <rPh sb="4" eb="5">
      <t>ネン</t>
    </rPh>
    <rPh sb="7" eb="8">
      <t>ツキ</t>
    </rPh>
    <rPh sb="10" eb="11">
      <t>ヒ</t>
    </rPh>
    <phoneticPr fontId="1"/>
  </si>
  <si>
    <t>記</t>
    <rPh sb="0" eb="1">
      <t>キ</t>
    </rPh>
    <phoneticPr fontId="1"/>
  </si>
  <si>
    <t>１　掲　載　文　　　　別添のとおり</t>
    <phoneticPr fontId="1"/>
  </si>
  <si>
    <t>２　写　　　真　　　　別添のとおり</t>
    <phoneticPr fontId="1"/>
  </si>
  <si>
    <t>備考</t>
    <phoneticPr fontId="1"/>
  </si>
  <si>
    <t>候補者名</t>
    <rPh sb="0" eb="3">
      <t>コウホシャ</t>
    </rPh>
    <rPh sb="3" eb="4">
      <t>メイ</t>
    </rPh>
    <phoneticPr fontId="1"/>
  </si>
  <si>
    <t>電話番号</t>
    <rPh sb="0" eb="2">
      <t>デンワ</t>
    </rPh>
    <rPh sb="2" eb="4">
      <t>バンゴウ</t>
    </rPh>
    <phoneticPr fontId="1"/>
  </si>
  <si>
    <t>選 挙 公 報 掲 載 申 請 書</t>
    <rPh sb="0" eb="1">
      <t>セン</t>
    </rPh>
    <rPh sb="2" eb="3">
      <t>キョ</t>
    </rPh>
    <rPh sb="4" eb="5">
      <t>コウ</t>
    </rPh>
    <rPh sb="6" eb="7">
      <t>ホウ</t>
    </rPh>
    <rPh sb="8" eb="9">
      <t>ケイ</t>
    </rPh>
    <rPh sb="10" eb="11">
      <t>サイ</t>
    </rPh>
    <rPh sb="12" eb="13">
      <t>サル</t>
    </rPh>
    <rPh sb="14" eb="15">
      <t>ショウ</t>
    </rPh>
    <rPh sb="16" eb="17">
      <t>ショ</t>
    </rPh>
    <phoneticPr fontId="1"/>
  </si>
  <si>
    <t>選挙立会人となるべき者の届出書</t>
    <rPh sb="0" eb="2">
      <t>センキョ</t>
    </rPh>
    <rPh sb="2" eb="4">
      <t>タチアイ</t>
    </rPh>
    <rPh sb="4" eb="5">
      <t>ニン</t>
    </rPh>
    <rPh sb="10" eb="11">
      <t>モノ</t>
    </rPh>
    <rPh sb="12" eb="14">
      <t>トドケデ</t>
    </rPh>
    <rPh sb="14" eb="15">
      <t>ショ</t>
    </rPh>
    <phoneticPr fontId="1"/>
  </si>
  <si>
    <t>令和　　　年　　　月　　　日</t>
    <rPh sb="0" eb="2">
      <t>レイワ</t>
    </rPh>
    <rPh sb="5" eb="6">
      <t>ネン</t>
    </rPh>
    <rPh sb="9" eb="10">
      <t>ツキ</t>
    </rPh>
    <rPh sb="13" eb="14">
      <t>ヒ</t>
    </rPh>
    <phoneticPr fontId="1"/>
  </si>
  <si>
    <t>（党派名</t>
    <rPh sb="1" eb="3">
      <t>トウハ</t>
    </rPh>
    <rPh sb="3" eb="4">
      <t>メイ</t>
    </rPh>
    <phoneticPr fontId="1"/>
  </si>
  <si>
    <t>）</t>
    <phoneticPr fontId="1"/>
  </si>
  <si>
    <t>　次のとおり本人の承諾を得て届出をします。</t>
    <phoneticPr fontId="1"/>
  </si>
  <si>
    <t>１　立会人となるべき者</t>
  </si>
  <si>
    <t>生年月日</t>
  </si>
  <si>
    <t>生年月日</t>
    <rPh sb="0" eb="4">
      <t>セイネンガッピ</t>
    </rPh>
    <phoneticPr fontId="1"/>
  </si>
  <si>
    <t>選挙立会人　住所</t>
    <rPh sb="6" eb="8">
      <t>ジュウショ</t>
    </rPh>
    <phoneticPr fontId="1"/>
  </si>
  <si>
    <t>選挙立会人　生年月日</t>
    <rPh sb="6" eb="8">
      <t>セイネン</t>
    </rPh>
    <rPh sb="8" eb="10">
      <t>ガッピ</t>
    </rPh>
    <phoneticPr fontId="1"/>
  </si>
  <si>
    <t>氏　　名</t>
  </si>
  <si>
    <t>住　　所</t>
  </si>
  <si>
    <t>住　　所</t>
    <rPh sb="0" eb="1">
      <t>ジュウ</t>
    </rPh>
    <rPh sb="3" eb="4">
      <t>トコロ</t>
    </rPh>
    <phoneticPr fontId="1"/>
  </si>
  <si>
    <t>氏　　名</t>
    <rPh sb="0" eb="1">
      <t>ウジ</t>
    </rPh>
    <rPh sb="3" eb="4">
      <t>ナ</t>
    </rPh>
    <phoneticPr fontId="1"/>
  </si>
  <si>
    <t>承　  　　諾 　 　　書</t>
    <phoneticPr fontId="1"/>
  </si>
  <si>
    <t>２　選　　　挙</t>
  </si>
  <si>
    <t>立会人</t>
    <phoneticPr fontId="1"/>
  </si>
  <si>
    <r>
      <t xml:space="preserve">氏　　名
</t>
    </r>
    <r>
      <rPr>
        <sz val="8"/>
        <color theme="1"/>
        <rFont val="ＭＳ 明朝"/>
        <family val="1"/>
        <charset val="128"/>
      </rPr>
      <t>（署　名）</t>
    </r>
    <rPh sb="0" eb="1">
      <t>ウジ</t>
    </rPh>
    <rPh sb="3" eb="4">
      <t>ナ</t>
    </rPh>
    <rPh sb="6" eb="7">
      <t>ショ</t>
    </rPh>
    <rPh sb="8" eb="9">
      <t>ナ</t>
    </rPh>
    <phoneticPr fontId="1"/>
  </si>
  <si>
    <t>候補者</t>
    <rPh sb="0" eb="3">
      <t>コウホシャ</t>
    </rPh>
    <phoneticPr fontId="1"/>
  </si>
  <si>
    <t>連絡責任者</t>
  </si>
  <si>
    <t>候補者連絡場所に関する調</t>
    <rPh sb="0" eb="3">
      <t>コウホシャ</t>
    </rPh>
    <rPh sb="3" eb="5">
      <t>レンラク</t>
    </rPh>
    <rPh sb="5" eb="7">
      <t>バショ</t>
    </rPh>
    <rPh sb="8" eb="9">
      <t>カン</t>
    </rPh>
    <rPh sb="11" eb="12">
      <t>チョウ</t>
    </rPh>
    <phoneticPr fontId="1"/>
  </si>
  <si>
    <t>ＦＡＸ</t>
    <phoneticPr fontId="1"/>
  </si>
  <si>
    <t>（注）</t>
    <rPh sb="1" eb="2">
      <t>チュウ</t>
    </rPh>
    <phoneticPr fontId="1"/>
  </si>
  <si>
    <t>携帯電話</t>
    <rPh sb="0" eb="2">
      <t>ケイタイ</t>
    </rPh>
    <rPh sb="2" eb="4">
      <t>デンワ</t>
    </rPh>
    <phoneticPr fontId="1"/>
  </si>
  <si>
    <t>総社市選挙管理委員会</t>
  </si>
  <si>
    <t>委員長</t>
    <rPh sb="0" eb="3">
      <t>イインチョウ</t>
    </rPh>
    <phoneticPr fontId="1"/>
  </si>
  <si>
    <t>候補者　住　所</t>
    <rPh sb="0" eb="3">
      <t>コウホシャ</t>
    </rPh>
    <rPh sb="4" eb="5">
      <t>ジュウ</t>
    </rPh>
    <rPh sb="6" eb="7">
      <t>トコロ</t>
    </rPh>
    <phoneticPr fontId="1"/>
  </si>
  <si>
    <t>氏　名</t>
    <rPh sb="0" eb="1">
      <t>ウジ</t>
    </rPh>
    <rPh sb="2" eb="3">
      <t>ナ</t>
    </rPh>
    <phoneticPr fontId="1"/>
  </si>
  <si>
    <t>選挙事務所の
所在地</t>
    <phoneticPr fontId="1"/>
  </si>
  <si>
    <t>設置（異動）年月日</t>
  </si>
  <si>
    <t>設置者氏名</t>
  </si>
  <si>
    <t>旧事務所
所在地</t>
    <phoneticPr fontId="1"/>
  </si>
  <si>
    <t>選任年月日</t>
    <rPh sb="0" eb="2">
      <t>センニン</t>
    </rPh>
    <phoneticPr fontId="1"/>
  </si>
  <si>
    <t>職　　業</t>
  </si>
  <si>
    <t>出　納　責　任　者</t>
    <rPh sb="0" eb="1">
      <t>デ</t>
    </rPh>
    <rPh sb="2" eb="3">
      <t>オサメ</t>
    </rPh>
    <rPh sb="4" eb="5">
      <t>セキ</t>
    </rPh>
    <rPh sb="6" eb="7">
      <t>ニン</t>
    </rPh>
    <rPh sb="8" eb="9">
      <t>モノ</t>
    </rPh>
    <phoneticPr fontId="1"/>
  </si>
  <si>
    <t>住　所</t>
    <rPh sb="0" eb="1">
      <t>ジュウ</t>
    </rPh>
    <rPh sb="2" eb="3">
      <t>トコロ</t>
    </rPh>
    <phoneticPr fontId="1"/>
  </si>
  <si>
    <t>住所</t>
    <rPh sb="0" eb="2">
      <t>ジュウショ</t>
    </rPh>
    <phoneticPr fontId="1"/>
  </si>
  <si>
    <t>氏名</t>
    <rPh sb="0" eb="2">
      <t>シメイ</t>
    </rPh>
    <phoneticPr fontId="1"/>
  </si>
  <si>
    <t>生年月日</t>
    <rPh sb="0" eb="4">
      <t>セイネンガッピ</t>
    </rPh>
    <phoneticPr fontId="1"/>
  </si>
  <si>
    <t>選挙運動用ビラ届出書</t>
    <rPh sb="0" eb="2">
      <t>センキョ</t>
    </rPh>
    <rPh sb="2" eb="4">
      <t>ウンドウ</t>
    </rPh>
    <rPh sb="4" eb="5">
      <t>ヨウ</t>
    </rPh>
    <rPh sb="7" eb="9">
      <t>トドケデ</t>
    </rPh>
    <rPh sb="9" eb="10">
      <t>ショ</t>
    </rPh>
    <phoneticPr fontId="1"/>
  </si>
  <si>
    <t>　　　　氏　名</t>
    <rPh sb="4" eb="5">
      <t>ウジ</t>
    </rPh>
    <rPh sb="6" eb="7">
      <t>ナ</t>
    </rPh>
    <phoneticPr fontId="1"/>
  </si>
  <si>
    <t>候補者</t>
    <rPh sb="0" eb="3">
      <t>コウホシャ</t>
    </rPh>
    <phoneticPr fontId="1"/>
  </si>
  <si>
    <t>本籍</t>
    <rPh sb="0" eb="2">
      <t>ホンセキ</t>
    </rPh>
    <phoneticPr fontId="1"/>
  </si>
  <si>
    <t>党派</t>
    <rPh sb="0" eb="2">
      <t>トウハ</t>
    </rPh>
    <phoneticPr fontId="1"/>
  </si>
  <si>
    <t>一のウェイブサイト等のアドレス</t>
  </si>
  <si>
    <t>選挙</t>
    <rPh sb="0" eb="2">
      <t>センキョ</t>
    </rPh>
    <phoneticPr fontId="1"/>
  </si>
  <si>
    <t>添付書類</t>
    <rPh sb="0" eb="2">
      <t>テンプ</t>
    </rPh>
    <rPh sb="2" eb="4">
      <t>ショルイ</t>
    </rPh>
    <phoneticPr fontId="1"/>
  </si>
  <si>
    <t>（ふりがな）</t>
    <phoneticPr fontId="1"/>
  </si>
  <si>
    <t>性別</t>
  </si>
  <si>
    <t>上記のとおり関係書類を添えて立候補の届出をします。</t>
    <phoneticPr fontId="1"/>
  </si>
  <si>
    <t>備考</t>
    <rPh sb="0" eb="2">
      <t>ビコウ</t>
    </rPh>
    <phoneticPr fontId="1"/>
  </si>
  <si>
    <t>選挙長</t>
    <rPh sb="0" eb="3">
      <t>センキョチョウ</t>
    </rPh>
    <phoneticPr fontId="1"/>
  </si>
  <si>
    <t>受理
番号</t>
    <rPh sb="0" eb="2">
      <t>ジュリ</t>
    </rPh>
    <rPh sb="3" eb="5">
      <t>バンゴウ</t>
    </rPh>
    <phoneticPr fontId="1"/>
  </si>
  <si>
    <t>　　　　　　　　　　　　　　　前
　令和　　年　　月　　日　　午　　　時　　分受理
　　　　　　　　　　　　　　　後</t>
    <rPh sb="15" eb="16">
      <t>マエ</t>
    </rPh>
    <rPh sb="18" eb="20">
      <t>レイワ</t>
    </rPh>
    <rPh sb="22" eb="23">
      <t>ネン</t>
    </rPh>
    <rPh sb="25" eb="26">
      <t>ツキ</t>
    </rPh>
    <rPh sb="28" eb="29">
      <t>ヒ</t>
    </rPh>
    <rPh sb="31" eb="32">
      <t>ウマ</t>
    </rPh>
    <rPh sb="35" eb="36">
      <t>ジ</t>
    </rPh>
    <rPh sb="38" eb="39">
      <t>フン</t>
    </rPh>
    <rPh sb="39" eb="41">
      <t>ジュリ</t>
    </rPh>
    <rPh sb="57" eb="58">
      <t>アト</t>
    </rPh>
    <phoneticPr fontId="1"/>
  </si>
  <si>
    <t>性 別</t>
    <rPh sb="0" eb="1">
      <t>セイ</t>
    </rPh>
    <rPh sb="2" eb="3">
      <t>ベツ</t>
    </rPh>
    <phoneticPr fontId="1"/>
  </si>
  <si>
    <t>職 業</t>
    <rPh sb="0" eb="1">
      <t>ショク</t>
    </rPh>
    <rPh sb="2" eb="3">
      <t>ギョウ</t>
    </rPh>
    <phoneticPr fontId="1"/>
  </si>
  <si>
    <t>岡山県 総社市</t>
    <rPh sb="0" eb="3">
      <t>オカヤマケン</t>
    </rPh>
    <rPh sb="4" eb="7">
      <t>ソウジャシ</t>
    </rPh>
    <phoneticPr fontId="1"/>
  </si>
  <si>
    <t>【本文の引用文。本文の修正はここ】⇒</t>
    <rPh sb="1" eb="3">
      <t>ホンブン</t>
    </rPh>
    <rPh sb="4" eb="6">
      <t>インヨウ</t>
    </rPh>
    <rPh sb="6" eb="7">
      <t>ブン</t>
    </rPh>
    <rPh sb="8" eb="10">
      <t>ホンブン</t>
    </rPh>
    <rPh sb="11" eb="13">
      <t>シュウセイ</t>
    </rPh>
    <phoneticPr fontId="1"/>
  </si>
  <si>
    <t>において候補者となることができない者でないことを誓います。</t>
    <phoneticPr fontId="1"/>
  </si>
  <si>
    <t>番号</t>
  </si>
  <si>
    <t>年齢</t>
  </si>
  <si>
    <t>使用する期間</t>
  </si>
  <si>
    <t>使用する
者の別</t>
    <phoneticPr fontId="1"/>
  </si>
  <si>
    <t>氏　　名</t>
    <phoneticPr fontId="1"/>
  </si>
  <si>
    <t>住　　　　　　所</t>
    <phoneticPr fontId="1"/>
  </si>
  <si>
    <t>報 酬 支 給 者 届 出 書</t>
    <phoneticPr fontId="1"/>
  </si>
  <si>
    <t>様</t>
    <rPh sb="0" eb="1">
      <t>サマ</t>
    </rPh>
    <phoneticPr fontId="1"/>
  </si>
  <si>
    <t>候補者氏名</t>
    <rPh sb="0" eb="3">
      <t>コウホシャ</t>
    </rPh>
    <rPh sb="3" eb="4">
      <t>ウジ</t>
    </rPh>
    <rPh sb="4" eb="5">
      <t>メイ</t>
    </rPh>
    <phoneticPr fontId="1"/>
  </si>
  <si>
    <t>備考</t>
    <rPh sb="0" eb="2">
      <t>ビコウ</t>
    </rPh>
    <phoneticPr fontId="1"/>
  </si>
  <si>
    <t>備　考</t>
    <phoneticPr fontId="1"/>
  </si>
  <si>
    <t>　公職選挙法第１９７条の２第２項の規定により報酬を支給する者を次のとおり届け出ます。</t>
    <phoneticPr fontId="1"/>
  </si>
  <si>
    <t>契約年月日</t>
    <phoneticPr fontId="1"/>
  </si>
  <si>
    <t>契約の相手方の氏名又は名称及び住所並びに法人にあってはその代表者の氏名</t>
    <phoneticPr fontId="1"/>
  </si>
  <si>
    <t>備　考</t>
    <rPh sb="0" eb="1">
      <t>ビ</t>
    </rPh>
    <rPh sb="2" eb="3">
      <t>コウ</t>
    </rPh>
    <phoneticPr fontId="1"/>
  </si>
  <si>
    <t>契　約　内　容</t>
    <rPh sb="0" eb="1">
      <t>チギリ</t>
    </rPh>
    <rPh sb="2" eb="3">
      <t>ヤク</t>
    </rPh>
    <rPh sb="4" eb="5">
      <t>ウチ</t>
    </rPh>
    <rPh sb="6" eb="7">
      <t>カタチ</t>
    </rPh>
    <phoneticPr fontId="1"/>
  </si>
  <si>
    <t>作成契約枚数</t>
    <rPh sb="0" eb="2">
      <t>サクセイ</t>
    </rPh>
    <rPh sb="2" eb="6">
      <t>ケイヤクマイスウ</t>
    </rPh>
    <phoneticPr fontId="1"/>
  </si>
  <si>
    <t>作成契約金額</t>
    <rPh sb="0" eb="2">
      <t>サクセイ</t>
    </rPh>
    <rPh sb="2" eb="4">
      <t>ケイヤク</t>
    </rPh>
    <rPh sb="4" eb="6">
      <t>キンガク</t>
    </rPh>
    <phoneticPr fontId="1"/>
  </si>
  <si>
    <t>備　　考</t>
    <rPh sb="0" eb="1">
      <t>ビ</t>
    </rPh>
    <rPh sb="3" eb="4">
      <t>コウ</t>
    </rPh>
    <phoneticPr fontId="1"/>
  </si>
  <si>
    <t>　総社市選挙管理委員会</t>
    <rPh sb="1" eb="4">
      <t>ソウジャシ</t>
    </rPh>
    <rPh sb="4" eb="6">
      <t>センキョ</t>
    </rPh>
    <rPh sb="6" eb="8">
      <t>カンリ</t>
    </rPh>
    <rPh sb="8" eb="11">
      <t>イインカイ</t>
    </rPh>
    <phoneticPr fontId="1"/>
  </si>
  <si>
    <t>　委員長</t>
    <rPh sb="1" eb="4">
      <t>イインチョウ</t>
    </rPh>
    <phoneticPr fontId="1"/>
  </si>
  <si>
    <t>様</t>
    <rPh sb="0" eb="1">
      <t>サマ</t>
    </rPh>
    <phoneticPr fontId="1"/>
  </si>
  <si>
    <t>候補者</t>
    <phoneticPr fontId="1"/>
  </si>
  <si>
    <t>【公営　自動車（一括）】</t>
    <rPh sb="1" eb="3">
      <t>コウエイ</t>
    </rPh>
    <rPh sb="4" eb="7">
      <t>ジドウシャ</t>
    </rPh>
    <rPh sb="8" eb="10">
      <t>イッカツ</t>
    </rPh>
    <phoneticPr fontId="1"/>
  </si>
  <si>
    <t>契約年月日</t>
    <rPh sb="0" eb="2">
      <t>ケイヤク</t>
    </rPh>
    <rPh sb="2" eb="5">
      <t>ネンガッピ</t>
    </rPh>
    <phoneticPr fontId="1"/>
  </si>
  <si>
    <t>契約先業者　所在地</t>
    <rPh sb="0" eb="3">
      <t>ケイヤクサキ</t>
    </rPh>
    <rPh sb="3" eb="5">
      <t>ギョウシャ</t>
    </rPh>
    <rPh sb="6" eb="9">
      <t>ショザイチ</t>
    </rPh>
    <phoneticPr fontId="1"/>
  </si>
  <si>
    <t>契約先業者　業者名</t>
    <rPh sb="0" eb="3">
      <t>ケイヤクサキ</t>
    </rPh>
    <rPh sb="3" eb="5">
      <t>ギョウシャ</t>
    </rPh>
    <rPh sb="6" eb="9">
      <t>ギョウシャメイ</t>
    </rPh>
    <phoneticPr fontId="1"/>
  </si>
  <si>
    <t>契約先業者　業者代表者名</t>
    <rPh sb="0" eb="3">
      <t>ケイヤクサキ</t>
    </rPh>
    <rPh sb="3" eb="5">
      <t>ギョウシャ</t>
    </rPh>
    <rPh sb="6" eb="8">
      <t>ギョウシャ</t>
    </rPh>
    <rPh sb="8" eb="11">
      <t>ダイヒョウシャ</t>
    </rPh>
    <rPh sb="11" eb="12">
      <t>メイ</t>
    </rPh>
    <phoneticPr fontId="1"/>
  </si>
  <si>
    <t>契約金額</t>
    <rPh sb="0" eb="2">
      <t>ケイヤク</t>
    </rPh>
    <rPh sb="2" eb="4">
      <t>キンガク</t>
    </rPh>
    <phoneticPr fontId="1"/>
  </si>
  <si>
    <t>車両番号</t>
    <rPh sb="0" eb="2">
      <t>シャリョウ</t>
    </rPh>
    <rPh sb="2" eb="4">
      <t>バンゴウ</t>
    </rPh>
    <phoneticPr fontId="1"/>
  </si>
  <si>
    <t>【公営　自動車（自動車借上）】</t>
    <rPh sb="1" eb="3">
      <t>コウエイ</t>
    </rPh>
    <rPh sb="4" eb="7">
      <t>ジドウシャ</t>
    </rPh>
    <rPh sb="8" eb="11">
      <t>ジドウシャ</t>
    </rPh>
    <rPh sb="11" eb="13">
      <t>カリア</t>
    </rPh>
    <phoneticPr fontId="1"/>
  </si>
  <si>
    <t>候補者　性別</t>
    <rPh sb="0" eb="3">
      <t>コウホシャ</t>
    </rPh>
    <rPh sb="4" eb="6">
      <t>セイベツ</t>
    </rPh>
    <phoneticPr fontId="1"/>
  </si>
  <si>
    <r>
      <rPr>
        <b/>
        <sz val="11"/>
        <color theme="1"/>
        <rFont val="ＭＳ Ｐゴシック"/>
        <family val="3"/>
        <charset val="128"/>
        <scheme val="minor"/>
      </rPr>
      <t>候補者　本籍</t>
    </r>
    <r>
      <rPr>
        <sz val="11"/>
        <color theme="1"/>
        <rFont val="ＭＳ Ｐゴシック"/>
        <family val="2"/>
        <charset val="128"/>
        <scheme val="minor"/>
      </rPr>
      <t>　（県名から）</t>
    </r>
    <rPh sb="0" eb="3">
      <t>コウホシャ</t>
    </rPh>
    <rPh sb="4" eb="6">
      <t>ホンセキ</t>
    </rPh>
    <rPh sb="8" eb="10">
      <t>ケンメイ</t>
    </rPh>
    <phoneticPr fontId="1"/>
  </si>
  <si>
    <r>
      <rPr>
        <b/>
        <sz val="11"/>
        <color theme="1"/>
        <rFont val="ＭＳ Ｐゴシック"/>
        <family val="3"/>
        <charset val="128"/>
        <scheme val="minor"/>
      </rPr>
      <t>候補者　住所</t>
    </r>
    <r>
      <rPr>
        <sz val="11"/>
        <color theme="1"/>
        <rFont val="ＭＳ Ｐゴシック"/>
        <family val="2"/>
        <charset val="128"/>
        <scheme val="minor"/>
      </rPr>
      <t>　（県名から）</t>
    </r>
    <rPh sb="0" eb="3">
      <t>コウホシャ</t>
    </rPh>
    <rPh sb="4" eb="6">
      <t>ジュウショ</t>
    </rPh>
    <rPh sb="8" eb="10">
      <t>ケンメイ</t>
    </rPh>
    <phoneticPr fontId="1"/>
  </si>
  <si>
    <t>候補者　生年月日</t>
    <rPh sb="0" eb="3">
      <t>コウホシャ</t>
    </rPh>
    <rPh sb="4" eb="6">
      <t>セイネン</t>
    </rPh>
    <rPh sb="6" eb="8">
      <t>ガッピ</t>
    </rPh>
    <phoneticPr fontId="1"/>
  </si>
  <si>
    <t>候補者　党派</t>
    <rPh sb="0" eb="3">
      <t>コウホシャ</t>
    </rPh>
    <rPh sb="4" eb="6">
      <t>トウハ</t>
    </rPh>
    <phoneticPr fontId="1"/>
  </si>
  <si>
    <t>候補者　職業</t>
    <rPh sb="0" eb="3">
      <t>コウホシャ</t>
    </rPh>
    <rPh sb="4" eb="6">
      <t>ショクギョウ</t>
    </rPh>
    <phoneticPr fontId="1"/>
  </si>
  <si>
    <t>【注意】　○○県○○市○○◆◆番地◆　とすること
※数字は全角で入力
※アパート名等は、Ａlｔキーとエンターキーで改行すること</t>
    <rPh sb="1" eb="3">
      <t>チュウイ</t>
    </rPh>
    <rPh sb="7" eb="8">
      <t>ケン</t>
    </rPh>
    <rPh sb="10" eb="11">
      <t>シ</t>
    </rPh>
    <rPh sb="15" eb="17">
      <t>バンチ</t>
    </rPh>
    <rPh sb="40" eb="41">
      <t>メイ</t>
    </rPh>
    <rPh sb="41" eb="42">
      <t>トウ</t>
    </rPh>
    <rPh sb="57" eb="59">
      <t>カイギョウ</t>
    </rPh>
    <phoneticPr fontId="1"/>
  </si>
  <si>
    <t>【公営　自動車（運転手）】</t>
    <rPh sb="1" eb="3">
      <t>コウエイ</t>
    </rPh>
    <rPh sb="4" eb="7">
      <t>ジドウシャ</t>
    </rPh>
    <rPh sb="8" eb="11">
      <t>ウンテンシュ</t>
    </rPh>
    <phoneticPr fontId="1"/>
  </si>
  <si>
    <t>【公営　自動車（燃料）】</t>
    <rPh sb="1" eb="3">
      <t>コウエイ</t>
    </rPh>
    <rPh sb="4" eb="7">
      <t>ジドウシャ</t>
    </rPh>
    <rPh sb="8" eb="10">
      <t>ネンリョウ</t>
    </rPh>
    <phoneticPr fontId="1"/>
  </si>
  <si>
    <t>雇用した運転手の住所</t>
    <rPh sb="0" eb="2">
      <t>コヨウ</t>
    </rPh>
    <rPh sb="4" eb="7">
      <t>ウンテンシュ</t>
    </rPh>
    <rPh sb="8" eb="10">
      <t>ジュウショ</t>
    </rPh>
    <phoneticPr fontId="1"/>
  </si>
  <si>
    <t>雇用した運転手の氏名</t>
    <rPh sb="0" eb="2">
      <t>コヨウ</t>
    </rPh>
    <rPh sb="4" eb="7">
      <t>ウンテンシュ</t>
    </rPh>
    <rPh sb="8" eb="10">
      <t>シメイ</t>
    </rPh>
    <phoneticPr fontId="1"/>
  </si>
  <si>
    <t>作成契約枚数</t>
    <rPh sb="0" eb="2">
      <t>サクセイ</t>
    </rPh>
    <rPh sb="2" eb="4">
      <t>ケイヤク</t>
    </rPh>
    <rPh sb="4" eb="6">
      <t>マイスウ</t>
    </rPh>
    <phoneticPr fontId="1"/>
  </si>
  <si>
    <t>【公営　ポスター作成（１）】</t>
    <rPh sb="1" eb="3">
      <t>コウエイ</t>
    </rPh>
    <rPh sb="8" eb="10">
      <t>サクセイ</t>
    </rPh>
    <phoneticPr fontId="1"/>
  </si>
  <si>
    <t>【公営　ビラ作成（１）】</t>
    <rPh sb="1" eb="3">
      <t>コウエイ</t>
    </rPh>
    <rPh sb="6" eb="8">
      <t>サクセイ</t>
    </rPh>
    <phoneticPr fontId="1"/>
  </si>
  <si>
    <t>※数字は半角で入力</t>
    <rPh sb="1" eb="3">
      <t>スウジ</t>
    </rPh>
    <rPh sb="4" eb="6">
      <t>ハンカク</t>
    </rPh>
    <rPh sb="7" eb="9">
      <t>ニュウリョク</t>
    </rPh>
    <phoneticPr fontId="1"/>
  </si>
  <si>
    <t>　次のとおり選挙運動用自動車の使用の契約を締結したので届け出ます。</t>
    <phoneticPr fontId="1"/>
  </si>
  <si>
    <t>運送契約期間</t>
    <rPh sb="0" eb="2">
      <t>ウンソウ</t>
    </rPh>
    <rPh sb="2" eb="4">
      <t>ケイヤク</t>
    </rPh>
    <rPh sb="4" eb="6">
      <t>キカン</t>
    </rPh>
    <phoneticPr fontId="1"/>
  </si>
  <si>
    <t>運送契約金額</t>
    <rPh sb="0" eb="2">
      <t>ウンソウ</t>
    </rPh>
    <rPh sb="2" eb="4">
      <t>ケイヤク</t>
    </rPh>
    <rPh sb="4" eb="6">
      <t>キンガク</t>
    </rPh>
    <phoneticPr fontId="1"/>
  </si>
  <si>
    <t>自動車の借入れ</t>
    <rPh sb="0" eb="3">
      <t>ジドウシャ</t>
    </rPh>
    <rPh sb="4" eb="5">
      <t>カ</t>
    </rPh>
    <rPh sb="5" eb="6">
      <t>イ</t>
    </rPh>
    <phoneticPr fontId="1"/>
  </si>
  <si>
    <t>運転手の
雇用</t>
    <rPh sb="0" eb="3">
      <t>ウンテンシュ</t>
    </rPh>
    <rPh sb="5" eb="7">
      <t>コヨウ</t>
    </rPh>
    <phoneticPr fontId="1"/>
  </si>
  <si>
    <t>燃料代</t>
    <rPh sb="0" eb="3">
      <t>ネンリョウダイ</t>
    </rPh>
    <phoneticPr fontId="1"/>
  </si>
  <si>
    <t>借入れの期間　　開始日</t>
    <rPh sb="0" eb="2">
      <t>カリイ</t>
    </rPh>
    <rPh sb="4" eb="6">
      <t>キカン</t>
    </rPh>
    <rPh sb="8" eb="11">
      <t>カイシビ</t>
    </rPh>
    <phoneticPr fontId="1"/>
  </si>
  <si>
    <t>借入れの期間　　終了日</t>
    <rPh sb="0" eb="2">
      <t>カリイレ</t>
    </rPh>
    <rPh sb="4" eb="6">
      <t>キカン</t>
    </rPh>
    <rPh sb="8" eb="11">
      <t>シュウリョウビ</t>
    </rPh>
    <phoneticPr fontId="1"/>
  </si>
  <si>
    <t>雇用の期間　　開始日</t>
    <rPh sb="0" eb="2">
      <t>コヨウ</t>
    </rPh>
    <rPh sb="3" eb="5">
      <t>キカン</t>
    </rPh>
    <rPh sb="7" eb="10">
      <t>カイシビ</t>
    </rPh>
    <phoneticPr fontId="1"/>
  </si>
  <si>
    <t>雇用の期間　　終了日</t>
    <rPh sb="0" eb="2">
      <t>コヨウ</t>
    </rPh>
    <rPh sb="3" eb="5">
      <t>キカン</t>
    </rPh>
    <rPh sb="7" eb="10">
      <t>シュウリョウビ</t>
    </rPh>
    <phoneticPr fontId="1"/>
  </si>
  <si>
    <t>～</t>
    <phoneticPr fontId="1"/>
  </si>
  <si>
    <t>（</t>
    <phoneticPr fontId="1"/>
  </si>
  <si>
    <t>）</t>
    <phoneticPr fontId="1"/>
  </si>
  <si>
    <t>※数字は全角で入力
※ナンバー以降は、Ａlｔキーとエンターキーで改行すること</t>
    <rPh sb="1" eb="3">
      <t>スウジ</t>
    </rPh>
    <rPh sb="4" eb="6">
      <t>ゼンカク</t>
    </rPh>
    <rPh sb="7" eb="9">
      <t>ニュウリョク</t>
    </rPh>
    <rPh sb="15" eb="17">
      <t>イコウ</t>
    </rPh>
    <phoneticPr fontId="1"/>
  </si>
  <si>
    <t>※数字は全角で入力。「－」は必要</t>
    <rPh sb="1" eb="3">
      <t>スウジ</t>
    </rPh>
    <rPh sb="4" eb="6">
      <t>ゼンカク</t>
    </rPh>
    <rPh sb="7" eb="9">
      <t>ニュウリョク</t>
    </rPh>
    <rPh sb="14" eb="16">
      <t>ヒツヨウ</t>
    </rPh>
    <phoneticPr fontId="1"/>
  </si>
  <si>
    <t>※</t>
    <phoneticPr fontId="1"/>
  </si>
  <si>
    <t>（例）総社　太郎</t>
    <rPh sb="1" eb="2">
      <t>レイ</t>
    </rPh>
    <phoneticPr fontId="1"/>
  </si>
  <si>
    <t>（例）自１０月１５日
　　　至１０月１８日
※数字は、全角で入力</t>
    <rPh sb="1" eb="2">
      <t>レイ</t>
    </rPh>
    <rPh sb="23" eb="25">
      <t>スウジ</t>
    </rPh>
    <rPh sb="27" eb="29">
      <t>ゼンカク</t>
    </rPh>
    <rPh sb="30" eb="32">
      <t>ニュウリョク</t>
    </rPh>
    <phoneticPr fontId="1"/>
  </si>
  <si>
    <t>　総社市選挙管理委員会</t>
    <phoneticPr fontId="1"/>
  </si>
  <si>
    <t>　委員長</t>
    <phoneticPr fontId="1"/>
  </si>
  <si>
    <t>半角で数字を入力</t>
    <rPh sb="0" eb="2">
      <t>ハンカク</t>
    </rPh>
    <rPh sb="3" eb="5">
      <t>スウジ</t>
    </rPh>
    <rPh sb="6" eb="8">
      <t>ニュウリョク</t>
    </rPh>
    <phoneticPr fontId="1"/>
  </si>
  <si>
    <t>（例）総社市駅前一丁目５４－３５
※数字は、全角で入力
※アパート名等は、Ａlｔキーとエンターキーで改行すること</t>
    <rPh sb="1" eb="2">
      <t>レイ</t>
    </rPh>
    <rPh sb="18" eb="20">
      <t>スウジ</t>
    </rPh>
    <rPh sb="22" eb="24">
      <t>ゼンカク</t>
    </rPh>
    <rPh sb="25" eb="27">
      <t>ニュウリョク</t>
    </rPh>
    <phoneticPr fontId="1"/>
  </si>
  <si>
    <t>委員長・選挙長名</t>
    <rPh sb="0" eb="3">
      <t>イインチョウ</t>
    </rPh>
    <rPh sb="4" eb="8">
      <t>センキョチョウメイ</t>
    </rPh>
    <phoneticPr fontId="1"/>
  </si>
  <si>
    <t>【注意】　戸籍のとおり、○○県○○市○○◆◆番地◆　とすること
※数字は全角で入力</t>
    <rPh sb="1" eb="3">
      <t>チュウイ</t>
    </rPh>
    <rPh sb="5" eb="7">
      <t>コセキ</t>
    </rPh>
    <rPh sb="14" eb="15">
      <t>ケン</t>
    </rPh>
    <rPh sb="17" eb="18">
      <t>シ</t>
    </rPh>
    <rPh sb="22" eb="24">
      <t>バンチ</t>
    </rPh>
    <phoneticPr fontId="1"/>
  </si>
  <si>
    <t>【注意】　住民票のとおり、○○県○○市○○◆◆番地◆　とすること
※数字は全角で入力
※アパート名等は、Ａlｔキーとエンターキーで改行すること</t>
    <rPh sb="1" eb="3">
      <t>チュウイ</t>
    </rPh>
    <rPh sb="5" eb="8">
      <t>ジュウミンヒョウ</t>
    </rPh>
    <rPh sb="15" eb="16">
      <t>ケン</t>
    </rPh>
    <rPh sb="18" eb="19">
      <t>シ</t>
    </rPh>
    <rPh sb="23" eb="25">
      <t>バンチ</t>
    </rPh>
    <rPh sb="48" eb="49">
      <t>メイ</t>
    </rPh>
    <rPh sb="49" eb="50">
      <t>トウ</t>
    </rPh>
    <rPh sb="65" eb="67">
      <t>カイギョウ</t>
    </rPh>
    <phoneticPr fontId="1"/>
  </si>
  <si>
    <r>
      <t xml:space="preserve">★公営の項目は、該当するジャンルのみ入力。必要ない枠は、空白のままでよい。
</t>
    </r>
    <r>
      <rPr>
        <sz val="14"/>
        <color theme="0"/>
        <rFont val="HG創英角ｺﾞｼｯｸUB"/>
        <family val="3"/>
        <charset val="128"/>
      </rPr>
      <t>　※業者の所在地や名称、代表者名は、契約書に書かれているとおりを入力すること</t>
    </r>
    <rPh sb="1" eb="3">
      <t>コウエイ</t>
    </rPh>
    <rPh sb="4" eb="6">
      <t>コウモク</t>
    </rPh>
    <rPh sb="8" eb="10">
      <t>ガイトウ</t>
    </rPh>
    <rPh sb="18" eb="20">
      <t>ニュウリョク</t>
    </rPh>
    <rPh sb="21" eb="23">
      <t>ヒツヨウ</t>
    </rPh>
    <rPh sb="25" eb="26">
      <t>ワク</t>
    </rPh>
    <rPh sb="28" eb="30">
      <t>クウハク</t>
    </rPh>
    <rPh sb="40" eb="42">
      <t>ギョウシャ</t>
    </rPh>
    <rPh sb="43" eb="46">
      <t>ショザイチ</t>
    </rPh>
    <rPh sb="47" eb="49">
      <t>メイショウ</t>
    </rPh>
    <rPh sb="50" eb="53">
      <t>ダイヒョウシャ</t>
    </rPh>
    <rPh sb="53" eb="54">
      <t>メイ</t>
    </rPh>
    <rPh sb="56" eb="59">
      <t>ケイヤクショ</t>
    </rPh>
    <rPh sb="60" eb="61">
      <t>カ</t>
    </rPh>
    <rPh sb="70" eb="72">
      <t>ニュウリョク</t>
    </rPh>
    <phoneticPr fontId="1"/>
  </si>
  <si>
    <t>※半角で、2023/00/00というように入力</t>
    <rPh sb="1" eb="3">
      <t>ハンカク</t>
    </rPh>
    <rPh sb="21" eb="23">
      <t>ニュウリョク</t>
    </rPh>
    <phoneticPr fontId="1"/>
  </si>
  <si>
    <r>
      <rPr>
        <b/>
        <sz val="11"/>
        <color theme="1"/>
        <rFont val="ＭＳ Ｐゴシック"/>
        <family val="3"/>
        <charset val="128"/>
        <scheme val="minor"/>
      </rPr>
      <t>候補者名</t>
    </r>
    <r>
      <rPr>
        <sz val="11"/>
        <color theme="1"/>
        <rFont val="ＭＳ Ｐゴシック"/>
        <family val="2"/>
        <charset val="128"/>
        <scheme val="minor"/>
      </rPr>
      <t>　（ふりがな）</t>
    </r>
    <rPh sb="0" eb="3">
      <t>コウホシャ</t>
    </rPh>
    <rPh sb="3" eb="4">
      <t>ナ</t>
    </rPh>
    <phoneticPr fontId="1"/>
  </si>
  <si>
    <r>
      <rPr>
        <b/>
        <sz val="11"/>
        <color theme="1"/>
        <rFont val="ＭＳ Ｐゴシック"/>
        <family val="3"/>
        <charset val="128"/>
        <scheme val="minor"/>
      </rPr>
      <t>候補者名</t>
    </r>
    <r>
      <rPr>
        <sz val="11"/>
        <color theme="1"/>
        <rFont val="ＭＳ Ｐゴシック"/>
        <family val="2"/>
        <charset val="128"/>
        <scheme val="minor"/>
      </rPr>
      <t>　（漢字）</t>
    </r>
    <rPh sb="0" eb="3">
      <t>コウホシャ</t>
    </rPh>
    <rPh sb="3" eb="4">
      <t>ナ</t>
    </rPh>
    <rPh sb="6" eb="8">
      <t>カンジ</t>
    </rPh>
    <phoneticPr fontId="1"/>
  </si>
  <si>
    <t>※全角のひらがなで入力。姓と名前の間は１画空ける</t>
    <rPh sb="1" eb="3">
      <t>ゼンカク</t>
    </rPh>
    <rPh sb="9" eb="11">
      <t>ニュウリョク</t>
    </rPh>
    <rPh sb="12" eb="13">
      <t>セイ</t>
    </rPh>
    <rPh sb="14" eb="16">
      <t>ナマエ</t>
    </rPh>
    <rPh sb="17" eb="18">
      <t>アイダ</t>
    </rPh>
    <rPh sb="20" eb="21">
      <t>ガ</t>
    </rPh>
    <rPh sb="21" eb="22">
      <t>ア</t>
    </rPh>
    <phoneticPr fontId="1"/>
  </si>
  <si>
    <t>※旧漢字は、常用漢字に改めて届をすることがことができる。姓と名前の間は１画空ける</t>
    <rPh sb="1" eb="2">
      <t>キュウ</t>
    </rPh>
    <rPh sb="2" eb="4">
      <t>カンジ</t>
    </rPh>
    <rPh sb="6" eb="8">
      <t>ジョウヨウ</t>
    </rPh>
    <rPh sb="8" eb="10">
      <t>カンジ</t>
    </rPh>
    <rPh sb="11" eb="12">
      <t>アラタ</t>
    </rPh>
    <rPh sb="14" eb="15">
      <t>トドケ</t>
    </rPh>
    <phoneticPr fontId="1"/>
  </si>
  <si>
    <t>プルダウンから選択する</t>
    <rPh sb="7" eb="9">
      <t>センタク</t>
    </rPh>
    <phoneticPr fontId="1"/>
  </si>
  <si>
    <t>（注意事項と入力例）</t>
    <rPh sb="1" eb="3">
      <t>チュウイ</t>
    </rPh>
    <rPh sb="3" eb="5">
      <t>ジコウ</t>
    </rPh>
    <rPh sb="6" eb="8">
      <t>ニュウリョク</t>
    </rPh>
    <rPh sb="8" eb="9">
      <t>レイ</t>
    </rPh>
    <phoneticPr fontId="1"/>
  </si>
  <si>
    <t>※数字は全角で入力。「－」は必要</t>
    <rPh sb="1" eb="3">
      <t>スウジ</t>
    </rPh>
    <rPh sb="4" eb="6">
      <t>ゼンカク</t>
    </rPh>
    <rPh sb="7" eb="9">
      <t>ニュウリョク</t>
    </rPh>
    <phoneticPr fontId="1"/>
  </si>
  <si>
    <t>事務員</t>
    <rPh sb="0" eb="2">
      <t>ジム</t>
    </rPh>
    <rPh sb="2" eb="3">
      <t>イン</t>
    </rPh>
    <phoneticPr fontId="1"/>
  </si>
  <si>
    <t>車上運動員</t>
    <rPh sb="0" eb="2">
      <t>シャジョウ</t>
    </rPh>
    <rPh sb="2" eb="5">
      <t>ウンドウイン</t>
    </rPh>
    <phoneticPr fontId="1"/>
  </si>
  <si>
    <t>手話通訳者</t>
    <rPh sb="0" eb="2">
      <t>シュワ</t>
    </rPh>
    <rPh sb="2" eb="5">
      <t>ツウヤクシャ</t>
    </rPh>
    <phoneticPr fontId="1"/>
  </si>
  <si>
    <t>要約筆記者</t>
    <rPh sb="0" eb="2">
      <t>ヨウヤク</t>
    </rPh>
    <rPh sb="2" eb="5">
      <t>ヒッキシャ</t>
    </rPh>
    <phoneticPr fontId="1"/>
  </si>
  <si>
    <t>選挙運動用自動車使用証明書（自動車）</t>
    <rPh sb="10" eb="13">
      <t>ショウメイショ</t>
    </rPh>
    <rPh sb="14" eb="17">
      <t>ジドウシャ</t>
    </rPh>
    <phoneticPr fontId="1"/>
  </si>
  <si>
    <t>→</t>
    <phoneticPr fontId="1"/>
  </si>
  <si>
    <t>運送事業者等</t>
    <rPh sb="0" eb="2">
      <t>ウンソウ</t>
    </rPh>
    <rPh sb="2" eb="4">
      <t>ジギョウ</t>
    </rPh>
    <rPh sb="4" eb="5">
      <t>モノ</t>
    </rPh>
    <rPh sb="5" eb="6">
      <t>トウ</t>
    </rPh>
    <phoneticPr fontId="1"/>
  </si>
  <si>
    <t>　次のとおり選挙運動用自動車を使用したものであることを証明します。</t>
    <rPh sb="27" eb="29">
      <t>ショウメイ</t>
    </rPh>
    <phoneticPr fontId="1"/>
  </si>
  <si>
    <t>１　一般乗用旅客自動車運送事業者との契約による場合</t>
    <phoneticPr fontId="1"/>
  </si>
  <si>
    <t>２　１に掲げる場合以外の場合</t>
    <phoneticPr fontId="1"/>
  </si>
  <si>
    <t xml:space="preserve"> ２　左に掲げる場合以外の場合</t>
    <rPh sb="3" eb="4">
      <t>ヒダリ</t>
    </rPh>
    <phoneticPr fontId="1"/>
  </si>
  <si>
    <t>運送等金額</t>
    <rPh sb="0" eb="2">
      <t>ウンソウ</t>
    </rPh>
    <rPh sb="2" eb="3">
      <t>トウ</t>
    </rPh>
    <rPh sb="3" eb="5">
      <t>キンガク</t>
    </rPh>
    <phoneticPr fontId="1"/>
  </si>
  <si>
    <t>運送等年月日</t>
    <rPh sb="0" eb="3">
      <t>ウンソウトウ</t>
    </rPh>
    <rPh sb="3" eb="4">
      <t>ネン</t>
    </rPh>
    <rPh sb="4" eb="6">
      <t>ツキヒ</t>
    </rPh>
    <phoneticPr fontId="1"/>
  </si>
  <si>
    <t>車種及び自動車登録番号
又は車両番号</t>
    <rPh sb="0" eb="2">
      <t>シャシュ</t>
    </rPh>
    <rPh sb="2" eb="3">
      <t>オヨ</t>
    </rPh>
    <rPh sb="4" eb="7">
      <t>ジドウシャ</t>
    </rPh>
    <rPh sb="7" eb="9">
      <t>トウロク</t>
    </rPh>
    <rPh sb="9" eb="11">
      <t>バンゴウ</t>
    </rPh>
    <rPh sb="12" eb="13">
      <t>マタ</t>
    </rPh>
    <rPh sb="14" eb="16">
      <t>シャリョウ</t>
    </rPh>
    <rPh sb="16" eb="18">
      <t>バンゴウ</t>
    </rPh>
    <phoneticPr fontId="1"/>
  </si>
  <si>
    <t xml:space="preserve"> 運送事業者等の氏名又は名称
 及び住所並びに法人にあって
 はその代表者の氏名</t>
    <rPh sb="1" eb="3">
      <t>ウンソウ</t>
    </rPh>
    <rPh sb="3" eb="6">
      <t>ジギョウシャ</t>
    </rPh>
    <rPh sb="6" eb="7">
      <t>トウ</t>
    </rPh>
    <phoneticPr fontId="1"/>
  </si>
  <si>
    <r>
      <rPr>
        <sz val="11"/>
        <color theme="1"/>
        <rFont val="ＭＳ 明朝"/>
        <family val="1"/>
        <charset val="128"/>
      </rPr>
      <t>運送等契約区分</t>
    </r>
    <r>
      <rPr>
        <sz val="12"/>
        <color theme="1"/>
        <rFont val="ＭＳ 明朝"/>
        <family val="1"/>
        <charset val="128"/>
      </rPr>
      <t xml:space="preserve">
</t>
    </r>
    <r>
      <rPr>
        <sz val="8"/>
        <color theme="1"/>
        <rFont val="ＭＳ 明朝"/>
        <family val="1"/>
        <charset val="128"/>
      </rPr>
      <t>（該当する方の番号に〇をしてください）</t>
    </r>
    <rPh sb="0" eb="2">
      <t>ウンソウ</t>
    </rPh>
    <rPh sb="2" eb="3">
      <t>トウ</t>
    </rPh>
    <rPh sb="3" eb="5">
      <t>ケイヤク</t>
    </rPh>
    <rPh sb="5" eb="7">
      <t>クブン</t>
    </rPh>
    <rPh sb="9" eb="11">
      <t>ガイトウ</t>
    </rPh>
    <rPh sb="13" eb="14">
      <t>ホウ</t>
    </rPh>
    <rPh sb="15" eb="17">
      <t>バンゴウ</t>
    </rPh>
    <phoneticPr fontId="1"/>
  </si>
  <si>
    <t>円</t>
    <rPh sb="0" eb="1">
      <t>エン</t>
    </rPh>
    <phoneticPr fontId="1"/>
  </si>
  <si>
    <t>車種</t>
    <rPh sb="0" eb="2">
      <t>シャシュ</t>
    </rPh>
    <phoneticPr fontId="1"/>
  </si>
  <si>
    <t>小型乗用自動車</t>
    <rPh sb="0" eb="2">
      <t>コガタ</t>
    </rPh>
    <rPh sb="2" eb="4">
      <t>ジョウヨウ</t>
    </rPh>
    <rPh sb="4" eb="7">
      <t>ジドウシャ</t>
    </rPh>
    <phoneticPr fontId="1"/>
  </si>
  <si>
    <t>四輪駆動式</t>
    <rPh sb="0" eb="5">
      <t>ヨンリンクドウシキ</t>
    </rPh>
    <phoneticPr fontId="1"/>
  </si>
  <si>
    <t>二輪自動車</t>
    <rPh sb="0" eb="2">
      <t>ニリン</t>
    </rPh>
    <rPh sb="2" eb="5">
      <t>ジドウシャ</t>
    </rPh>
    <phoneticPr fontId="1"/>
  </si>
  <si>
    <t>普通乗用自動車</t>
    <rPh sb="0" eb="2">
      <t>フツウ</t>
    </rPh>
    <rPh sb="2" eb="4">
      <t>ジョウヨウ</t>
    </rPh>
    <rPh sb="4" eb="7">
      <t>ジドウシャ</t>
    </rPh>
    <phoneticPr fontId="1"/>
  </si>
  <si>
    <t>軽乗用自動車</t>
    <rPh sb="0" eb="1">
      <t>ケイ</t>
    </rPh>
    <rPh sb="1" eb="3">
      <t>ジョウヨウ</t>
    </rPh>
    <rPh sb="3" eb="6">
      <t>ジドウシャ</t>
    </rPh>
    <phoneticPr fontId="1"/>
  </si>
  <si>
    <t xml:space="preserve"> 　　一般乗用旅客自動車運送
 １　事業者との運送契約によ
　　 る場合</t>
    <rPh sb="23" eb="25">
      <t>ウンソウ</t>
    </rPh>
    <phoneticPr fontId="1"/>
  </si>
  <si>
    <t>備   考</t>
    <rPh sb="0" eb="1">
      <t>ビ</t>
    </rPh>
    <rPh sb="4" eb="5">
      <t>コウ</t>
    </rPh>
    <phoneticPr fontId="1"/>
  </si>
  <si>
    <t>燃料供給業者</t>
    <rPh sb="0" eb="2">
      <t>ネンリョウ</t>
    </rPh>
    <rPh sb="2" eb="4">
      <t>キョウキュウ</t>
    </rPh>
    <rPh sb="4" eb="6">
      <t>ギョウシャ</t>
    </rPh>
    <rPh sb="5" eb="6">
      <t>モノ</t>
    </rPh>
    <phoneticPr fontId="1"/>
  </si>
  <si>
    <t>選挙運動用自動車使用証明書（燃料）</t>
    <rPh sb="10" eb="13">
      <t>ショウメイショ</t>
    </rPh>
    <rPh sb="14" eb="16">
      <t>ネンリョウ</t>
    </rPh>
    <phoneticPr fontId="1"/>
  </si>
  <si>
    <t>　次のとおり燃料を使用したものであることを証明します。</t>
    <rPh sb="6" eb="8">
      <t>ネンリョウ</t>
    </rPh>
    <rPh sb="21" eb="23">
      <t>ショウメイ</t>
    </rPh>
    <phoneticPr fontId="1"/>
  </si>
  <si>
    <t>燃料供給年月日</t>
    <rPh sb="0" eb="2">
      <t>ネンリョウ</t>
    </rPh>
    <rPh sb="2" eb="4">
      <t>キョウキュウ</t>
    </rPh>
    <rPh sb="4" eb="7">
      <t>ネンガッピ</t>
    </rPh>
    <phoneticPr fontId="1"/>
  </si>
  <si>
    <t>燃料供給量</t>
    <rPh sb="0" eb="2">
      <t>ネンリョウ</t>
    </rPh>
    <rPh sb="2" eb="4">
      <t>キョウキュウ</t>
    </rPh>
    <rPh sb="4" eb="5">
      <t>リョウ</t>
    </rPh>
    <phoneticPr fontId="1"/>
  </si>
  <si>
    <t>燃料供給金額</t>
    <rPh sb="0" eb="2">
      <t>ネンリョウ</t>
    </rPh>
    <rPh sb="2" eb="4">
      <t>キョウキュウ</t>
    </rPh>
    <rPh sb="4" eb="6">
      <t>キンガク</t>
    </rPh>
    <phoneticPr fontId="1"/>
  </si>
  <si>
    <t>消費税を含む</t>
    <rPh sb="0" eb="3">
      <t>ショウヒゼイ</t>
    </rPh>
    <rPh sb="4" eb="5">
      <t>フク</t>
    </rPh>
    <phoneticPr fontId="1"/>
  </si>
  <si>
    <t>ℓ　</t>
    <phoneticPr fontId="1"/>
  </si>
  <si>
    <t>燃料の供給を受けた選挙運動用
自動車の登録番号又は車両番号</t>
    <rPh sb="0" eb="2">
      <t>ネンリョウ</t>
    </rPh>
    <rPh sb="3" eb="5">
      <t>キョウキュウ</t>
    </rPh>
    <rPh sb="6" eb="7">
      <t>ウ</t>
    </rPh>
    <rPh sb="9" eb="11">
      <t>センキョ</t>
    </rPh>
    <rPh sb="11" eb="13">
      <t>ウンドウ</t>
    </rPh>
    <rPh sb="13" eb="14">
      <t>ヨウ</t>
    </rPh>
    <rPh sb="15" eb="18">
      <t>ジドウシャ</t>
    </rPh>
    <phoneticPr fontId="1"/>
  </si>
  <si>
    <t>　　　候補者</t>
    <phoneticPr fontId="1"/>
  </si>
  <si>
    <t xml:space="preserve"> 　　燃料供給業者の氏名又は名称
 　　及び住所並びに法人にあって
 　　はその代表者の氏名</t>
    <rPh sb="3" eb="5">
      <t>ネンリョウ</t>
    </rPh>
    <rPh sb="5" eb="7">
      <t>キョウキュウ</t>
    </rPh>
    <rPh sb="7" eb="9">
      <t>ギョウシャ</t>
    </rPh>
    <phoneticPr fontId="1"/>
  </si>
  <si>
    <t>ポスター作成証明書</t>
    <rPh sb="4" eb="6">
      <t>サクセイ</t>
    </rPh>
    <rPh sb="6" eb="9">
      <t>ショウメイショ</t>
    </rPh>
    <phoneticPr fontId="1"/>
  </si>
  <si>
    <t>作成業者</t>
    <rPh sb="0" eb="2">
      <t>サクセイ</t>
    </rPh>
    <rPh sb="2" eb="4">
      <t>ギョウシャ</t>
    </rPh>
    <rPh sb="3" eb="4">
      <t>モノ</t>
    </rPh>
    <phoneticPr fontId="1"/>
  </si>
  <si>
    <t>　次のとおりポスターを作成したものであることを証明します。</t>
    <rPh sb="11" eb="13">
      <t>サクセイ</t>
    </rPh>
    <rPh sb="23" eb="25">
      <t>ショウメイ</t>
    </rPh>
    <phoneticPr fontId="1"/>
  </si>
  <si>
    <t xml:space="preserve"> 　ポスター作成業者の氏名又は名称
 　及び住所並びに法人にあってはそ
 　の代表者の氏名</t>
    <rPh sb="6" eb="8">
      <t>サクセイ</t>
    </rPh>
    <rPh sb="8" eb="10">
      <t>ギョウシャ</t>
    </rPh>
    <phoneticPr fontId="1"/>
  </si>
  <si>
    <t>当該選挙区における
ポスター掲示場数</t>
    <rPh sb="0" eb="2">
      <t>トウガイ</t>
    </rPh>
    <rPh sb="2" eb="5">
      <t>センキョク</t>
    </rPh>
    <rPh sb="14" eb="16">
      <t>ケイジ</t>
    </rPh>
    <rPh sb="16" eb="17">
      <t>バ</t>
    </rPh>
    <rPh sb="17" eb="18">
      <t>スウ</t>
    </rPh>
    <phoneticPr fontId="1"/>
  </si>
  <si>
    <t>２１３か所</t>
    <rPh sb="4" eb="5">
      <t>トコロ</t>
    </rPh>
    <phoneticPr fontId="1"/>
  </si>
  <si>
    <t>作   成   枚   数</t>
    <rPh sb="0" eb="1">
      <t>サク</t>
    </rPh>
    <rPh sb="4" eb="5">
      <t>シゲル</t>
    </rPh>
    <rPh sb="8" eb="9">
      <t>マイ</t>
    </rPh>
    <rPh sb="12" eb="13">
      <t>スウ</t>
    </rPh>
    <phoneticPr fontId="1"/>
  </si>
  <si>
    <t>作   成   金   額</t>
    <rPh sb="0" eb="1">
      <t>サク</t>
    </rPh>
    <rPh sb="4" eb="5">
      <t>シゲル</t>
    </rPh>
    <rPh sb="8" eb="9">
      <t>カネ</t>
    </rPh>
    <rPh sb="12" eb="13">
      <t>ガク</t>
    </rPh>
    <phoneticPr fontId="1"/>
  </si>
  <si>
    <t>枚</t>
    <rPh sb="0" eb="1">
      <t>マイ</t>
    </rPh>
    <phoneticPr fontId="1"/>
  </si>
  <si>
    <t>　次のとおりビラを作成したものであることを証明します。</t>
    <rPh sb="9" eb="11">
      <t>サクセイ</t>
    </rPh>
    <rPh sb="21" eb="23">
      <t>ショウメイ</t>
    </rPh>
    <phoneticPr fontId="1"/>
  </si>
  <si>
    <t xml:space="preserve"> 　ビラ作成業者の氏名又は名称及び
 　住所並びに法人にあってはその代
 　表者の氏名</t>
    <rPh sb="4" eb="6">
      <t>サクセイ</t>
    </rPh>
    <rPh sb="6" eb="8">
      <t>ギョウシャ</t>
    </rPh>
    <phoneticPr fontId="1"/>
  </si>
  <si>
    <t>備　　　 　　　考</t>
    <rPh sb="0" eb="1">
      <t>ビ</t>
    </rPh>
    <rPh sb="8" eb="9">
      <t>コウ</t>
    </rPh>
    <phoneticPr fontId="1"/>
  </si>
  <si>
    <t>選管</t>
    <rPh sb="0" eb="2">
      <t>センカン</t>
    </rPh>
    <phoneticPr fontId="1"/>
  </si>
  <si>
    <t>自動車燃料代確認申請書</t>
    <rPh sb="3" eb="6">
      <t>ネンリョウダイ</t>
    </rPh>
    <rPh sb="6" eb="8">
      <t>カクニン</t>
    </rPh>
    <rPh sb="8" eb="11">
      <t>シンセイショ</t>
    </rPh>
    <phoneticPr fontId="1"/>
  </si>
  <si>
    <t>２　契約の相手方の氏名又は名称及び
　　住所並びに法人にあってはその代
　　表者の氏名</t>
    <phoneticPr fontId="1"/>
  </si>
  <si>
    <t>１　契　約　年　月　日</t>
    <phoneticPr fontId="1"/>
  </si>
  <si>
    <t>３　燃料の供給を受ける選挙運動用自動車の自動車登録番号又は車両番号</t>
    <phoneticPr fontId="1"/>
  </si>
  <si>
    <t>４　確　認　申　請　金　額　</t>
    <phoneticPr fontId="1"/>
  </si>
  <si>
    <t>備　　　　　　　　考</t>
    <rPh sb="0" eb="1">
      <t>ビ</t>
    </rPh>
    <rPh sb="9" eb="10">
      <t>コウ</t>
    </rPh>
    <phoneticPr fontId="1"/>
  </si>
  <si>
    <t>区　　　　　　　　　分</t>
    <rPh sb="0" eb="1">
      <t>ク</t>
    </rPh>
    <rPh sb="10" eb="11">
      <t>ブン</t>
    </rPh>
    <phoneticPr fontId="1"/>
  </si>
  <si>
    <t>購 　入　 金 　額</t>
    <rPh sb="0" eb="1">
      <t>コウ</t>
    </rPh>
    <rPh sb="3" eb="4">
      <t>イ</t>
    </rPh>
    <rPh sb="6" eb="7">
      <t>カネ</t>
    </rPh>
    <rPh sb="9" eb="10">
      <t>ガク</t>
    </rPh>
    <phoneticPr fontId="1"/>
  </si>
  <si>
    <t>左のうち確認済又は確認申請金額</t>
    <rPh sb="0" eb="1">
      <t>ヒダリ</t>
    </rPh>
    <rPh sb="4" eb="6">
      <t>カクニン</t>
    </rPh>
    <rPh sb="6" eb="7">
      <t>スミ</t>
    </rPh>
    <rPh sb="7" eb="8">
      <t>マタ</t>
    </rPh>
    <rPh sb="9" eb="11">
      <t>カクニン</t>
    </rPh>
    <rPh sb="11" eb="13">
      <t>シンセイ</t>
    </rPh>
    <rPh sb="13" eb="15">
      <t>キンガク</t>
    </rPh>
    <phoneticPr fontId="1"/>
  </si>
  <si>
    <t>前 回 ま で の 累 積 金 額 （Ａ）</t>
    <phoneticPr fontId="1"/>
  </si>
  <si>
    <t>今  回  の  購  入  金  額 （Ｂ）</t>
    <phoneticPr fontId="1"/>
  </si>
  <si>
    <t>燃 　料 　代 　計     (Ａ)＋(Ｂ)</t>
    <phoneticPr fontId="1"/>
  </si>
  <si>
    <t>　総社市選挙管理委員会委員長</t>
    <phoneticPr fontId="1"/>
  </si>
  <si>
    <t>左のうち確認済又は確認申請枚数</t>
    <rPh sb="0" eb="1">
      <t>ヒダリ</t>
    </rPh>
    <rPh sb="4" eb="6">
      <t>カクニン</t>
    </rPh>
    <rPh sb="6" eb="7">
      <t>スミ</t>
    </rPh>
    <rPh sb="7" eb="8">
      <t>マタ</t>
    </rPh>
    <rPh sb="9" eb="11">
      <t>カクニン</t>
    </rPh>
    <rPh sb="11" eb="13">
      <t>シンセイ</t>
    </rPh>
    <rPh sb="13" eb="15">
      <t>マイスウ</t>
    </rPh>
    <phoneticPr fontId="1"/>
  </si>
  <si>
    <t>前 回 ま で の 累 積 枚数 （Ａ）</t>
    <rPh sb="14" eb="16">
      <t>マイスウ</t>
    </rPh>
    <phoneticPr fontId="1"/>
  </si>
  <si>
    <t>今  回  の  枚　数 （Ｂ）</t>
    <rPh sb="9" eb="10">
      <t>マイ</t>
    </rPh>
    <rPh sb="11" eb="12">
      <t>カズ</t>
    </rPh>
    <phoneticPr fontId="1"/>
  </si>
  <si>
    <t>枚　　数 　　計     (Ａ)＋(Ｂ)</t>
    <rPh sb="0" eb="1">
      <t>マイ</t>
    </rPh>
    <rPh sb="3" eb="4">
      <t>カズ</t>
    </rPh>
    <phoneticPr fontId="1"/>
  </si>
  <si>
    <t>ポスター作成枚数確認申請書</t>
    <rPh sb="4" eb="6">
      <t>サクセイ</t>
    </rPh>
    <rPh sb="6" eb="8">
      <t>マイスウ</t>
    </rPh>
    <rPh sb="8" eb="10">
      <t>カクニン</t>
    </rPh>
    <rPh sb="10" eb="13">
      <t>シンセイショ</t>
    </rPh>
    <phoneticPr fontId="1"/>
  </si>
  <si>
    <t>ビラ作成枚数確認申請書</t>
    <rPh sb="2" eb="4">
      <t>サクセイ</t>
    </rPh>
    <rPh sb="4" eb="6">
      <t>マイスウ</t>
    </rPh>
    <rPh sb="6" eb="8">
      <t>カクニン</t>
    </rPh>
    <rPh sb="8" eb="11">
      <t>シンセイショ</t>
    </rPh>
    <phoneticPr fontId="1"/>
  </si>
  <si>
    <t>ビラ作成証明書</t>
    <rPh sb="2" eb="4">
      <t>サクセイ</t>
    </rPh>
    <rPh sb="4" eb="7">
      <t>ショウメイショ</t>
    </rPh>
    <phoneticPr fontId="1"/>
  </si>
  <si>
    <t>会社名や役職名などを入力</t>
    <rPh sb="0" eb="3">
      <t>カイシャメイ</t>
    </rPh>
    <rPh sb="4" eb="7">
      <t>ヤクショクメイ</t>
    </rPh>
    <rPh sb="10" eb="12">
      <t>ニュウリョク</t>
    </rPh>
    <phoneticPr fontId="1"/>
  </si>
  <si>
    <t>【注意】　半角英数で正確に入力すること。１つのみ。
　　　　　　※ない場合は、「なし」と入力。</t>
    <rPh sb="1" eb="3">
      <t>チュウイ</t>
    </rPh>
    <rPh sb="5" eb="7">
      <t>ハンカク</t>
    </rPh>
    <rPh sb="7" eb="9">
      <t>エイスウ</t>
    </rPh>
    <rPh sb="10" eb="12">
      <t>セイカク</t>
    </rPh>
    <rPh sb="13" eb="15">
      <t>ニュウリョク</t>
    </rPh>
    <rPh sb="35" eb="37">
      <t>バアイ</t>
    </rPh>
    <rPh sb="44" eb="46">
      <t>ニュウリョク</t>
    </rPh>
    <phoneticPr fontId="1"/>
  </si>
  <si>
    <t>運送契約期間　　開始日</t>
    <rPh sb="0" eb="2">
      <t>ウンソウ</t>
    </rPh>
    <rPh sb="2" eb="4">
      <t>ケイヤク</t>
    </rPh>
    <rPh sb="4" eb="6">
      <t>キカン</t>
    </rPh>
    <rPh sb="8" eb="11">
      <t>カイシビ</t>
    </rPh>
    <phoneticPr fontId="1"/>
  </si>
  <si>
    <t>運送契約期間　　終了日</t>
    <rPh sb="0" eb="2">
      <t>ウンソウ</t>
    </rPh>
    <rPh sb="2" eb="4">
      <t>ケイヤク</t>
    </rPh>
    <rPh sb="4" eb="6">
      <t>キカン</t>
    </rPh>
    <rPh sb="8" eb="11">
      <t>シュウリョウビ</t>
    </rPh>
    <phoneticPr fontId="1"/>
  </si>
  <si>
    <t>１　供託証明書
２　宣誓書
３　所属党派証明書
４　戸籍の全部事項証明(謄本）又は個人事項証明(抄本）</t>
    <phoneticPr fontId="1"/>
  </si>
  <si>
    <t>委 任 状（代理人証明書）</t>
    <rPh sb="0" eb="1">
      <t>イ</t>
    </rPh>
    <rPh sb="2" eb="3">
      <t>ニン</t>
    </rPh>
    <rPh sb="4" eb="5">
      <t>ジョウ</t>
    </rPh>
    <rPh sb="6" eb="9">
      <t>ダイリニン</t>
    </rPh>
    <rPh sb="9" eb="12">
      <t>ショウメイショ</t>
    </rPh>
    <phoneticPr fontId="1"/>
  </si>
  <si>
    <t>選挙事務所名</t>
    <rPh sb="0" eb="2">
      <t>センキョ</t>
    </rPh>
    <rPh sb="2" eb="4">
      <t>ジム</t>
    </rPh>
    <rPh sb="4" eb="5">
      <t>ショ</t>
    </rPh>
    <rPh sb="5" eb="6">
      <t>メイ</t>
    </rPh>
    <phoneticPr fontId="1"/>
  </si>
  <si>
    <t>（例）  〇〇選挙事務所　と入力</t>
    <rPh sb="1" eb="2">
      <t>レイ</t>
    </rPh>
    <rPh sb="7" eb="9">
      <t>センキョ</t>
    </rPh>
    <rPh sb="9" eb="12">
      <t>ジムショ</t>
    </rPh>
    <rPh sb="14" eb="16">
      <t>ニュウリョク</t>
    </rPh>
    <phoneticPr fontId="1"/>
  </si>
  <si>
    <t xml:space="preserve"> </t>
    <phoneticPr fontId="1"/>
  </si>
  <si>
    <t>（番号）</t>
    <rPh sb="1" eb="3">
      <t>バンゴウ</t>
    </rPh>
    <phoneticPr fontId="1"/>
  </si>
  <si>
    <t>記</t>
    <rPh sb="0" eb="1">
      <t>キ</t>
    </rPh>
    <phoneticPr fontId="1"/>
  </si>
  <si>
    <t>契約書のとおりに入力</t>
    <rPh sb="0" eb="3">
      <t>ケイヤクショ</t>
    </rPh>
    <rPh sb="8" eb="10">
      <t>ニュウリョク</t>
    </rPh>
    <phoneticPr fontId="1"/>
  </si>
  <si>
    <t>契約書のとおりに入力　※数字は全角で入力</t>
    <rPh sb="12" eb="14">
      <t>スウジ</t>
    </rPh>
    <rPh sb="15" eb="17">
      <t>ゼンカク</t>
    </rPh>
    <rPh sb="18" eb="20">
      <t>ニュウリョク</t>
    </rPh>
    <phoneticPr fontId="1"/>
  </si>
  <si>
    <t>←プルダウンから選択</t>
    <rPh sb="8" eb="10">
      <t>センタク</t>
    </rPh>
    <phoneticPr fontId="1"/>
  </si>
  <si>
    <t>※数字は半角で入力　（入力例　＠156円なら「156」と入力）</t>
    <rPh sb="1" eb="3">
      <t>スウジ</t>
    </rPh>
    <rPh sb="4" eb="5">
      <t>ハン</t>
    </rPh>
    <rPh sb="5" eb="6">
      <t>カド</t>
    </rPh>
    <rPh sb="7" eb="9">
      <t>ニュウリョク</t>
    </rPh>
    <rPh sb="11" eb="13">
      <t>ニュウリョク</t>
    </rPh>
    <rPh sb="13" eb="14">
      <t>レイ</t>
    </rPh>
    <rPh sb="19" eb="20">
      <t>エン</t>
    </rPh>
    <rPh sb="28" eb="30">
      <t>ニュウリョク</t>
    </rPh>
    <phoneticPr fontId="1"/>
  </si>
  <si>
    <t>選挙事務所設置（異動）届</t>
    <phoneticPr fontId="1"/>
  </si>
  <si>
    <t>選挙運動用自動車の使用の契約届出書</t>
    <phoneticPr fontId="1"/>
  </si>
  <si>
    <t>ポスター作成契約届出書</t>
    <phoneticPr fontId="1"/>
  </si>
  <si>
    <t>選挙運動用自動車使用証明書（運転手）</t>
    <rPh sb="10" eb="13">
      <t>ショウメイショ</t>
    </rPh>
    <rPh sb="14" eb="17">
      <t>ウンテンシュ</t>
    </rPh>
    <phoneticPr fontId="1"/>
  </si>
  <si>
    <t>　次のとおり運転手を使用したものであることを証明します。</t>
    <rPh sb="6" eb="9">
      <t>ウンテンシュ</t>
    </rPh>
    <rPh sb="22" eb="24">
      <t>ショウメイ</t>
    </rPh>
    <phoneticPr fontId="1"/>
  </si>
  <si>
    <t>運転手</t>
    <rPh sb="0" eb="3">
      <t>ウンテンシュ</t>
    </rPh>
    <phoneticPr fontId="1"/>
  </si>
  <si>
    <t>雇用年月日</t>
    <rPh sb="0" eb="2">
      <t>コヨウ</t>
    </rPh>
    <rPh sb="2" eb="5">
      <t>ネンガッピ</t>
    </rPh>
    <phoneticPr fontId="1"/>
  </si>
  <si>
    <t>報　酬　の　額</t>
    <rPh sb="0" eb="1">
      <t>ホウ</t>
    </rPh>
    <rPh sb="2" eb="3">
      <t>シュウ</t>
    </rPh>
    <rPh sb="6" eb="7">
      <t>ガク</t>
    </rPh>
    <phoneticPr fontId="1"/>
  </si>
  <si>
    <t>円</t>
    <phoneticPr fontId="1"/>
  </si>
  <si>
    <t>運転手の氏名及び住所</t>
    <rPh sb="0" eb="3">
      <t>ウンテンシュ</t>
    </rPh>
    <phoneticPr fontId="1"/>
  </si>
  <si>
    <t>※市選管で入力済。さわらない</t>
    <rPh sb="1" eb="2">
      <t>シ</t>
    </rPh>
    <rPh sb="2" eb="4">
      <t>センカン</t>
    </rPh>
    <rPh sb="5" eb="7">
      <t>ニュウリョク</t>
    </rPh>
    <rPh sb="7" eb="8">
      <t>ズ</t>
    </rPh>
    <phoneticPr fontId="1"/>
  </si>
  <si>
    <t>【別紙】データの記録シート</t>
    <phoneticPr fontId="1"/>
  </si>
  <si>
    <t>　候補者の氏名</t>
  </si>
  <si>
    <t>［写真データ］</t>
  </si>
  <si>
    <t>　候補者の住所</t>
  </si>
  <si>
    <t>　撮影年月日</t>
  </si>
  <si>
    <t>（注意事項）</t>
  </si>
  <si>
    <t>　　１　原稿をデータ提出の場合のみ、この用紙をデータに添付してください。</t>
    <rPh sb="4" eb="6">
      <t>ゲンコウ</t>
    </rPh>
    <rPh sb="10" eb="12">
      <t>テイシュツ</t>
    </rPh>
    <rPh sb="13" eb="15">
      <t>バアイ</t>
    </rPh>
    <rPh sb="20" eb="22">
      <t>ヨウシ</t>
    </rPh>
    <rPh sb="27" eb="29">
      <t>テンプ</t>
    </rPh>
    <phoneticPr fontId="1"/>
  </si>
  <si>
    <t>　連　絡　場　所</t>
    <phoneticPr fontId="1"/>
  </si>
  <si>
    <t>　電　話　番　号</t>
    <phoneticPr fontId="1"/>
  </si>
  <si>
    <t>自由民主党</t>
    <rPh sb="0" eb="2">
      <t>ジユウ</t>
    </rPh>
    <rPh sb="2" eb="5">
      <t>ミンシュトウ</t>
    </rPh>
    <phoneticPr fontId="1"/>
  </si>
  <si>
    <t>立憲民主党</t>
    <rPh sb="0" eb="2">
      <t>リッケン</t>
    </rPh>
    <rPh sb="2" eb="5">
      <t>ミンシュトウ</t>
    </rPh>
    <phoneticPr fontId="1"/>
  </si>
  <si>
    <t>国民民主党</t>
    <rPh sb="0" eb="2">
      <t>コクミン</t>
    </rPh>
    <rPh sb="2" eb="5">
      <t>ミンシュトウ</t>
    </rPh>
    <phoneticPr fontId="1"/>
  </si>
  <si>
    <t>※数字は半角で「2023/9/7」というように入力</t>
    <rPh sb="1" eb="3">
      <t>スウジ</t>
    </rPh>
    <rPh sb="4" eb="6">
      <t>ハンカク</t>
    </rPh>
    <rPh sb="23" eb="25">
      <t>ニュウリョク</t>
    </rPh>
    <phoneticPr fontId="1"/>
  </si>
  <si>
    <t>※数字は半角で「2023/9/1」というように入力</t>
    <rPh sb="1" eb="3">
      <t>スウジ</t>
    </rPh>
    <rPh sb="4" eb="6">
      <t>ハンカク</t>
    </rPh>
    <rPh sb="23" eb="25">
      <t>ニュウリョク</t>
    </rPh>
    <phoneticPr fontId="1"/>
  </si>
  <si>
    <t>※数字は半角で「2023/8/6」というように入力</t>
    <rPh sb="1" eb="3">
      <t>スウジ</t>
    </rPh>
    <rPh sb="4" eb="6">
      <t>ハンカク</t>
    </rPh>
    <rPh sb="23" eb="25">
      <t>ニュウリョク</t>
    </rPh>
    <phoneticPr fontId="1"/>
  </si>
  <si>
    <t>【市長選挙の場合】</t>
    <rPh sb="1" eb="3">
      <t>シチョウ</t>
    </rPh>
    <rPh sb="3" eb="5">
      <t>センキョ</t>
    </rPh>
    <rPh sb="6" eb="8">
      <t>バアイ</t>
    </rPh>
    <phoneticPr fontId="1"/>
  </si>
  <si>
    <t>　私は、公職選挙法第８６条の８第１項、第８７条第１項、第２５１条の２又は第２５１条の３の規定により、</t>
    <phoneticPr fontId="1"/>
  </si>
  <si>
    <t>において、公職選挙法施行令第８９条第５項において準用する第８８条第８項の規定により上記の呼称を通称として認定されたく申請します。</t>
    <phoneticPr fontId="1"/>
  </si>
  <si>
    <t>　上記の者は、</t>
    <phoneticPr fontId="1"/>
  </si>
  <si>
    <t>において、私に代わって届出及び申請に関する事務を行うものであることを証明します。</t>
    <phoneticPr fontId="1"/>
  </si>
  <si>
    <t>における選挙事務所を次のとおり設置（異動）したので、公職選挙法(昭和25年法律第100号)第１３０条第２項の規定により届け出ます。</t>
    <phoneticPr fontId="1"/>
  </si>
  <si>
    <t>における出納責任者を次のとおり選任しましたので、公職選挙法(昭和25年法律第100号)第１８０条第３項の規定により届け出ます。</t>
    <phoneticPr fontId="1"/>
  </si>
  <si>
    <t>　候補者本人が届け出る場合にあっては本人確認書類の提示又は提出を、その代理人が届け出る場合にあっては委任状の提示又は提出及び当該代理人の本人確認書類の提示又は提出を行うこと。ただし、候補者本人の署名その他の措置がある場合はこの限りでない。</t>
  </si>
  <si>
    <t>１　この申請書を提出するときは、併せて当該呼称が戸籍簿に記載された氏名に代わるものとして広く通用していることを証するに足りる資料を提示しなければならない。</t>
  </si>
  <si>
    <t>　候補者本人が提出する場合にあっては本人確認書類の提示又は提出を、その代理人が提出する場合にあっては委任状の提示又は提出及び当該代理人の本人確認書類の提示又は提出を行うこと。ただし、候補者本人の署名その他の措置がある場合はこの限りでない。</t>
  </si>
  <si>
    <t>上記連絡場所を異動した場合は、この様式によって直ちに選挙管理委員会に連絡してください。</t>
  </si>
  <si>
    <t xml:space="preserve">１　※の欄は異動届の場合のみ記入すること。
２　候補者本人が届け出る場合にあっては本人確認書類の提示又は提出を、その代理人が届け出る場合にあっては委任状の提示又は提出及び当該代理人の本人確認書類の提示又は提出を行うこと。ただし、候補者本人の署名その他の措置がある場合はこの限りでない。
</t>
  </si>
  <si>
    <t>　私は、</t>
  </si>
  <si>
    <t>　選挙公報に掲載を受けたいので、総社市選挙公報の発行に関する条例第３条第１項の規定により次のとおり申請します。</t>
  </si>
  <si>
    <t>　　２　写真は、上半身正面無帽で鮮明なものを用いてください。</t>
  </si>
  <si>
    <t>　　３　背景に異常なものが写っているものは、避けてください。</t>
  </si>
  <si>
    <t>　　４　写真は、立候補の届出日前３か月以内に撮影したものを用いてください。</t>
  </si>
  <si>
    <t>に関し、公職選挙法(昭和25年法律第100号)第１４２条第１項第６号の規定により、次のとおり選挙運動用ビラを届け出ます。</t>
    <rPh sb="41" eb="42">
      <t>ツギ</t>
    </rPh>
    <rPh sb="46" eb="48">
      <t>センキョ</t>
    </rPh>
    <rPh sb="48" eb="50">
      <t>ウンドウ</t>
    </rPh>
    <rPh sb="50" eb="51">
      <t>ヨウ</t>
    </rPh>
    <phoneticPr fontId="1"/>
  </si>
  <si>
    <t xml:space="preserve">１　契約届出書には、契約書の写しを添付してください。
２　候補者本人が届け出る場合にあっては本人確認書類の提示又は提出を、その代理人が届け出る場合にあっては委任状の提示又は提出及び当該代理人の本人確認書類の提示又は提出を行うこと。ただし、候補者本人の署名その他の措置がある場合はこの限りでない。
</t>
  </si>
  <si>
    <t>　次の自動車燃料代につき、総社市の議会の議員及び長の選挙における選挙運動用自動車の使用の公営に関する条例第４条第２号イの規定による確認を受けたいので申請します。</t>
  </si>
  <si>
    <t xml:space="preserve">１　この申請書は、燃料供給業者ごとに別々に候補者から総社市選挙管理員会に提出してください。
２　この申請書は、選挙運動用自動車の燃料代について公費負担の対象となるものの確認を受けるためのものです。
３　「燃料の供給を受ける選挙運動用自動車の自動車登録番号又は車両番号」には、契約届出書に記載された選挙運動用自動車の自動車登録番号又は車両番号を記載してください。
４　「前回までの累積金額」には、他の燃料供給業者から購入した金額をも含めて記載してください。
５　候補者本人が提出する場合にあっては本人確認書類の提示又は提出を、その代理人が提出する場合にあっては委任状の提示又は提出及び当該代理人の本人確認書類の提示又は提出を行うこと。ただし、候補者本人の署名その他の措置がある場合はこの限りでない。
</t>
  </si>
  <si>
    <t>　次のポスター作成枚数につき、総社市の議会の議員及び長の選挙における選挙運動用ポスターの作成の公営に関する条例第４条の規定による確認を受けたいので申請します。</t>
  </si>
  <si>
    <t>　次のビラ作成枚数につき、総社市の議会の議員及び長の選挙における選挙運動用ビラの作成の公営に関する条例第４条の規定による確認を受けたいので申請します。</t>
  </si>
  <si>
    <t>において公職選挙法第９条第２項に規定する住所に関する要件を満たすものであると見込まれること、及び第８６条の８第１項、第８７条第１項、第２５１条の２又は第２５１条の３の規定により、</t>
    <rPh sb="23" eb="24">
      <t>カン</t>
    </rPh>
    <phoneticPr fontId="1"/>
  </si>
  <si>
    <t>【注意】　通称のひらがなには、ふりがなは不要、漢字のうえにふりがなとなるように位置を調整する</t>
    <rPh sb="1" eb="3">
      <t>チュウイ</t>
    </rPh>
    <rPh sb="5" eb="7">
      <t>ツウショウ</t>
    </rPh>
    <rPh sb="20" eb="22">
      <t>フヨウ</t>
    </rPh>
    <rPh sb="23" eb="25">
      <t>カンジ</t>
    </rPh>
    <rPh sb="39" eb="41">
      <t>イチ</t>
    </rPh>
    <rPh sb="42" eb="44">
      <t>チョウセイ</t>
    </rPh>
    <phoneticPr fontId="1"/>
  </si>
  <si>
    <t>候補者氏名</t>
    <rPh sb="3" eb="4">
      <t>ウジ</t>
    </rPh>
    <phoneticPr fontId="1"/>
  </si>
  <si>
    <t>選挙</t>
    <phoneticPr fontId="1"/>
  </si>
  <si>
    <t>党派名</t>
    <phoneticPr fontId="1"/>
  </si>
  <si>
    <t>備考</t>
    <phoneticPr fontId="1"/>
  </si>
  <si>
    <t>連絡場所</t>
    <rPh sb="2" eb="4">
      <t>バショ</t>
    </rPh>
    <phoneticPr fontId="1"/>
  </si>
  <si>
    <t xml:space="preserve">１　「使用する者の別」の欄には、選挙運動のために使用する事務員にあっては「事務」と、専ら公職選挙法第１４１条第１項の規定により選挙運動のために使用される自動車又は船舶の上における選挙運動のために使用する者にあっては「車上」と、専ら手話通訳のために使用する者にあっては「手話」と、専ら要約筆記のために使用する者にあっては「要約」と記載するものとする。
２　既に届け出た者につき、その者に係る使用する期間中、その者に代えて異なる者を届け出る場合においては、その旨を「備考」欄に記載するものとする。
３　候補者本人が届け出る場合にあっては本人確認書類の提示又は提出を、その代理人が届け出る場合にあっては委任状の提示又は提出及び当該代理人の本人確認書類の提示又は提出を行うこと。ただし、候補者本人の署名その他の措置がある場合はこの限りでない。
</t>
    <rPh sb="164" eb="166">
      <t>キサイ</t>
    </rPh>
    <phoneticPr fontId="1"/>
  </si>
  <si>
    <t>ふ り が な</t>
    <phoneticPr fontId="1"/>
  </si>
  <si>
    <t>選挙立会人　氏名　（ふりがな）</t>
    <rPh sb="0" eb="2">
      <t>センキョ</t>
    </rPh>
    <rPh sb="2" eb="4">
      <t>タチアイ</t>
    </rPh>
    <rPh sb="4" eb="5">
      <t>ニン</t>
    </rPh>
    <rPh sb="6" eb="8">
      <t>シメイ</t>
    </rPh>
    <phoneticPr fontId="1"/>
  </si>
  <si>
    <t>選挙立会人　氏名　（漢字）</t>
    <rPh sb="0" eb="2">
      <t>センキョ</t>
    </rPh>
    <rPh sb="2" eb="4">
      <t>タチアイ</t>
    </rPh>
    <rPh sb="4" eb="5">
      <t>ニン</t>
    </rPh>
    <rPh sb="6" eb="8">
      <t>シメイ</t>
    </rPh>
    <rPh sb="10" eb="12">
      <t>カンジ</t>
    </rPh>
    <phoneticPr fontId="1"/>
  </si>
  <si>
    <t>連絡場所</t>
    <rPh sb="0" eb="2">
      <t>レンラク</t>
    </rPh>
    <rPh sb="2" eb="4">
      <t>バショ</t>
    </rPh>
    <phoneticPr fontId="1"/>
  </si>
  <si>
    <t>委員会名</t>
    <rPh sb="0" eb="3">
      <t>イインカイ</t>
    </rPh>
    <rPh sb="3" eb="4">
      <t>メイ</t>
    </rPh>
    <phoneticPr fontId="1"/>
  </si>
  <si>
    <t>総社市選挙管理委員会</t>
    <rPh sb="0" eb="3">
      <t>ソウジャシ</t>
    </rPh>
    <rPh sb="3" eb="5">
      <t>センキョ</t>
    </rPh>
    <rPh sb="5" eb="7">
      <t>カンリ</t>
    </rPh>
    <rPh sb="7" eb="10">
      <t>イインカイ</t>
    </rPh>
    <phoneticPr fontId="1"/>
  </si>
  <si>
    <t>ビ　  ラ 　 の 　 種 　 類</t>
    <rPh sb="12" eb="13">
      <t>シュ</t>
    </rPh>
    <rPh sb="16" eb="17">
      <t>タグイ</t>
    </rPh>
    <phoneticPr fontId="1"/>
  </si>
  <si>
    <t>　　　項目
区分</t>
    <rPh sb="3" eb="5">
      <t>コウモク</t>
    </rPh>
    <rPh sb="7" eb="9">
      <t>クブン</t>
    </rPh>
    <phoneticPr fontId="1"/>
  </si>
  <si>
    <t>借入期間等</t>
    <rPh sb="0" eb="2">
      <t>カリイレ</t>
    </rPh>
    <rPh sb="2" eb="4">
      <t>キカン</t>
    </rPh>
    <rPh sb="4" eb="5">
      <t>トウ</t>
    </rPh>
    <phoneticPr fontId="1"/>
  </si>
  <si>
    <t xml:space="preserve">１　契約届出書には、契約書の写しを添付してください。
２　上記２の「契約内容」欄の「借入期間等」には、「自動車の借入れ」にあっては借入期間を、「運転手の雇用」にあっては雇用期間を、「燃料代」にあっては燃料の供給を受ける選挙運動用自動車の自動車登録番号又は車両番号を記載してください。
３　「燃料代」にあっては、単価契約を締結した場合には、「備考」に契約単価を記載してください（なお、２の「契約内容」欄の「契約金額」には、契約の見込額を記載して差し支えありません。）。
４　候補者本人が届け出る場合にあっては本人確認書類の提示又は提出を、その代理人が届け出る場合にあっては委任状の提示又は提出及び当該代理人の本人確認書類の提示又は提出を行うこと。ただし、候補者本人の署名その他の措置がある場合はこの限りでない。
</t>
    <rPh sb="29" eb="31">
      <t>ジョウキ</t>
    </rPh>
    <phoneticPr fontId="1"/>
  </si>
  <si>
    <t>　次のとおりポスターの作成契約を締結したので、届け出ます。</t>
    <phoneticPr fontId="1"/>
  </si>
  <si>
    <t>　次のとおりビラの作成契約を締結したので、届け出ます。</t>
    <phoneticPr fontId="1"/>
  </si>
  <si>
    <t xml:space="preserve">１　この証明書は、使用の実績に基づいて、燃料供給業者ごとに別々に作成し、給油伝票（燃料の供給を受けた日付、燃料の供給を受けた選挙運動用自動車の自動車登録番号、または車両番号のうち自動車登録規則（昭和45年運輸省令第７号）第13条第１項第４号に規定する４けた以下のアラビア数字又は車両番号のうち道路運送車両法施行規則（昭和26年運輸省令第74号）第36条の17第1項第4号若しくは第36条の18第1項第3号に規定する４けた以下のアラビア数字、燃料供給量及び燃料供給金額が記載された書面で、燃料供給業者から給油の際に受領したものをいう。以下同じ。）の写しを添えて、候補者から燃料供給業者に提出してください。
２ 「燃料の供給を受けた選挙運動用自動車の自動車登録番号又は車両番号」欄には、契約届出書に記載された選挙運動用自動車の自動車登録番号又は車両番号を記載してください。
３ 「燃料の供給を受けた選挙運動用自動車の自動車登録番号又は車両番号」欄、「燃料供給量」欄及び「燃料供給金額」欄は、燃料の供給を受けた日ごとに記載してください。
４  燃料供給業者が総社市に支払を請求するときは、この証明書及び給油伝票の写しを請求書に添付してください。
５  この証明書を発行した候補者について供託物が没収された場合には、燃料供給業者は、総社市に支払を請求することはできません。
６  公費負担の限度額は、候補者から燃料供給業者に提出された確認書に記載された金額までです。
</t>
    <rPh sb="82" eb="84">
      <t>シャリョウ</t>
    </rPh>
    <rPh sb="84" eb="86">
      <t>バンゴウ</t>
    </rPh>
    <phoneticPr fontId="1"/>
  </si>
  <si>
    <t xml:space="preserve">１　この証明書は、使用の実績に基づいて、運転手ごとに別々に作成し、候補者から運転手に提出してください。
２　「備考」欄には、選挙運動期間中に使用した選挙運動用自動車の台数を使用した日ごとに記載してください。
３　運転手が総社市に支払を請求するときは、この証明書を請求書に添付してください。
４　この証明書を発行した候補者について供託物が没収された場合には、運転手は、総社市に支払を請求することはできません。
５　公費負担の限度額は、選挙運動用自動車１台につき１日を通じて12,500円までです。
６　同一の日において２人以上の選挙運動用自動車の運転手が雇用された場合には、公費負担の対象となるのは候補者の指定する１人に限られていますので、その指定をした１人のみについて記載してください。
７　候補者の指定した運転手以外の運転手は、総社市に支払を請求することはできません。
</t>
    <phoneticPr fontId="1"/>
  </si>
  <si>
    <t xml:space="preserve">１　この申請書は、ポスター作成業者ごとに別々に候補者から総社市選挙管理委員会に提出してください。
２　この申請書は、ポスター作成枚数について公費負担の対象となるものの確認を受けるためのものです。
３　「前回までの累積枚数」には、他のポスター作成業者によって作成された枚数を含めて記載してください。
４　候補者本人が提出する場合にあっては本人確認書類の提示又は提出を、その代理人が提出する場合にあっては委任状の提示又は提出及び当該代理人の本人確認書類の提示又は提出を行うこと。ただし、候補者本人の署名その他の措置がある場合はこの限りでない。
</t>
    <phoneticPr fontId="1"/>
  </si>
  <si>
    <t xml:space="preserve">１　この申請書は、ビラ作成業者ごとに別々に候補者から総社市選挙管理委員会に提出してください。
２　この申請書は、ビラ作成枚数について公費負担の対象となるものの確認を受けるためのものです。
３　「前回までの累積枚数」には、他のビラ作成業者によって作成された枚数を含めて記載してください。
４　候補者本人が提出する場合にあっては本人確認書類の提示又は提出を、その代理人が提出する場合にあっては委任状の提示又は提出及び当該代理人の本人確認書類の提示又は提出を行うこと。ただし、候補者本人の署名その他の措置がある場合はこの限りでない。
</t>
    <phoneticPr fontId="1"/>
  </si>
  <si>
    <t>前 回 ま で の 累 積 枚　数 （Ａ）</t>
    <rPh sb="14" eb="15">
      <t>マイ</t>
    </rPh>
    <rPh sb="16" eb="17">
      <t>カズ</t>
    </rPh>
    <phoneticPr fontId="1"/>
  </si>
  <si>
    <t>出納責任者選任届</t>
    <phoneticPr fontId="1"/>
  </si>
  <si>
    <t>ビラ作成契約届出書</t>
    <phoneticPr fontId="1"/>
  </si>
  <si>
    <t xml:space="preserve">１　この証明書は、作成の実績に基づいて、ビラ作成業者ごとに別々に作成し、候補者からビラ作成業者に提出してください。
２　ビラ作成業者が総社市に支払を請求するときは、この証明書を請求書に添付してください。
３　この証明書を発行した候補者について供託物が没収された場合には、ビラ作成業者は、総社市に支払を請求することはできません。
４　１人の候補者を通じて公費負担の対象となる枚数及びそれぞれの契約に基づく公費負担の限度額は、次のとおりです。
</t>
    <phoneticPr fontId="1"/>
  </si>
  <si>
    <t>１６,０００ 枚</t>
    <phoneticPr fontId="1"/>
  </si>
  <si>
    <t>市長選</t>
    <rPh sb="0" eb="3">
      <t>シチョウセン</t>
    </rPh>
    <phoneticPr fontId="1"/>
  </si>
  <si>
    <t>市議選</t>
    <rPh sb="0" eb="3">
      <t>シギセン</t>
    </rPh>
    <phoneticPr fontId="1"/>
  </si>
  <si>
    <t>４，０００枚</t>
    <rPh sb="5" eb="6">
      <t>マイ</t>
    </rPh>
    <phoneticPr fontId="1"/>
  </si>
  <si>
    <t>※意向があれば入力</t>
    <rPh sb="1" eb="3">
      <t>イコウ</t>
    </rPh>
    <rPh sb="7" eb="9">
      <t>ニュウリョク</t>
    </rPh>
    <phoneticPr fontId="1"/>
  </si>
  <si>
    <t>届出内容入力シート</t>
    <phoneticPr fontId="1"/>
  </si>
  <si>
    <t>Ａ</t>
    <phoneticPr fontId="1"/>
  </si>
  <si>
    <t>Ｄ</t>
    <phoneticPr fontId="1"/>
  </si>
  <si>
    <t>Ｃ</t>
    <phoneticPr fontId="1"/>
  </si>
  <si>
    <t>Ｂ</t>
    <phoneticPr fontId="1"/>
  </si>
  <si>
    <r>
      <t xml:space="preserve">【公営　ポスター作成（２）】 </t>
    </r>
    <r>
      <rPr>
        <b/>
        <sz val="12"/>
        <color theme="1"/>
        <rFont val="ＭＳ Ｐゴシック"/>
        <family val="3"/>
        <charset val="128"/>
        <scheme val="minor"/>
      </rPr>
      <t>※通常は入力不要</t>
    </r>
    <rPh sb="1" eb="3">
      <t>コウエイ</t>
    </rPh>
    <rPh sb="8" eb="10">
      <t>サクセイ</t>
    </rPh>
    <rPh sb="16" eb="18">
      <t>ツウジョウ</t>
    </rPh>
    <rPh sb="19" eb="21">
      <t>ニュウリョク</t>
    </rPh>
    <rPh sb="21" eb="23">
      <t>フヨウ</t>
    </rPh>
    <phoneticPr fontId="1"/>
  </si>
  <si>
    <r>
      <t>【公営　ビラ作成（２）】</t>
    </r>
    <r>
      <rPr>
        <b/>
        <sz val="12"/>
        <color theme="1"/>
        <rFont val="ＭＳ Ｐゴシック"/>
        <family val="3"/>
        <charset val="128"/>
        <scheme val="minor"/>
      </rPr>
      <t>　※通常は入力不要</t>
    </r>
    <rPh sb="1" eb="3">
      <t>コウエイ</t>
    </rPh>
    <rPh sb="6" eb="8">
      <t>サクセイ</t>
    </rPh>
    <rPh sb="14" eb="16">
      <t>ツウジョウ</t>
    </rPh>
    <rPh sb="17" eb="19">
      <t>ニュウリョク</t>
    </rPh>
    <rPh sb="19" eb="21">
      <t>フヨウ</t>
    </rPh>
    <phoneticPr fontId="1"/>
  </si>
  <si>
    <t>における選挙立会人となることを承諾します。</t>
    <phoneticPr fontId="1"/>
  </si>
  <si>
    <t>投票日</t>
    <rPh sb="0" eb="3">
      <t>トウヒョウビ</t>
    </rPh>
    <phoneticPr fontId="1"/>
  </si>
  <si>
    <t>Ｅ</t>
    <phoneticPr fontId="1"/>
  </si>
  <si>
    <t>Ｆ</t>
    <phoneticPr fontId="1"/>
  </si>
  <si>
    <r>
      <t>※市選管で入力済。さわらない。全て</t>
    </r>
    <r>
      <rPr>
        <b/>
        <sz val="11"/>
        <color rgb="FFFF0000"/>
        <rFont val="ＭＳ Ｐゴシック"/>
        <family val="3"/>
        <charset val="128"/>
        <scheme val="minor"/>
      </rPr>
      <t>全角で</t>
    </r>
    <r>
      <rPr>
        <b/>
        <sz val="11"/>
        <rFont val="ＭＳ Ｐゴシック"/>
        <family val="3"/>
        <charset val="128"/>
        <scheme val="minor"/>
      </rPr>
      <t>入力</t>
    </r>
    <rPh sb="1" eb="2">
      <t>シ</t>
    </rPh>
    <rPh sb="2" eb="4">
      <t>センカン</t>
    </rPh>
    <rPh sb="5" eb="7">
      <t>ニュウリョク</t>
    </rPh>
    <rPh sb="7" eb="8">
      <t>ズ</t>
    </rPh>
    <rPh sb="15" eb="16">
      <t>スベ</t>
    </rPh>
    <rPh sb="17" eb="18">
      <t>ゼン</t>
    </rPh>
    <rPh sb="18" eb="19">
      <t>カド</t>
    </rPh>
    <phoneticPr fontId="1"/>
  </si>
  <si>
    <t>契約見込総額</t>
    <rPh sb="0" eb="2">
      <t>ケイヤク</t>
    </rPh>
    <rPh sb="2" eb="4">
      <t>ミコミ</t>
    </rPh>
    <rPh sb="4" eb="6">
      <t>ソウガク</t>
    </rPh>
    <rPh sb="5" eb="6">
      <t>ガク</t>
    </rPh>
    <phoneticPr fontId="1"/>
  </si>
  <si>
    <t>契約単価 （１リットルあたり）</t>
    <rPh sb="0" eb="2">
      <t>ケイヤク</t>
    </rPh>
    <rPh sb="2" eb="4">
      <t>タンカ</t>
    </rPh>
    <phoneticPr fontId="1"/>
  </si>
  <si>
    <t xml:space="preserve">１　この届出書には、当該ビラ１枚を添付すること。
２　候補者本人が届け出る場合にあっては本人確認書類の提示又は提出を、その代理人が届け出る場合にあっては委任状の提示又は提出及び当該代理人の本人確認書類の提示又は提出を行うこと。ただし、候補者本人の署名その他の措置がある場合はこの限りでない。
</t>
    <phoneticPr fontId="1"/>
  </si>
  <si>
    <t>　(１) 枚　　数</t>
    <phoneticPr fontId="1"/>
  </si>
  <si>
    <t>　(２) 限 度 額</t>
    <rPh sb="5" eb="6">
      <t>キリ</t>
    </rPh>
    <rPh sb="7" eb="8">
      <t>ド</t>
    </rPh>
    <rPh sb="9" eb="10">
      <t>ガク</t>
    </rPh>
    <phoneticPr fontId="1"/>
  </si>
  <si>
    <t>登録番号もしくは車両番号
（ナンバープレートの番号など）</t>
    <rPh sb="0" eb="2">
      <t>トウロク</t>
    </rPh>
    <rPh sb="2" eb="4">
      <t>バンゴウ</t>
    </rPh>
    <rPh sb="8" eb="10">
      <t>シャリョウ</t>
    </rPh>
    <rPh sb="10" eb="12">
      <t>バンゴウ</t>
    </rPh>
    <rPh sb="23" eb="25">
      <t>バンゴウ</t>
    </rPh>
    <phoneticPr fontId="1"/>
  </si>
  <si>
    <t>※「岡山　３００　わ　００－００」と入力
※数字は全角で入力
※ナンバーのひらがなの前で、Ａlｔキーとエンターキーで改行すること</t>
    <rPh sb="2" eb="4">
      <t>オカヤマ</t>
    </rPh>
    <rPh sb="18" eb="20">
      <t>ニュウリョク</t>
    </rPh>
    <rPh sb="22" eb="24">
      <t>スウジ</t>
    </rPh>
    <rPh sb="25" eb="27">
      <t>ゼンカク</t>
    </rPh>
    <rPh sb="28" eb="30">
      <t>ニュウリョク</t>
    </rPh>
    <rPh sb="42" eb="43">
      <t>マエ</t>
    </rPh>
    <phoneticPr fontId="1"/>
  </si>
  <si>
    <r>
      <rPr>
        <b/>
        <sz val="11"/>
        <color theme="1"/>
        <rFont val="ＭＳ Ｐゴシック"/>
        <family val="3"/>
        <charset val="128"/>
        <scheme val="minor"/>
      </rPr>
      <t>（入力例）</t>
    </r>
    <r>
      <rPr>
        <sz val="11"/>
        <color theme="1"/>
        <rFont val="ＭＳ Ｐゴシック"/>
        <family val="2"/>
        <charset val="128"/>
        <scheme val="minor"/>
      </rPr>
      <t xml:space="preserve">
岡山３００
わ　12-34</t>
    </r>
    <rPh sb="1" eb="3">
      <t>ニュウリョク</t>
    </rPh>
    <rPh sb="3" eb="4">
      <t>レイ</t>
    </rPh>
    <phoneticPr fontId="1"/>
  </si>
  <si>
    <t>※数字は半角で入力。</t>
    <rPh sb="1" eb="3">
      <t>スウジ</t>
    </rPh>
    <rPh sb="4" eb="6">
      <t>ハンカク</t>
    </rPh>
    <rPh sb="7" eb="9">
      <t>ニュウリョク</t>
    </rPh>
    <phoneticPr fontId="1"/>
  </si>
  <si>
    <t>（例）岡山３００
　　　あ　23-45</t>
    <rPh sb="1" eb="2">
      <t>レイ</t>
    </rPh>
    <phoneticPr fontId="1"/>
  </si>
  <si>
    <t>令和７年９月２１日</t>
    <rPh sb="0" eb="2">
      <t>レイワ</t>
    </rPh>
    <rPh sb="3" eb="4">
      <t>ネン</t>
    </rPh>
    <rPh sb="5" eb="6">
      <t>ガツ</t>
    </rPh>
    <rPh sb="8" eb="9">
      <t>ヒ</t>
    </rPh>
    <phoneticPr fontId="1"/>
  </si>
  <si>
    <t>令和７年９月１４日</t>
    <rPh sb="0" eb="2">
      <t>レイワ</t>
    </rPh>
    <rPh sb="3" eb="4">
      <t>ネン</t>
    </rPh>
    <rPh sb="5" eb="6">
      <t>ガツ</t>
    </rPh>
    <rPh sb="8" eb="9">
      <t>ヒ</t>
    </rPh>
    <phoneticPr fontId="1"/>
  </si>
  <si>
    <t>令和７年９月２１日執行</t>
    <rPh sb="0" eb="2">
      <t>レイワ</t>
    </rPh>
    <rPh sb="3" eb="4">
      <t>ネン</t>
    </rPh>
    <rPh sb="5" eb="6">
      <t>ガツ</t>
    </rPh>
    <rPh sb="8" eb="9">
      <t>ヒ</t>
    </rPh>
    <rPh sb="9" eb="11">
      <t>シッコウ</t>
    </rPh>
    <phoneticPr fontId="1"/>
  </si>
  <si>
    <r>
      <t>※市選管で入力済。さわらない。</t>
    </r>
    <r>
      <rPr>
        <b/>
        <sz val="11"/>
        <color rgb="FFFF0000"/>
        <rFont val="ＭＳ Ｐゴシック"/>
        <family val="3"/>
        <charset val="128"/>
        <scheme val="minor"/>
      </rPr>
      <t>全角で</t>
    </r>
    <r>
      <rPr>
        <b/>
        <sz val="11"/>
        <rFont val="ＭＳ Ｐゴシック"/>
        <family val="3"/>
        <charset val="128"/>
        <scheme val="minor"/>
      </rPr>
      <t>、2023/00/00というように入力</t>
    </r>
    <rPh sb="1" eb="2">
      <t>シ</t>
    </rPh>
    <rPh sb="2" eb="4">
      <t>センカン</t>
    </rPh>
    <rPh sb="5" eb="7">
      <t>ニュウリョク</t>
    </rPh>
    <rPh sb="7" eb="8">
      <t>ズ</t>
    </rPh>
    <phoneticPr fontId="1"/>
  </si>
  <si>
    <t xml:space="preserve">１　この証明書は、使用の実績に基づいて、運送事業者等ごとに別々に作成し、候補者から運送事業者等に提出してください。
２　運送事業者等が総社市に支払を請求するときは、この証明書を請求書に添付してください。
３　この証明書を発行した候補者について供託物が没収された場合には、運送事業者等は、総社市に支払を請求することはできません。
４　公費負担の限度額は、選挙運動用自動車１台につき１日当たり次の金額までです。
　(1)　一般乗用旅客自動車運送事業者との運送契約による場合　　 ６４,５００円
　(2)　(1)以外の場合　　　　　　　　　　　　　　　　　　　　　１６,１００円
５　同一の日において一般乗用旅客自動車運送事業者との運送契約（「運送等契約区分」欄の１）とそれ以外の契約（「運送等契約区分」欄の2）とのいずれもが締結された場合には、公費負担の対象となるのは候補者の指定する一の契約に限られていますので、その指定をした一の契約のみについて記載してください。
６　同一の日において一般乗用旅客自動車運送業者との運送契約又はそれ以外の契約により２台以上の選挙運動用自動車が使用される場合には、公費負担の対象となるのは候補者の指定する１台に限られていますので、その指定をした１台のみについて記載してください。
７　５の場合には候補者の指定した契約以外の契約及び６の場合には候補者の指定した選挙運動用自動車以外の選挙運動用自動車については、総社市に支払いを請求することはできません。
</t>
    <phoneticPr fontId="1"/>
  </si>
  <si>
    <t>総社市議会議員補欠選挙</t>
    <rPh sb="0" eb="2">
      <t>ソウジャ</t>
    </rPh>
    <rPh sb="2" eb="5">
      <t>シギカイ</t>
    </rPh>
    <rPh sb="5" eb="7">
      <t>ギイン</t>
    </rPh>
    <rPh sb="7" eb="9">
      <t>ホケツ</t>
    </rPh>
    <rPh sb="9" eb="11">
      <t>センキョ</t>
    </rPh>
    <phoneticPr fontId="1"/>
  </si>
  <si>
    <t>【市議会議員選挙、及び補欠選挙の場合】</t>
    <rPh sb="1" eb="4">
      <t>シギカイ</t>
    </rPh>
    <rPh sb="4" eb="6">
      <t>ギイン</t>
    </rPh>
    <rPh sb="6" eb="8">
      <t>センキョ</t>
    </rPh>
    <rPh sb="9" eb="10">
      <t>オヨ</t>
    </rPh>
    <rPh sb="11" eb="13">
      <t>ホケツ</t>
    </rPh>
    <rPh sb="13" eb="15">
      <t>センキョ</t>
    </rPh>
    <rPh sb="16" eb="18">
      <t>バアイ</t>
    </rPh>
    <phoneticPr fontId="1"/>
  </si>
  <si>
    <r>
      <rPr>
        <b/>
        <sz val="20"/>
        <color theme="1"/>
        <rFont val="ＭＳ 明朝"/>
        <family val="1"/>
        <charset val="128"/>
      </rPr>
      <t>候補者届出書</t>
    </r>
    <r>
      <rPr>
        <b/>
        <sz val="16"/>
        <color theme="1"/>
        <rFont val="ＭＳ 明朝"/>
        <family val="1"/>
        <charset val="128"/>
      </rPr>
      <t>（本人届出）</t>
    </r>
    <phoneticPr fontId="1"/>
  </si>
  <si>
    <t xml:space="preserve">１　この証明書は、作成の実績に基づいて、ポスター作成業者ごとに別々に作成し、候補者からポスター作成業者に提出してください。
２　ポスター作成業者が総社市に支払を請求するときは、この証明書を請求書に添付してください。
３　この証明書を発行した候補者について供託物が没収された場合には、ポスター作成業者は、総社市に支払を請求することはできません。
４　１人の候補者を通じて公費負担の対象となる枚数及びそれぞれの契約に基づく公費負担の限度額は、次のとおりです。
 　　(1) 枚　　　数　 　２１３枚
         当該選挙区（当該選挙が行われる区域）におけるポスター掲示場に相当する枚数
 　　(2) 限　度　額
 　　　　単価 　１,２２０円× 確認された作成枚数 ＝ 限度額
</t>
    <phoneticPr fontId="1"/>
  </si>
  <si>
    <t>単価８円３８銭 × 確認された作成枚数 ＝ 限度額</t>
    <phoneticPr fontId="1"/>
  </si>
  <si>
    <t>令和  ７  年　  　月　　 　日</t>
    <phoneticPr fontId="1"/>
  </si>
  <si>
    <t>令和 ７ 年　　月　　日</t>
    <rPh sb="0" eb="2">
      <t>レイワ</t>
    </rPh>
    <rPh sb="5" eb="6">
      <t>ネン</t>
    </rPh>
    <rPh sb="8" eb="9">
      <t>ツキ</t>
    </rPh>
    <rPh sb="11" eb="12">
      <t>ヒ</t>
    </rPh>
    <phoneticPr fontId="1"/>
  </si>
  <si>
    <t>令和  ７  年　　  　月　　  　　日</t>
    <phoneticPr fontId="1"/>
  </si>
  <si>
    <t>令和  ７  年　　  　月　　  　　日</t>
    <rPh sb="0" eb="2">
      <t>レイワ</t>
    </rPh>
    <rPh sb="7" eb="8">
      <t>ネン</t>
    </rPh>
    <rPh sb="13" eb="14">
      <t>ツキ</t>
    </rPh>
    <rPh sb="20" eb="21">
      <t>ヒ</t>
    </rPh>
    <phoneticPr fontId="1"/>
  </si>
  <si>
    <t>令和 ７ 年　　　月　　　日</t>
    <rPh sb="0" eb="2">
      <t>レイワ</t>
    </rPh>
    <rPh sb="5" eb="6">
      <t>ネン</t>
    </rPh>
    <rPh sb="9" eb="10">
      <t>ツキ</t>
    </rPh>
    <rPh sb="13" eb="14">
      <t>ヒ</t>
    </rPh>
    <phoneticPr fontId="1"/>
  </si>
  <si>
    <t xml:space="preserve">１　「生年月日」欄の年齢は、選挙の期日現在の満年齢を記載しなければならない。
２　公職選挙法第８６条の４第４項に規定する政党その他の政治団体の証明書を有しない者は、「党派」欄に「無所属」と記載しなければならない。
３　公職選挙法施行令第８９条第４項の場合においては、「党派」欄に当該政党その他の政治団体の名称のほか、その略称を「（略称）何々」と記載しなければならない。
４　「職業」欄には、職業をなるべく詳細に記載し、地方自治法第９２条の２又は第１４２条に規定する関係にある者についてはその旨を記載しなければならない。
５　「一のウェブサイト等のアドレス」欄には、選挙運動のために使用する文書図画を頒布するために利用する一のウェブサイト等のアドレスを記載することができる。
６　候補者本人が届け出る場合にあっては本人確認書類の提示又は提出を、その代理人が届け出る場合にあっては委任状の提示又は提出及び当該代理人の本人確認書類の提示又は提出を行うこと。ただし、候補者本人の署名その他の措置がある場合はこの限りでない。
</t>
    <rPh sb="160" eb="162">
      <t>リャクショウ</t>
    </rPh>
    <rPh sb="220" eb="221">
      <t>マタ</t>
    </rPh>
    <rPh sb="222" eb="223">
      <t>ダイ</t>
    </rPh>
    <rPh sb="226" eb="227">
      <t>ジョウ</t>
    </rPh>
    <phoneticPr fontId="1"/>
  </si>
  <si>
    <t>当該選挙に係る議員又は長と兼ねることができない職にある者につ いてはその職名</t>
    <phoneticPr fontId="1"/>
  </si>
  <si>
    <t>参政党</t>
    <rPh sb="0" eb="3">
      <t>サンセイトウ</t>
    </rPh>
    <phoneticPr fontId="1"/>
  </si>
  <si>
    <t>令和 ７ 年　　　　月　　　　　日</t>
    <rPh sb="0" eb="2">
      <t>レイワ</t>
    </rPh>
    <rPh sb="5" eb="6">
      <t>ネン</t>
    </rPh>
    <rPh sb="10" eb="11">
      <t>ツキ</t>
    </rPh>
    <rPh sb="16" eb="17">
      <t>ヒ</t>
    </rPh>
    <phoneticPr fontId="1"/>
  </si>
  <si>
    <t>岡山県</t>
    <phoneticPr fontId="1"/>
  </si>
  <si>
    <t>自　　月　　日
至　　月　　日</t>
    <phoneticPr fontId="1"/>
  </si>
  <si>
    <t>岡山県総社市</t>
    <phoneticPr fontId="1"/>
  </si>
  <si>
    <t>３　確　認　申　請　枚　数　</t>
    <rPh sb="10" eb="11">
      <t>マイ</t>
    </rPh>
    <rPh sb="12" eb="13">
      <t>カズ</t>
    </rPh>
    <phoneticPr fontId="1"/>
  </si>
  <si>
    <t>作　成　 枚　数</t>
    <rPh sb="0" eb="1">
      <t>サク</t>
    </rPh>
    <rPh sb="2" eb="3">
      <t>シゲル</t>
    </rPh>
    <rPh sb="5" eb="6">
      <t>マイ</t>
    </rPh>
    <rPh sb="7" eb="8">
      <t>カズ</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</si>
</sst>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 &quot;枚&quot;"/>
    <numFmt numFmtId="178" formatCode="#,##0\ &quot;円&quot;"/>
    <numFmt numFmtId="179" formatCode="#,##0_ "/>
    <numFmt numFmtId="180" formatCode="[$-411]ggge&quot;年&quot;m&quot;月&quot;d&quot;日&quot;;@"/>
    <numFmt numFmtId="181" formatCode="&quot;満&quot;\ 0\ &quot;歳&quot;"/>
    <numFmt numFmtId="182" formatCode="[DBNum3]ggge&quot;年&quot;m&quot;月&quot;d&quot;日&quot;;@"/>
    <numFmt numFmtId="183" formatCode="[DBNum3]#,##0\ &quot;枚&quot;"/>
    <numFmt numFmtId="184" formatCode="[DBNum3]#,##0\ &quot;円&quot;"/>
    <numFmt numFmtId="185" formatCode="#,##0\ &quot;円&quot;&quot;/&quot;\ℓ"/>
  </numFmts>
  <fonts count="60"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color theme="1"/>
      <name val="ＭＳ Ｐゴシック"/>
      <family val="3"/>
      <charset val="128"/>
      <scheme val="minor"/>
    </font>
    <font>
      <b/>
      <sz val="11"/>
      <color rgb="FFFF0000"/>
      <name val="ＭＳ Ｐゴシック"/>
      <family val="3"/>
      <charset val="128"/>
      <scheme val="minor"/>
    </font>
    <font>
      <b/>
      <sz val="8"/>
      <color theme="1"/>
      <name val="ＭＳ Ｐゴシック"/>
      <family val="3"/>
      <charset val="128"/>
      <scheme val="minor"/>
    </font>
    <font>
      <u/>
      <sz val="11"/>
      <color theme="10"/>
      <name val="ＭＳ Ｐゴシック"/>
      <family val="2"/>
      <charset val="128"/>
      <scheme val="minor"/>
    </font>
    <font>
      <sz val="11"/>
      <color theme="1"/>
      <name val="ＭＳ 明朝"/>
      <family val="1"/>
      <charset val="128"/>
    </font>
    <font>
      <sz val="14"/>
      <color theme="1"/>
      <name val="ＭＳ Ｐゴシック"/>
      <family val="2"/>
      <charset val="128"/>
      <scheme val="minor"/>
    </font>
    <font>
      <sz val="26"/>
      <color theme="1"/>
      <name val="HG明朝E"/>
      <family val="1"/>
      <charset val="128"/>
    </font>
    <font>
      <sz val="12"/>
      <color theme="1"/>
      <name val="ＭＳ 明朝"/>
      <family val="1"/>
      <charset val="128"/>
    </font>
    <font>
      <sz val="14"/>
      <color theme="1"/>
      <name val="ＭＳ ゴシック"/>
      <family val="3"/>
      <charset val="128"/>
    </font>
    <font>
      <sz val="26"/>
      <color theme="1"/>
      <name val="ＭＳ ゴシック"/>
      <family val="3"/>
      <charset val="128"/>
    </font>
    <font>
      <sz val="9"/>
      <color theme="1"/>
      <name val="ＭＳ Ｐゴシック"/>
      <family val="2"/>
      <charset val="128"/>
      <scheme val="minor"/>
    </font>
    <font>
      <sz val="12"/>
      <color theme="1"/>
      <name val="ＭＳ Ｐゴシック"/>
      <family val="2"/>
      <charset val="128"/>
      <scheme val="minor"/>
    </font>
    <font>
      <sz val="12"/>
      <color theme="1"/>
      <name val="ＭＳ ゴシック"/>
      <family val="3"/>
      <charset val="128"/>
    </font>
    <font>
      <sz val="22"/>
      <color theme="1"/>
      <name val="HG明朝E"/>
      <family val="1"/>
      <charset val="128"/>
    </font>
    <font>
      <sz val="8"/>
      <color theme="1"/>
      <name val="ＭＳ 明朝"/>
      <family val="1"/>
      <charset val="128"/>
    </font>
    <font>
      <sz val="12"/>
      <color theme="1"/>
      <name val="ＭＳ Ｐゴシック"/>
      <family val="3"/>
      <charset val="128"/>
    </font>
    <font>
      <sz val="10"/>
      <color theme="1"/>
      <name val="ＭＳ 明朝"/>
      <family val="1"/>
      <charset val="128"/>
    </font>
    <font>
      <sz val="10"/>
      <color theme="1"/>
      <name val="ＭＳ Ｐゴシック"/>
      <family val="2"/>
      <charset val="128"/>
      <scheme val="minor"/>
    </font>
    <font>
      <sz val="9"/>
      <color theme="1"/>
      <name val="ＭＳ 明朝"/>
      <family val="1"/>
      <charset val="128"/>
    </font>
    <font>
      <sz val="16"/>
      <color theme="1"/>
      <name val="ＭＳ Ｐゴシック"/>
      <family val="2"/>
      <charset val="128"/>
      <scheme val="minor"/>
    </font>
    <font>
      <sz val="12"/>
      <color theme="1"/>
      <name val="ＭＳ Ｐゴシック"/>
      <family val="3"/>
      <charset val="128"/>
      <scheme val="minor"/>
    </font>
    <font>
      <sz val="12"/>
      <color theme="1"/>
      <name val="HG明朝E"/>
      <family val="1"/>
      <charset val="128"/>
    </font>
    <font>
      <b/>
      <sz val="18"/>
      <color theme="1"/>
      <name val="ＭＳ Ｐゴシック"/>
      <family val="3"/>
      <charset val="128"/>
      <scheme val="minor"/>
    </font>
    <font>
      <b/>
      <sz val="11"/>
      <color rgb="FF0070C0"/>
      <name val="ＭＳ Ｐゴシック"/>
      <family val="3"/>
      <charset val="128"/>
      <scheme val="minor"/>
    </font>
    <font>
      <sz val="10"/>
      <color theme="1"/>
      <name val="ＭＳ Ｐゴシック"/>
      <family val="3"/>
      <charset val="128"/>
    </font>
    <font>
      <sz val="9"/>
      <color theme="1"/>
      <name val="ＭＳ Ｐゴシック"/>
      <family val="3"/>
      <charset val="128"/>
    </font>
    <font>
      <sz val="11"/>
      <color theme="1"/>
      <name val="ＭＳ Ｐゴシック"/>
      <family val="3"/>
      <charset val="128"/>
    </font>
    <font>
      <sz val="18"/>
      <color theme="1"/>
      <name val="ＭＳ ゴシック"/>
      <family val="3"/>
      <charset val="128"/>
    </font>
    <font>
      <sz val="22"/>
      <color theme="1"/>
      <name val="ＭＳ ゴシック"/>
      <family val="3"/>
      <charset val="128"/>
    </font>
    <font>
      <sz val="26"/>
      <color theme="1"/>
      <name val="ＭＳ 明朝"/>
      <family val="1"/>
      <charset val="128"/>
    </font>
    <font>
      <b/>
      <sz val="11"/>
      <color theme="0"/>
      <name val="ＭＳ Ｐゴシック"/>
      <family val="2"/>
      <charset val="128"/>
      <scheme val="minor"/>
    </font>
    <font>
      <b/>
      <sz val="9"/>
      <color rgb="FFFF0000"/>
      <name val="ＭＳ Ｐゴシック"/>
      <family val="3"/>
      <charset val="128"/>
      <scheme val="minor"/>
    </font>
    <font>
      <sz val="18"/>
      <color theme="0"/>
      <name val="BIZ UDPゴシック"/>
      <family val="3"/>
      <charset val="128"/>
    </font>
    <font>
      <sz val="18"/>
      <color theme="0"/>
      <name val="BIZ UDゴシック"/>
      <family val="3"/>
      <charset val="128"/>
    </font>
    <font>
      <sz val="14"/>
      <color theme="0"/>
      <name val="HG創英角ｺﾞｼｯｸUB"/>
      <family val="3"/>
      <charset val="128"/>
    </font>
    <font>
      <b/>
      <sz val="20"/>
      <color theme="0"/>
      <name val="BIZ UDゴシック"/>
      <family val="3"/>
      <charset val="128"/>
    </font>
    <font>
      <b/>
      <sz val="11"/>
      <name val="ＭＳ Ｐゴシック"/>
      <family val="3"/>
      <charset val="128"/>
      <scheme val="minor"/>
    </font>
    <font>
      <sz val="11"/>
      <color theme="1"/>
      <name val="ＭＳ ゴシック"/>
      <family val="3"/>
      <charset val="128"/>
    </font>
    <font>
      <sz val="10"/>
      <color theme="1"/>
      <name val="ＭＳ Ｐ明朝"/>
      <family val="1"/>
      <charset val="128"/>
    </font>
    <font>
      <sz val="9"/>
      <color theme="1"/>
      <name val="ＭＳ Ｐ明朝"/>
      <family val="1"/>
      <charset val="128"/>
    </font>
    <font>
      <sz val="8"/>
      <color theme="1"/>
      <name val="ＭＳ Ｐ明朝"/>
      <family val="1"/>
      <charset val="128"/>
    </font>
    <font>
      <sz val="12"/>
      <color theme="1"/>
      <name val="ＭＳ Ｐ明朝"/>
      <family val="1"/>
      <charset val="128"/>
    </font>
    <font>
      <b/>
      <sz val="14"/>
      <color theme="1"/>
      <name val="ＭＳ Ｐゴシック"/>
      <family val="3"/>
      <charset val="128"/>
      <scheme val="minor"/>
    </font>
    <font>
      <sz val="10"/>
      <color theme="1"/>
      <name val="ＭＳ Ｐゴシック"/>
      <family val="3"/>
      <charset val="128"/>
      <scheme val="minor"/>
    </font>
    <font>
      <b/>
      <sz val="22"/>
      <color theme="1"/>
      <name val="ＭＳ 明朝"/>
      <family val="1"/>
      <charset val="128"/>
    </font>
    <font>
      <b/>
      <sz val="16"/>
      <color theme="1"/>
      <name val="ＭＳ 明朝"/>
      <family val="1"/>
      <charset val="128"/>
    </font>
    <font>
      <b/>
      <sz val="26"/>
      <color theme="1"/>
      <name val="ＭＳ 明朝"/>
      <family val="1"/>
      <charset val="128"/>
    </font>
    <font>
      <b/>
      <sz val="24"/>
      <color theme="1"/>
      <name val="ＭＳ 明朝"/>
      <family val="1"/>
      <charset val="128"/>
    </font>
    <font>
      <b/>
      <sz val="11"/>
      <color theme="1"/>
      <name val="ＭＳ 明朝"/>
      <family val="1"/>
      <charset val="128"/>
    </font>
    <font>
      <b/>
      <sz val="18"/>
      <color theme="1"/>
      <name val="ＭＳ 明朝"/>
      <family val="1"/>
      <charset val="128"/>
    </font>
    <font>
      <sz val="8"/>
      <color theme="1"/>
      <name val="ＭＳ Ｐゴシック"/>
      <family val="3"/>
      <charset val="128"/>
    </font>
    <font>
      <b/>
      <sz val="24"/>
      <color theme="0"/>
      <name val="ＭＳ Ｐゴシック"/>
      <family val="3"/>
      <charset val="128"/>
      <scheme val="minor"/>
    </font>
    <font>
      <b/>
      <sz val="12"/>
      <color theme="1"/>
      <name val="ＭＳ Ｐゴシック"/>
      <family val="3"/>
      <charset val="128"/>
      <scheme val="minor"/>
    </font>
    <font>
      <sz val="11"/>
      <color theme="1"/>
      <name val="ＭＳ Ｐ明朝"/>
      <family val="1"/>
      <charset val="128"/>
    </font>
    <font>
      <b/>
      <sz val="20"/>
      <color theme="1"/>
      <name val="ＭＳ 明朝"/>
      <family val="1"/>
      <charset val="128"/>
    </font>
    <font>
      <sz val="7"/>
      <color theme="1"/>
      <name val="ＭＳ 明朝"/>
      <family val="1"/>
      <charset val="128"/>
    </font>
    <font>
      <sz val="48"/>
      <color theme="1"/>
      <name val="ＭＳ Ｐゴシック"/>
      <family val="2"/>
      <charset val="128"/>
      <scheme val="minor"/>
    </font>
  </fonts>
  <fills count="10">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rgb="FF00B0F0"/>
        <bgColor indexed="64"/>
      </patternFill>
    </fill>
    <fill>
      <patternFill patternType="solid">
        <fgColor rgb="FFC00000"/>
        <bgColor indexed="64"/>
      </patternFill>
    </fill>
    <fill>
      <patternFill patternType="solid">
        <fgColor theme="9" tint="0.59999389629810485"/>
        <bgColor indexed="64"/>
      </patternFill>
    </fill>
  </fills>
  <borders count="49">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thin">
        <color indexed="64"/>
      </right>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s>
  <cellStyleXfs count="2">
    <xf numFmtId="0" fontId="0" fillId="0" borderId="0">
      <alignment vertical="center"/>
    </xf>
    <xf numFmtId="0" fontId="6" fillId="0" borderId="0" applyNumberFormat="0" applyFill="0" applyBorder="0" applyAlignment="0" applyProtection="0">
      <alignment vertical="center"/>
    </xf>
  </cellStyleXfs>
  <cellXfs count="590">
    <xf numFmtId="0" fontId="0" fillId="0" borderId="0" xfId="0">
      <alignment vertical="center"/>
    </xf>
    <xf numFmtId="0" fontId="0" fillId="0" borderId="1" xfId="0" applyBorder="1">
      <alignment vertical="center"/>
    </xf>
    <xf numFmtId="0" fontId="0" fillId="0" borderId="0" xfId="0" applyFill="1" applyBorder="1">
      <alignment vertical="center"/>
    </xf>
    <xf numFmtId="0" fontId="0" fillId="0" borderId="3" xfId="0" applyBorder="1">
      <alignment vertical="center"/>
    </xf>
    <xf numFmtId="0" fontId="0" fillId="0" borderId="3" xfId="0" applyBorder="1" applyAlignment="1">
      <alignment horizontal="center" vertical="center"/>
    </xf>
    <xf numFmtId="0" fontId="5" fillId="3" borderId="3" xfId="0" applyFont="1" applyFill="1" applyBorder="1" applyAlignment="1">
      <alignment horizontal="center" vertical="center" wrapText="1"/>
    </xf>
    <xf numFmtId="0" fontId="8" fillId="0" borderId="0" xfId="0" applyFont="1">
      <alignment vertical="center"/>
    </xf>
    <xf numFmtId="49" fontId="7" fillId="0" borderId="0" xfId="0" applyNumberFormat="1" applyFont="1" applyAlignment="1">
      <alignment horizontal="distributed" vertical="center"/>
    </xf>
    <xf numFmtId="0" fontId="7" fillId="0" borderId="0" xfId="0" applyFont="1">
      <alignment vertical="center"/>
    </xf>
    <xf numFmtId="0" fontId="9" fillId="0" borderId="0" xfId="0" applyFont="1" applyAlignment="1">
      <alignment horizontal="center" vertical="center"/>
    </xf>
    <xf numFmtId="49" fontId="10" fillId="0" borderId="0" xfId="0" applyNumberFormat="1" applyFont="1" applyAlignment="1">
      <alignment horizontal="distributed" vertical="center"/>
    </xf>
    <xf numFmtId="0" fontId="10" fillId="0" borderId="0" xfId="0" applyFont="1">
      <alignment vertical="center"/>
    </xf>
    <xf numFmtId="0" fontId="10" fillId="0" borderId="0" xfId="0" applyFont="1" applyAlignment="1">
      <alignment horizontal="center" vertical="center"/>
    </xf>
    <xf numFmtId="0" fontId="10" fillId="0" borderId="0" xfId="0" applyFont="1" applyAlignment="1">
      <alignment horizontal="distributed" vertical="center"/>
    </xf>
    <xf numFmtId="0" fontId="12" fillId="0" borderId="0" xfId="0" applyFont="1" applyAlignment="1">
      <alignment horizontal="left" vertical="center"/>
    </xf>
    <xf numFmtId="0" fontId="14" fillId="0" borderId="0" xfId="0" applyFont="1">
      <alignment vertical="center"/>
    </xf>
    <xf numFmtId="0" fontId="10" fillId="0" borderId="0" xfId="0" applyFont="1" applyAlignment="1">
      <alignment vertical="center"/>
    </xf>
    <xf numFmtId="0" fontId="10" fillId="0" borderId="0" xfId="0" applyFont="1" applyAlignment="1">
      <alignment horizontal="right" vertical="center"/>
    </xf>
    <xf numFmtId="0" fontId="10" fillId="0" borderId="0" xfId="0" applyFont="1" applyAlignment="1">
      <alignment horizontal="left" vertical="center"/>
    </xf>
    <xf numFmtId="49" fontId="10" fillId="0" borderId="0" xfId="0" applyNumberFormat="1" applyFont="1" applyAlignment="1">
      <alignment horizontal="center" vertical="center"/>
    </xf>
    <xf numFmtId="0" fontId="15" fillId="0" borderId="0" xfId="0" applyFont="1" applyAlignment="1">
      <alignment horizontal="left" vertical="center"/>
    </xf>
    <xf numFmtId="0" fontId="11" fillId="0" borderId="0" xfId="0" applyFont="1" applyAlignment="1">
      <alignment horizontal="left" vertical="center"/>
    </xf>
    <xf numFmtId="0" fontId="17" fillId="0" borderId="0" xfId="0" applyFont="1">
      <alignment vertical="center"/>
    </xf>
    <xf numFmtId="0" fontId="14" fillId="0" borderId="0" xfId="0" applyFont="1" applyAlignment="1">
      <alignment horizontal="left" vertical="center"/>
    </xf>
    <xf numFmtId="0" fontId="10" fillId="0" borderId="0" xfId="0" applyFont="1" applyAlignment="1">
      <alignment vertical="top"/>
    </xf>
    <xf numFmtId="0" fontId="0" fillId="0" borderId="1" xfId="0" applyBorder="1" applyAlignment="1">
      <alignment vertical="center" wrapText="1"/>
    </xf>
    <xf numFmtId="0" fontId="8" fillId="0" borderId="0" xfId="0" applyFont="1" applyAlignment="1">
      <alignment vertical="center" wrapText="1"/>
    </xf>
    <xf numFmtId="0" fontId="8" fillId="0" borderId="0" xfId="0" applyFont="1" applyAlignment="1">
      <alignment vertical="top" wrapText="1"/>
    </xf>
    <xf numFmtId="49" fontId="14" fillId="0" borderId="0" xfId="0" applyNumberFormat="1" applyFont="1" applyAlignment="1">
      <alignment horizontal="left" vertical="center"/>
    </xf>
    <xf numFmtId="0" fontId="7" fillId="0" borderId="14" xfId="0" applyFont="1" applyBorder="1">
      <alignment vertical="center"/>
    </xf>
    <xf numFmtId="0" fontId="7" fillId="0" borderId="15" xfId="0" applyFont="1" applyBorder="1">
      <alignment vertical="center"/>
    </xf>
    <xf numFmtId="49" fontId="14" fillId="0" borderId="15" xfId="0" applyNumberFormat="1" applyFont="1" applyBorder="1" applyAlignment="1">
      <alignment horizontal="left" vertical="center"/>
    </xf>
    <xf numFmtId="0" fontId="14" fillId="0" borderId="15" xfId="0" applyFont="1" applyBorder="1" applyAlignment="1">
      <alignment horizontal="left" vertical="center"/>
    </xf>
    <xf numFmtId="0" fontId="14" fillId="0" borderId="16" xfId="0" applyFont="1" applyBorder="1" applyAlignment="1">
      <alignment horizontal="left" vertical="center"/>
    </xf>
    <xf numFmtId="0" fontId="7" fillId="0" borderId="17" xfId="0" applyFont="1" applyBorder="1">
      <alignment vertical="center"/>
    </xf>
    <xf numFmtId="0" fontId="7" fillId="0" borderId="0" xfId="0" applyFont="1" applyBorder="1">
      <alignment vertical="center"/>
    </xf>
    <xf numFmtId="49" fontId="14" fillId="0" borderId="0" xfId="0" applyNumberFormat="1" applyFont="1" applyBorder="1" applyAlignment="1">
      <alignment horizontal="left" vertical="center"/>
    </xf>
    <xf numFmtId="0" fontId="14" fillId="0" borderId="0" xfId="0" applyFont="1" applyBorder="1" applyAlignment="1">
      <alignment horizontal="left" vertical="center"/>
    </xf>
    <xf numFmtId="0" fontId="14" fillId="0" borderId="18" xfId="0" applyFont="1" applyBorder="1" applyAlignment="1">
      <alignment horizontal="left" vertical="center"/>
    </xf>
    <xf numFmtId="0" fontId="7" fillId="0" borderId="19" xfId="0" applyFont="1" applyBorder="1">
      <alignment vertical="center"/>
    </xf>
    <xf numFmtId="0" fontId="7" fillId="0" borderId="13" xfId="0" applyFont="1" applyBorder="1">
      <alignment vertical="center"/>
    </xf>
    <xf numFmtId="49" fontId="14" fillId="0" borderId="13" xfId="0" applyNumberFormat="1" applyFont="1" applyBorder="1" applyAlignment="1">
      <alignment horizontal="left" vertical="center"/>
    </xf>
    <xf numFmtId="0" fontId="14" fillId="0" borderId="13" xfId="0" applyFont="1" applyBorder="1" applyAlignment="1">
      <alignment horizontal="left" vertical="center"/>
    </xf>
    <xf numFmtId="0" fontId="14" fillId="0" borderId="20" xfId="0" applyFont="1" applyBorder="1" applyAlignment="1">
      <alignment horizontal="left" vertical="center"/>
    </xf>
    <xf numFmtId="0" fontId="7" fillId="0" borderId="18" xfId="0" applyFont="1" applyBorder="1" applyAlignment="1">
      <alignment vertical="distributed" wrapText="1"/>
    </xf>
    <xf numFmtId="0" fontId="10" fillId="0" borderId="0" xfId="0" applyFont="1" applyBorder="1">
      <alignment vertical="center"/>
    </xf>
    <xf numFmtId="0" fontId="10" fillId="0" borderId="0" xfId="0" applyFont="1" applyBorder="1" applyAlignment="1">
      <alignment vertical="center" wrapText="1"/>
    </xf>
    <xf numFmtId="0" fontId="9" fillId="0" borderId="4" xfId="0" applyFont="1" applyBorder="1" applyAlignment="1">
      <alignment horizontal="center" vertical="center"/>
    </xf>
    <xf numFmtId="0" fontId="10" fillId="0" borderId="21" xfId="0" applyFont="1" applyBorder="1" applyAlignment="1">
      <alignment horizontal="distributed" vertical="center"/>
    </xf>
    <xf numFmtId="0" fontId="10" fillId="0" borderId="22" xfId="0" applyFont="1" applyBorder="1" applyAlignment="1">
      <alignment horizontal="distributed" vertical="center"/>
    </xf>
    <xf numFmtId="0" fontId="10" fillId="0" borderId="21" xfId="0" applyFont="1" applyBorder="1" applyAlignment="1">
      <alignment vertical="center"/>
    </xf>
    <xf numFmtId="0" fontId="10" fillId="0" borderId="22" xfId="0" applyFont="1" applyBorder="1" applyAlignment="1">
      <alignment vertical="center"/>
    </xf>
    <xf numFmtId="0" fontId="15" fillId="0" borderId="22" xfId="0" applyFont="1" applyBorder="1" applyAlignment="1">
      <alignment horizontal="left" vertical="center"/>
    </xf>
    <xf numFmtId="0" fontId="0" fillId="0" borderId="4" xfId="0" applyBorder="1">
      <alignment vertical="center"/>
    </xf>
    <xf numFmtId="0" fontId="7" fillId="0" borderId="4" xfId="0" applyFont="1"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0" fillId="0" borderId="17" xfId="0" applyBorder="1">
      <alignment vertical="center"/>
    </xf>
    <xf numFmtId="0" fontId="0" fillId="0" borderId="0" xfId="0" applyBorder="1">
      <alignment vertical="center"/>
    </xf>
    <xf numFmtId="0" fontId="0" fillId="0" borderId="18" xfId="0" applyBorder="1">
      <alignment vertical="center"/>
    </xf>
    <xf numFmtId="0" fontId="0" fillId="0" borderId="19" xfId="0" applyBorder="1">
      <alignment vertical="center"/>
    </xf>
    <xf numFmtId="0" fontId="0" fillId="0" borderId="13" xfId="0" applyBorder="1">
      <alignment vertical="center"/>
    </xf>
    <xf numFmtId="0" fontId="0" fillId="0" borderId="20" xfId="0" applyBorder="1">
      <alignment vertical="center"/>
    </xf>
    <xf numFmtId="0" fontId="10" fillId="0" borderId="15" xfId="0" applyFont="1" applyBorder="1" applyAlignment="1">
      <alignment horizontal="distributed" vertical="center"/>
    </xf>
    <xf numFmtId="0" fontId="7" fillId="0" borderId="16" xfId="0" applyFont="1" applyBorder="1">
      <alignment vertical="center"/>
    </xf>
    <xf numFmtId="0" fontId="0" fillId="0" borderId="22" xfId="0" applyBorder="1">
      <alignment vertical="center"/>
    </xf>
    <xf numFmtId="0" fontId="10" fillId="0" borderId="0" xfId="0" applyFont="1" applyAlignment="1">
      <alignment horizontal="right" vertical="top"/>
    </xf>
    <xf numFmtId="0" fontId="14" fillId="0" borderId="0" xfId="0" applyFont="1" applyBorder="1">
      <alignment vertical="center"/>
    </xf>
    <xf numFmtId="0" fontId="14" fillId="0" borderId="18" xfId="0" applyFont="1" applyBorder="1">
      <alignment vertical="center"/>
    </xf>
    <xf numFmtId="0" fontId="10" fillId="0" borderId="21" xfId="0" applyFont="1" applyBorder="1" applyAlignment="1">
      <alignment horizontal="distributed" vertical="center" wrapText="1"/>
    </xf>
    <xf numFmtId="0" fontId="17" fillId="0" borderId="0" xfId="0" applyFont="1" applyFill="1" applyBorder="1" applyAlignment="1">
      <alignment vertical="center"/>
    </xf>
    <xf numFmtId="0" fontId="18" fillId="0" borderId="22" xfId="0" applyFont="1" applyBorder="1" applyAlignment="1">
      <alignment vertical="center"/>
    </xf>
    <xf numFmtId="0" fontId="18" fillId="0" borderId="22" xfId="0" applyFont="1" applyBorder="1" applyAlignment="1">
      <alignment horizontal="left" vertical="center"/>
    </xf>
    <xf numFmtId="0" fontId="7" fillId="0" borderId="20" xfId="0" applyFont="1" applyBorder="1">
      <alignment vertical="center"/>
    </xf>
    <xf numFmtId="0" fontId="10" fillId="0" borderId="0" xfId="0" applyFont="1" applyAlignment="1">
      <alignment horizontal="justify" vertical="distributed"/>
    </xf>
    <xf numFmtId="0" fontId="9" fillId="0" borderId="0" xfId="0" applyFont="1" applyAlignment="1">
      <alignment horizontal="center" vertical="center"/>
    </xf>
    <xf numFmtId="0" fontId="10" fillId="0" borderId="0" xfId="0" applyFont="1" applyAlignment="1">
      <alignment horizontal="left" vertical="center"/>
    </xf>
    <xf numFmtId="0" fontId="10" fillId="0" borderId="0" xfId="0" applyFont="1" applyAlignment="1">
      <alignment horizontal="distributed" vertical="center"/>
    </xf>
    <xf numFmtId="0" fontId="11" fillId="0" borderId="0" xfId="0" applyFont="1" applyAlignment="1">
      <alignment horizontal="left" vertical="center"/>
    </xf>
    <xf numFmtId="0" fontId="14" fillId="0" borderId="0" xfId="0" applyFont="1" applyAlignment="1">
      <alignment horizontal="left" vertical="center"/>
    </xf>
    <xf numFmtId="0" fontId="9" fillId="0" borderId="0" xfId="0" applyFont="1" applyAlignment="1">
      <alignment horizontal="center" vertical="center"/>
    </xf>
    <xf numFmtId="0" fontId="11" fillId="0" borderId="0" xfId="0" applyFont="1" applyAlignment="1">
      <alignment horizontal="left" vertical="center"/>
    </xf>
    <xf numFmtId="0" fontId="10" fillId="0" borderId="0" xfId="0" applyFont="1" applyAlignment="1">
      <alignment horizontal="left" vertical="center"/>
    </xf>
    <xf numFmtId="49" fontId="10" fillId="0" borderId="0" xfId="0" applyNumberFormat="1" applyFont="1" applyAlignment="1">
      <alignment horizontal="center" vertical="center"/>
    </xf>
    <xf numFmtId="0" fontId="10" fillId="0" borderId="0" xfId="0" applyFont="1" applyAlignment="1">
      <alignment horizontal="distributed" vertical="center"/>
    </xf>
    <xf numFmtId="0" fontId="16" fillId="0" borderId="0" xfId="0" applyFont="1" applyAlignment="1">
      <alignment horizontal="center" vertical="center"/>
    </xf>
    <xf numFmtId="0" fontId="10" fillId="0" borderId="15" xfId="0" applyFont="1" applyBorder="1" applyAlignment="1">
      <alignment horizontal="left" vertical="center"/>
    </xf>
    <xf numFmtId="0" fontId="10" fillId="0" borderId="15" xfId="0" applyFont="1" applyBorder="1" applyAlignment="1">
      <alignment horizontal="distributed" vertical="center"/>
    </xf>
    <xf numFmtId="0" fontId="10" fillId="0" borderId="0" xfId="0" applyFont="1" applyAlignment="1">
      <alignment horizontal="right" vertical="top"/>
    </xf>
    <xf numFmtId="0" fontId="14" fillId="0" borderId="0" xfId="0" applyFont="1" applyAlignment="1">
      <alignment horizontal="left" vertical="center"/>
    </xf>
    <xf numFmtId="0" fontId="10" fillId="0" borderId="0" xfId="0" applyFont="1" applyAlignment="1">
      <alignment horizontal="center" vertical="center"/>
    </xf>
    <xf numFmtId="49" fontId="10" fillId="0" borderId="0" xfId="0" applyNumberFormat="1" applyFont="1" applyAlignment="1">
      <alignment horizontal="center" vertical="center"/>
    </xf>
    <xf numFmtId="0" fontId="10" fillId="0" borderId="0" xfId="0" applyFont="1" applyAlignment="1">
      <alignment horizontal="distributed" vertical="center"/>
    </xf>
    <xf numFmtId="0" fontId="10" fillId="0" borderId="0" xfId="0" applyFont="1" applyAlignment="1">
      <alignment horizontal="center" vertical="center"/>
    </xf>
    <xf numFmtId="0" fontId="10" fillId="0" borderId="0" xfId="0" applyFont="1" applyAlignment="1">
      <alignment horizontal="distributed" vertical="top"/>
    </xf>
    <xf numFmtId="0" fontId="0" fillId="0" borderId="0" xfId="0" applyAlignment="1">
      <alignment horizontal="center" vertical="center"/>
    </xf>
    <xf numFmtId="0" fontId="0" fillId="0" borderId="0" xfId="0" applyAlignment="1">
      <alignment vertical="center" wrapText="1"/>
    </xf>
    <xf numFmtId="0" fontId="0" fillId="0" borderId="22" xfId="0" applyBorder="1" applyAlignment="1">
      <alignment horizontal="center" vertical="center"/>
    </xf>
    <xf numFmtId="0" fontId="0" fillId="0" borderId="19" xfId="0" applyBorder="1" applyAlignment="1">
      <alignment horizontal="center" vertical="center"/>
    </xf>
    <xf numFmtId="0" fontId="0" fillId="0" borderId="4" xfId="0" applyBorder="1" applyAlignment="1">
      <alignment vertical="center" wrapText="1"/>
    </xf>
    <xf numFmtId="0" fontId="7" fillId="0" borderId="20" xfId="0" applyFont="1" applyBorder="1" applyAlignment="1">
      <alignment horizontal="center" vertical="center"/>
    </xf>
    <xf numFmtId="0" fontId="7" fillId="0" borderId="22" xfId="0" applyFont="1" applyBorder="1">
      <alignment vertical="center"/>
    </xf>
    <xf numFmtId="0" fontId="7" fillId="0" borderId="22" xfId="0" applyFont="1" applyBorder="1" applyAlignment="1">
      <alignment vertical="center" wrapText="1"/>
    </xf>
    <xf numFmtId="0" fontId="14" fillId="0" borderId="21" xfId="0" applyFont="1" applyBorder="1" applyAlignment="1">
      <alignment vertical="center"/>
    </xf>
    <xf numFmtId="0" fontId="7" fillId="0" borderId="23" xfId="0" applyFont="1" applyBorder="1">
      <alignment vertical="center"/>
    </xf>
    <xf numFmtId="0" fontId="7" fillId="0" borderId="25" xfId="0" applyFont="1" applyBorder="1" applyAlignment="1">
      <alignment horizontal="center" vertical="center"/>
    </xf>
    <xf numFmtId="0" fontId="0" fillId="0" borderId="26" xfId="0" applyBorder="1" applyAlignment="1">
      <alignment horizontal="center" vertical="center"/>
    </xf>
    <xf numFmtId="0" fontId="7" fillId="0" borderId="27" xfId="0" applyFont="1" applyBorder="1">
      <alignment vertical="center"/>
    </xf>
    <xf numFmtId="0" fontId="7" fillId="0" borderId="28" xfId="0" applyFont="1" applyBorder="1">
      <alignment vertical="center"/>
    </xf>
    <xf numFmtId="0" fontId="23" fillId="0" borderId="0" xfId="0" applyFont="1" applyAlignment="1">
      <alignment vertical="center"/>
    </xf>
    <xf numFmtId="0" fontId="7" fillId="0" borderId="3" xfId="0" applyFont="1" applyBorder="1">
      <alignment vertical="center"/>
    </xf>
    <xf numFmtId="0" fontId="10" fillId="0" borderId="3" xfId="0" applyFont="1" applyBorder="1" applyAlignment="1">
      <alignment horizontal="center" vertical="center" wrapText="1"/>
    </xf>
    <xf numFmtId="0" fontId="10" fillId="0" borderId="3" xfId="0" applyFont="1" applyBorder="1" applyAlignment="1">
      <alignment horizontal="center" vertical="center" textRotation="255"/>
    </xf>
    <xf numFmtId="0" fontId="20" fillId="0" borderId="24" xfId="0" applyFont="1" applyBorder="1" applyAlignment="1"/>
    <xf numFmtId="0" fontId="10" fillId="0" borderId="3" xfId="0" applyFont="1" applyBorder="1" applyAlignment="1">
      <alignment horizontal="center" vertical="center"/>
    </xf>
    <xf numFmtId="0" fontId="7" fillId="0" borderId="0" xfId="0" applyFont="1" applyBorder="1" applyAlignment="1">
      <alignment vertical="top"/>
    </xf>
    <xf numFmtId="0" fontId="10" fillId="0" borderId="0" xfId="0" applyFont="1" applyBorder="1" applyAlignment="1">
      <alignment vertical="top"/>
    </xf>
    <xf numFmtId="49" fontId="14" fillId="0" borderId="0" xfId="0" applyNumberFormat="1" applyFont="1" applyBorder="1" applyAlignment="1">
      <alignment horizontal="left" vertical="top"/>
    </xf>
    <xf numFmtId="0" fontId="7" fillId="0" borderId="0" xfId="0" applyFont="1" applyAlignment="1">
      <alignment vertical="top"/>
    </xf>
    <xf numFmtId="0" fontId="22" fillId="0" borderId="0" xfId="0" applyFont="1">
      <alignment vertical="center"/>
    </xf>
    <xf numFmtId="0" fontId="7" fillId="0" borderId="30" xfId="0" applyFont="1" applyBorder="1">
      <alignment vertical="center"/>
    </xf>
    <xf numFmtId="0" fontId="10" fillId="0" borderId="15" xfId="0" applyFont="1" applyBorder="1" applyAlignment="1">
      <alignment horizontal="center" vertical="center"/>
    </xf>
    <xf numFmtId="0" fontId="10" fillId="0" borderId="31" xfId="0" applyFont="1" applyBorder="1" applyAlignment="1">
      <alignment horizontal="left" vertical="center"/>
    </xf>
    <xf numFmtId="0" fontId="7" fillId="0" borderId="32" xfId="0" applyFont="1" applyBorder="1">
      <alignment vertical="center"/>
    </xf>
    <xf numFmtId="0" fontId="10" fillId="0" borderId="33" xfId="0" applyFont="1" applyBorder="1" applyAlignment="1">
      <alignment horizontal="distributed" vertical="center"/>
    </xf>
    <xf numFmtId="0" fontId="7" fillId="0" borderId="33" xfId="0" applyFont="1" applyBorder="1">
      <alignment vertical="center"/>
    </xf>
    <xf numFmtId="0" fontId="0" fillId="0" borderId="33" xfId="0" applyBorder="1">
      <alignment vertical="center"/>
    </xf>
    <xf numFmtId="0" fontId="7" fillId="0" borderId="33" xfId="0" applyFont="1" applyBorder="1" applyAlignment="1">
      <alignment horizontal="left" vertical="distributed" wrapText="1"/>
    </xf>
    <xf numFmtId="0" fontId="7" fillId="0" borderId="33" xfId="0" applyFont="1" applyBorder="1" applyAlignment="1">
      <alignment horizontal="left" vertical="distributed"/>
    </xf>
    <xf numFmtId="0" fontId="7" fillId="0" borderId="34" xfId="0" applyFont="1" applyBorder="1" applyAlignment="1">
      <alignment horizontal="left" vertical="distributed"/>
    </xf>
    <xf numFmtId="0" fontId="7" fillId="0" borderId="35" xfId="0" applyFont="1" applyBorder="1">
      <alignment vertical="center"/>
    </xf>
    <xf numFmtId="0" fontId="7" fillId="0" borderId="18" xfId="0" applyFont="1" applyBorder="1">
      <alignment vertical="center"/>
    </xf>
    <xf numFmtId="0" fontId="7" fillId="0" borderId="36" xfId="0" applyFont="1" applyBorder="1">
      <alignment vertical="center"/>
    </xf>
    <xf numFmtId="0" fontId="7" fillId="0" borderId="15" xfId="0" applyFont="1" applyBorder="1" applyAlignment="1">
      <alignment horizontal="distributed" vertical="center"/>
    </xf>
    <xf numFmtId="0" fontId="10" fillId="0" borderId="0" xfId="0" applyFont="1" applyAlignment="1">
      <alignment vertical="distributed"/>
    </xf>
    <xf numFmtId="0" fontId="0" fillId="2" borderId="0" xfId="0" applyFill="1">
      <alignment vertical="center"/>
    </xf>
    <xf numFmtId="0" fontId="0" fillId="2" borderId="0" xfId="0" applyFill="1" applyAlignment="1">
      <alignment vertical="center" wrapText="1"/>
    </xf>
    <xf numFmtId="0" fontId="10" fillId="2" borderId="0" xfId="0" applyFont="1" applyFill="1" applyAlignment="1">
      <alignment vertical="distributed"/>
    </xf>
    <xf numFmtId="0" fontId="0" fillId="0" borderId="0" xfId="0" applyFill="1" applyAlignment="1">
      <alignment vertical="center" wrapText="1"/>
    </xf>
    <xf numFmtId="0" fontId="0" fillId="0" borderId="1" xfId="0" applyFill="1" applyBorder="1" applyAlignment="1">
      <alignment vertical="center" wrapText="1"/>
    </xf>
    <xf numFmtId="0" fontId="0" fillId="0" borderId="2" xfId="0" applyFill="1" applyBorder="1" applyAlignment="1">
      <alignment vertical="center" wrapText="1"/>
    </xf>
    <xf numFmtId="0" fontId="0" fillId="0" borderId="38" xfId="0" applyFill="1" applyBorder="1" applyAlignment="1">
      <alignment vertical="center" wrapText="1"/>
    </xf>
    <xf numFmtId="0" fontId="0" fillId="0" borderId="0" xfId="0" applyFill="1">
      <alignment vertical="center"/>
    </xf>
    <xf numFmtId="0" fontId="20" fillId="2" borderId="0" xfId="0" applyFont="1" applyFill="1" applyAlignment="1">
      <alignment vertical="center" wrapText="1"/>
    </xf>
    <xf numFmtId="0" fontId="13" fillId="2" borderId="0" xfId="0" applyFont="1" applyFill="1" applyAlignment="1">
      <alignment vertical="center" wrapText="1"/>
    </xf>
    <xf numFmtId="0" fontId="0" fillId="0" borderId="0" xfId="0" applyBorder="1" applyAlignment="1">
      <alignment horizontal="center" vertical="center"/>
    </xf>
    <xf numFmtId="0" fontId="20" fillId="0" borderId="3" xfId="0" applyFont="1" applyBorder="1" applyAlignment="1">
      <alignment horizontal="center" vertical="center" wrapText="1"/>
    </xf>
    <xf numFmtId="0" fontId="20" fillId="0" borderId="3" xfId="0" applyFont="1" applyBorder="1">
      <alignment vertical="center"/>
    </xf>
    <xf numFmtId="0" fontId="20" fillId="0" borderId="3" xfId="0" applyFont="1" applyBorder="1" applyAlignment="1">
      <alignment horizontal="center" vertical="center"/>
    </xf>
    <xf numFmtId="0" fontId="24" fillId="0" borderId="0" xfId="0" applyFont="1" applyAlignment="1">
      <alignment horizontal="center" vertical="center"/>
    </xf>
    <xf numFmtId="0" fontId="7" fillId="0" borderId="3" xfId="0" applyFont="1" applyBorder="1" applyAlignment="1">
      <alignment horizontal="center" vertical="center"/>
    </xf>
    <xf numFmtId="0" fontId="7" fillId="0" borderId="22" xfId="0" applyFont="1" applyBorder="1" applyAlignment="1">
      <alignment horizontal="center" vertical="center"/>
    </xf>
    <xf numFmtId="176" fontId="14" fillId="0" borderId="0" xfId="0" applyNumberFormat="1" applyFont="1">
      <alignment vertical="center"/>
    </xf>
    <xf numFmtId="176" fontId="0" fillId="0" borderId="0" xfId="0" applyNumberFormat="1">
      <alignment vertical="center"/>
    </xf>
    <xf numFmtId="0" fontId="17" fillId="0" borderId="0" xfId="0" applyFont="1" applyAlignment="1">
      <alignment vertical="top"/>
    </xf>
    <xf numFmtId="0" fontId="10" fillId="0" borderId="0" xfId="0" applyFont="1" applyAlignment="1">
      <alignment horizontal="distributed" vertical="center"/>
    </xf>
    <xf numFmtId="49" fontId="10" fillId="0" borderId="0" xfId="0" applyNumberFormat="1" applyFont="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xf>
    <xf numFmtId="0" fontId="10" fillId="0" borderId="0" xfId="0" applyFont="1" applyAlignment="1">
      <alignment horizontal="distributed" vertical="center"/>
    </xf>
    <xf numFmtId="49" fontId="10" fillId="0" borderId="0" xfId="0" applyNumberFormat="1" applyFont="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xf>
    <xf numFmtId="0" fontId="10" fillId="0" borderId="0" xfId="0" applyFont="1" applyAlignment="1">
      <alignment horizontal="center" vertical="center"/>
    </xf>
    <xf numFmtId="0" fontId="0" fillId="0" borderId="0" xfId="0" applyAlignment="1">
      <alignment horizontal="center" vertical="center"/>
    </xf>
    <xf numFmtId="0" fontId="10" fillId="0" borderId="0" xfId="0" applyFont="1" applyAlignment="1">
      <alignment horizontal="center" vertical="center"/>
    </xf>
    <xf numFmtId="0" fontId="21" fillId="0" borderId="3" xfId="0" applyFont="1" applyBorder="1" applyAlignment="1">
      <alignment horizontal="center" vertical="center" wrapText="1"/>
    </xf>
    <xf numFmtId="0" fontId="32" fillId="0" borderId="0" xfId="0" applyFont="1" applyAlignment="1">
      <alignment horizontal="center" vertical="center"/>
    </xf>
    <xf numFmtId="0" fontId="14" fillId="0" borderId="29" xfId="0" applyFont="1" applyBorder="1" applyAlignment="1">
      <alignment vertical="center"/>
    </xf>
    <xf numFmtId="0" fontId="14" fillId="0" borderId="21" xfId="0" applyFont="1" applyBorder="1" applyAlignment="1">
      <alignment horizontal="right" vertical="center"/>
    </xf>
    <xf numFmtId="0" fontId="13" fillId="0" borderId="4" xfId="0" applyFont="1" applyBorder="1" applyAlignment="1">
      <alignment horizontal="center" vertical="top"/>
    </xf>
    <xf numFmtId="0" fontId="10" fillId="0" borderId="0" xfId="0" applyFont="1" applyAlignment="1">
      <alignment horizontal="left" vertical="center"/>
    </xf>
    <xf numFmtId="0" fontId="10" fillId="0" borderId="0" xfId="0" applyFont="1" applyAlignment="1">
      <alignment horizontal="distributed" vertical="center"/>
    </xf>
    <xf numFmtId="49" fontId="10" fillId="0" borderId="0" xfId="0" applyNumberFormat="1" applyFont="1" applyAlignment="1">
      <alignment horizontal="center" vertical="center"/>
    </xf>
    <xf numFmtId="0" fontId="10" fillId="0" borderId="0" xfId="0" applyFont="1" applyAlignment="1">
      <alignment horizontal="center" vertical="center"/>
    </xf>
    <xf numFmtId="180" fontId="7" fillId="0" borderId="4" xfId="0" applyNumberFormat="1" applyFont="1" applyBorder="1" applyAlignment="1">
      <alignment horizontal="distributed" vertical="center" wrapText="1"/>
    </xf>
    <xf numFmtId="0" fontId="29" fillId="0" borderId="14" xfId="0" applyFont="1" applyBorder="1" applyAlignment="1">
      <alignment vertical="center" wrapText="1"/>
    </xf>
    <xf numFmtId="0" fontId="29" fillId="0" borderId="17" xfId="0" applyFont="1" applyBorder="1" applyAlignment="1">
      <alignment vertical="center" wrapText="1"/>
    </xf>
    <xf numFmtId="0" fontId="29" fillId="0" borderId="0" xfId="0" applyFont="1" applyBorder="1" applyAlignment="1">
      <alignment vertical="center" wrapText="1"/>
    </xf>
    <xf numFmtId="0" fontId="29" fillId="0" borderId="19" xfId="0" applyFont="1" applyBorder="1" applyAlignment="1">
      <alignment vertical="center" wrapText="1"/>
    </xf>
    <xf numFmtId="0" fontId="29" fillId="0" borderId="13" xfId="0" applyFont="1" applyBorder="1" applyAlignment="1">
      <alignment vertical="center" wrapText="1"/>
    </xf>
    <xf numFmtId="180" fontId="43" fillId="0" borderId="4" xfId="0" applyNumberFormat="1" applyFont="1" applyBorder="1" applyAlignment="1">
      <alignment horizontal="center" vertical="center" wrapText="1"/>
    </xf>
    <xf numFmtId="0" fontId="29" fillId="0" borderId="0" xfId="0" applyFont="1" applyBorder="1" applyAlignment="1">
      <alignment horizontal="left" vertical="center" wrapText="1"/>
    </xf>
    <xf numFmtId="0" fontId="7" fillId="0" borderId="4" xfId="0" applyFont="1" applyBorder="1" applyAlignment="1">
      <alignment horizontal="center" vertical="center" wrapText="1"/>
    </xf>
    <xf numFmtId="0" fontId="44" fillId="0" borderId="22" xfId="0" applyFont="1" applyBorder="1" applyAlignment="1">
      <alignment horizontal="right" vertical="center" wrapText="1"/>
    </xf>
    <xf numFmtId="0" fontId="17" fillId="0" borderId="0" xfId="0" applyFont="1" applyAlignment="1">
      <alignment horizontal="right" vertical="top"/>
    </xf>
    <xf numFmtId="180" fontId="7" fillId="0" borderId="0" xfId="0" applyNumberFormat="1" applyFont="1" applyBorder="1" applyAlignment="1">
      <alignment horizontal="left" vertical="center" wrapText="1"/>
    </xf>
    <xf numFmtId="0" fontId="29" fillId="0" borderId="22" xfId="0" applyFont="1" applyBorder="1" applyAlignment="1">
      <alignment vertical="center" wrapText="1"/>
    </xf>
    <xf numFmtId="0" fontId="7" fillId="0" borderId="13" xfId="0" applyFont="1" applyBorder="1" applyAlignment="1">
      <alignment horizontal="center" vertical="center" wrapText="1"/>
    </xf>
    <xf numFmtId="0" fontId="7" fillId="0" borderId="13" xfId="0" applyFont="1" applyBorder="1" applyAlignment="1">
      <alignment horizontal="right" vertical="center" wrapText="1"/>
    </xf>
    <xf numFmtId="0" fontId="41" fillId="0" borderId="45" xfId="0" applyFont="1" applyBorder="1" applyAlignment="1">
      <alignment horizontal="center" vertical="center"/>
    </xf>
    <xf numFmtId="0" fontId="41" fillId="0" borderId="46" xfId="0" applyFont="1" applyBorder="1" applyAlignment="1">
      <alignment horizontal="center" vertical="center"/>
    </xf>
    <xf numFmtId="0" fontId="41" fillId="0" borderId="47" xfId="0" applyFont="1" applyFill="1" applyBorder="1" applyAlignment="1">
      <alignment horizontal="center" vertical="center"/>
    </xf>
    <xf numFmtId="0" fontId="11" fillId="0" borderId="0" xfId="0" applyFont="1" applyAlignment="1">
      <alignment horizontal="left" vertical="center"/>
    </xf>
    <xf numFmtId="0" fontId="9" fillId="0" borderId="0" xfId="0" applyFont="1" applyAlignment="1">
      <alignment horizontal="center" vertical="center"/>
    </xf>
    <xf numFmtId="0" fontId="10" fillId="0" borderId="0" xfId="0" applyFont="1" applyAlignment="1">
      <alignment horizontal="center" vertical="top"/>
    </xf>
    <xf numFmtId="0" fontId="10" fillId="0" borderId="0" xfId="0" applyFont="1" applyAlignment="1">
      <alignment horizontal="left" vertical="top"/>
    </xf>
    <xf numFmtId="0" fontId="14" fillId="0" borderId="4" xfId="0" applyFont="1" applyBorder="1">
      <alignment vertical="center"/>
    </xf>
    <xf numFmtId="0" fontId="14" fillId="0" borderId="22" xfId="0" applyFont="1" applyBorder="1">
      <alignment vertical="center"/>
    </xf>
    <xf numFmtId="0" fontId="10" fillId="0" borderId="0" xfId="0" applyFont="1" applyAlignment="1">
      <alignment horizontal="distributed" vertical="center"/>
    </xf>
    <xf numFmtId="49" fontId="10" fillId="0" borderId="0" xfId="0" applyNumberFormat="1" applyFont="1" applyAlignment="1">
      <alignment horizontal="center" vertical="center"/>
    </xf>
    <xf numFmtId="0" fontId="10" fillId="0" borderId="0" xfId="0" applyFont="1" applyAlignment="1">
      <alignment horizontal="center" vertical="center"/>
    </xf>
    <xf numFmtId="0" fontId="42" fillId="0" borderId="22" xfId="0" applyFont="1" applyBorder="1" applyAlignment="1">
      <alignment horizontal="center" vertical="center" wrapText="1"/>
    </xf>
    <xf numFmtId="0" fontId="42" fillId="0" borderId="4" xfId="0" applyFont="1" applyBorder="1" applyAlignment="1">
      <alignment vertical="center" wrapText="1"/>
    </xf>
    <xf numFmtId="0" fontId="42" fillId="0" borderId="21" xfId="0" applyFont="1" applyBorder="1" applyAlignment="1">
      <alignment vertical="center" wrapText="1"/>
    </xf>
    <xf numFmtId="0" fontId="11" fillId="0" borderId="0" xfId="0" applyFont="1" applyAlignment="1">
      <alignment horizontal="left" vertical="center"/>
    </xf>
    <xf numFmtId="0" fontId="9" fillId="0" borderId="0" xfId="0" applyFont="1" applyAlignment="1">
      <alignment horizontal="center" vertical="center"/>
    </xf>
    <xf numFmtId="49" fontId="10" fillId="0" borderId="0" xfId="0" applyNumberFormat="1" applyFont="1" applyAlignment="1">
      <alignment horizontal="center" vertical="center"/>
    </xf>
    <xf numFmtId="0" fontId="16" fillId="0" borderId="0" xfId="0" applyFont="1" applyAlignment="1">
      <alignment horizontal="center" vertical="center"/>
    </xf>
    <xf numFmtId="0" fontId="14" fillId="0" borderId="0" xfId="0" applyFont="1" applyAlignment="1">
      <alignment horizontal="left" vertical="center"/>
    </xf>
    <xf numFmtId="0" fontId="10" fillId="0" borderId="0" xfId="0" applyFont="1" applyAlignment="1">
      <alignment horizontal="center" vertical="center"/>
    </xf>
    <xf numFmtId="0" fontId="14" fillId="0" borderId="0" xfId="0" applyFont="1" applyAlignment="1">
      <alignment horizontal="left" vertical="center" wrapText="1"/>
    </xf>
    <xf numFmtId="0" fontId="10" fillId="0" borderId="0" xfId="0" applyFont="1" applyAlignment="1">
      <alignment horizontal="left" vertical="center"/>
    </xf>
    <xf numFmtId="0" fontId="0" fillId="0" borderId="0" xfId="0" applyAlignment="1">
      <alignment horizontal="center" vertical="center"/>
    </xf>
    <xf numFmtId="0" fontId="45" fillId="0" borderId="0" xfId="0" applyFont="1">
      <alignment vertical="center"/>
    </xf>
    <xf numFmtId="49" fontId="10" fillId="0" borderId="0" xfId="0" applyNumberFormat="1" applyFont="1" applyAlignment="1">
      <alignment horizontal="right" vertical="center"/>
    </xf>
    <xf numFmtId="0" fontId="20" fillId="0" borderId="0" xfId="0" applyFont="1">
      <alignment vertical="center"/>
    </xf>
    <xf numFmtId="0" fontId="46" fillId="0" borderId="0" xfId="0" applyFont="1">
      <alignment vertical="center"/>
    </xf>
    <xf numFmtId="0" fontId="10" fillId="0" borderId="21" xfId="0" applyFont="1" applyBorder="1" applyAlignment="1">
      <alignment horizontal="distributed" vertical="center"/>
    </xf>
    <xf numFmtId="0" fontId="10" fillId="0" borderId="0" xfId="0" applyFont="1" applyAlignment="1">
      <alignment horizontal="left" vertical="center"/>
    </xf>
    <xf numFmtId="0" fontId="14" fillId="0" borderId="0" xfId="0" applyFont="1" applyAlignment="1">
      <alignment horizontal="left" vertical="center"/>
    </xf>
    <xf numFmtId="0" fontId="10" fillId="0" borderId="15" xfId="0" applyFont="1" applyBorder="1" applyAlignment="1">
      <alignment horizontal="distributed" vertical="center"/>
    </xf>
    <xf numFmtId="0" fontId="10" fillId="0" borderId="0" xfId="0" applyFont="1" applyAlignment="1">
      <alignment horizontal="center" vertical="center"/>
    </xf>
    <xf numFmtId="0" fontId="10" fillId="0" borderId="0" xfId="0" applyFont="1" applyAlignment="1">
      <alignment vertical="center" wrapText="1"/>
    </xf>
    <xf numFmtId="0" fontId="10" fillId="2" borderId="0" xfId="0" applyFont="1" applyFill="1" applyAlignment="1">
      <alignment vertical="top" wrapText="1"/>
    </xf>
    <xf numFmtId="0" fontId="10" fillId="0" borderId="0" xfId="0" applyFont="1" applyAlignment="1">
      <alignment vertical="top" wrapText="1"/>
    </xf>
    <xf numFmtId="0" fontId="0" fillId="0" borderId="0" xfId="0" applyAlignment="1">
      <alignment vertical="top" wrapText="1"/>
    </xf>
    <xf numFmtId="49" fontId="10" fillId="0" borderId="0" xfId="0" applyNumberFormat="1" applyFont="1" applyAlignment="1">
      <alignment vertical="center"/>
    </xf>
    <xf numFmtId="0" fontId="17" fillId="0" borderId="0" xfId="0" applyFont="1" applyAlignment="1">
      <alignment vertical="top" wrapText="1"/>
    </xf>
    <xf numFmtId="0" fontId="13" fillId="0" borderId="0" xfId="0" applyFont="1">
      <alignment vertical="center"/>
    </xf>
    <xf numFmtId="0" fontId="21" fillId="0" borderId="0" xfId="0" applyFont="1" applyAlignment="1">
      <alignment vertical="top"/>
    </xf>
    <xf numFmtId="0" fontId="0" fillId="0" borderId="0" xfId="0" applyAlignment="1">
      <alignment horizontal="center"/>
    </xf>
    <xf numFmtId="0" fontId="43" fillId="0" borderId="0" xfId="0" applyFont="1">
      <alignment vertical="center"/>
    </xf>
    <xf numFmtId="0" fontId="56" fillId="0" borderId="0" xfId="0" applyFont="1">
      <alignment vertical="center"/>
    </xf>
    <xf numFmtId="0" fontId="0" fillId="0" borderId="1" xfId="0" applyBorder="1" applyAlignment="1" applyProtection="1">
      <alignment horizontal="left" vertical="center" indent="1"/>
      <protection locked="0"/>
    </xf>
    <xf numFmtId="0" fontId="54" fillId="7" borderId="0" xfId="0" applyFont="1" applyFill="1" applyAlignment="1" applyProtection="1">
      <alignment horizontal="left" vertical="top" indent="1"/>
    </xf>
    <xf numFmtId="0" fontId="38" fillId="7" borderId="0" xfId="0" applyFont="1" applyFill="1" applyAlignment="1" applyProtection="1">
      <alignment vertical="top"/>
    </xf>
    <xf numFmtId="0" fontId="33" fillId="7" borderId="0" xfId="0" applyFont="1" applyFill="1" applyProtection="1">
      <alignment vertical="center"/>
    </xf>
    <xf numFmtId="0" fontId="0" fillId="6" borderId="0" xfId="0" applyFill="1" applyProtection="1">
      <alignment vertical="center"/>
    </xf>
    <xf numFmtId="0" fontId="2" fillId="6" borderId="0" xfId="0" applyFont="1" applyFill="1" applyAlignment="1" applyProtection="1">
      <alignment horizontal="right" vertical="center"/>
    </xf>
    <xf numFmtId="0" fontId="2" fillId="4" borderId="10" xfId="0" applyFont="1" applyFill="1" applyBorder="1" applyProtection="1">
      <alignment vertical="center"/>
    </xf>
    <xf numFmtId="0" fontId="39" fillId="6" borderId="0" xfId="0" applyFont="1" applyFill="1" applyAlignment="1" applyProtection="1">
      <alignment horizontal="left" vertical="center" indent="1"/>
    </xf>
    <xf numFmtId="0" fontId="2" fillId="6" borderId="0" xfId="0" applyNumberFormat="1" applyFont="1" applyFill="1" applyAlignment="1" applyProtection="1">
      <alignment horizontal="right" vertical="center"/>
    </xf>
    <xf numFmtId="0" fontId="0" fillId="6" borderId="0" xfId="0" applyFill="1" applyAlignment="1" applyProtection="1">
      <alignment horizontal="left" vertical="center" indent="1"/>
    </xf>
    <xf numFmtId="0" fontId="2" fillId="6" borderId="0" xfId="0" applyFont="1" applyFill="1" applyBorder="1" applyProtection="1">
      <alignment vertical="center"/>
    </xf>
    <xf numFmtId="49" fontId="0" fillId="6" borderId="0" xfId="0" applyNumberFormat="1" applyFill="1" applyBorder="1" applyAlignment="1" applyProtection="1">
      <alignment horizontal="left" vertical="center" indent="1"/>
    </xf>
    <xf numFmtId="0" fontId="55" fillId="6" borderId="0" xfId="0" applyFont="1" applyFill="1" applyProtection="1">
      <alignment vertical="center"/>
    </xf>
    <xf numFmtId="0" fontId="3" fillId="9" borderId="10" xfId="0" applyFont="1" applyFill="1" applyBorder="1" applyProtection="1">
      <alignment vertical="center"/>
    </xf>
    <xf numFmtId="0" fontId="4" fillId="6" borderId="0" xfId="0" applyFont="1" applyFill="1" applyAlignment="1" applyProtection="1">
      <alignment horizontal="left" vertical="center" indent="1"/>
    </xf>
    <xf numFmtId="0" fontId="2" fillId="9" borderId="10" xfId="0" applyFont="1" applyFill="1" applyBorder="1" applyProtection="1">
      <alignment vertical="center"/>
    </xf>
    <xf numFmtId="0" fontId="0" fillId="6" borderId="0" xfId="0" applyFill="1" applyBorder="1" applyAlignment="1" applyProtection="1">
      <alignment horizontal="left" vertical="center" indent="1"/>
    </xf>
    <xf numFmtId="0" fontId="5" fillId="9" borderId="10" xfId="0" applyFont="1" applyFill="1" applyBorder="1" applyAlignment="1" applyProtection="1">
      <alignment vertical="center" wrapText="1"/>
    </xf>
    <xf numFmtId="0" fontId="2" fillId="6" borderId="4" xfId="0" applyFont="1" applyFill="1" applyBorder="1" applyProtection="1">
      <alignment vertical="center"/>
    </xf>
    <xf numFmtId="49" fontId="0" fillId="6" borderId="0" xfId="0" applyNumberFormat="1" applyFill="1" applyBorder="1" applyProtection="1">
      <alignment vertical="center"/>
    </xf>
    <xf numFmtId="0" fontId="4" fillId="6" borderId="0" xfId="0" applyFont="1" applyFill="1" applyProtection="1">
      <alignment vertical="center"/>
    </xf>
    <xf numFmtId="0" fontId="2" fillId="9" borderId="3" xfId="0" applyFont="1" applyFill="1" applyBorder="1" applyAlignment="1" applyProtection="1">
      <alignment horizontal="center" vertical="center"/>
    </xf>
    <xf numFmtId="0" fontId="2" fillId="9" borderId="4" xfId="0" applyFont="1" applyFill="1" applyBorder="1" applyAlignment="1" applyProtection="1">
      <alignment horizontal="center" vertical="center"/>
    </xf>
    <xf numFmtId="0" fontId="4" fillId="9" borderId="3" xfId="0" applyFont="1" applyFill="1" applyBorder="1" applyAlignment="1" applyProtection="1">
      <alignment horizontal="center" vertical="center"/>
    </xf>
    <xf numFmtId="0" fontId="4" fillId="0" borderId="18" xfId="0" applyFont="1" applyFill="1" applyBorder="1" applyAlignment="1" applyProtection="1">
      <alignment horizontal="left" vertical="center"/>
    </xf>
    <xf numFmtId="0" fontId="4" fillId="0" borderId="41" xfId="0" applyFont="1" applyFill="1" applyBorder="1" applyAlignment="1" applyProtection="1">
      <alignment horizontal="left" vertical="center" wrapText="1"/>
    </xf>
    <xf numFmtId="0" fontId="34" fillId="0" borderId="41" xfId="0" applyFont="1" applyFill="1" applyBorder="1" applyAlignment="1" applyProtection="1">
      <alignment horizontal="center" vertical="center" wrapText="1"/>
    </xf>
    <xf numFmtId="0" fontId="34" fillId="0" borderId="17" xfId="0" applyFont="1" applyFill="1" applyBorder="1" applyAlignment="1" applyProtection="1">
      <alignment horizontal="left" vertical="center" wrapText="1"/>
    </xf>
    <xf numFmtId="0" fontId="34" fillId="0" borderId="5" xfId="0" applyFont="1" applyFill="1" applyBorder="1" applyAlignment="1" applyProtection="1">
      <alignment horizontal="left" vertical="center" wrapText="1"/>
    </xf>
    <xf numFmtId="0" fontId="0" fillId="0" borderId="8" xfId="0" applyBorder="1" applyAlignment="1" applyProtection="1">
      <alignment vertical="center" wrapText="1"/>
    </xf>
    <xf numFmtId="0" fontId="0" fillId="0" borderId="10" xfId="0" applyBorder="1" applyAlignment="1" applyProtection="1">
      <alignment vertical="center" wrapText="1"/>
    </xf>
    <xf numFmtId="0" fontId="0" fillId="0" borderId="12" xfId="0" applyBorder="1" applyAlignment="1" applyProtection="1">
      <alignment vertical="center" wrapText="1"/>
    </xf>
    <xf numFmtId="0" fontId="55" fillId="8" borderId="0" xfId="0" applyFont="1" applyFill="1" applyProtection="1">
      <alignment vertical="center"/>
    </xf>
    <xf numFmtId="0" fontId="25" fillId="6" borderId="0" xfId="0" applyFont="1" applyFill="1" applyProtection="1">
      <alignment vertical="center"/>
    </xf>
    <xf numFmtId="0" fontId="26" fillId="6" borderId="0" xfId="0" applyFont="1" applyFill="1" applyAlignment="1" applyProtection="1">
      <alignment horizontal="left" vertical="center" indent="1"/>
    </xf>
    <xf numFmtId="0" fontId="0" fillId="6" borderId="3" xfId="0" applyFill="1" applyBorder="1" applyAlignment="1" applyProtection="1">
      <alignment vertical="center" wrapText="1"/>
    </xf>
    <xf numFmtId="0" fontId="2" fillId="9" borderId="10" xfId="0" applyFont="1" applyFill="1" applyBorder="1" applyAlignment="1" applyProtection="1">
      <alignment vertical="center" wrapText="1"/>
    </xf>
    <xf numFmtId="0" fontId="3" fillId="6" borderId="3" xfId="0" applyFont="1" applyFill="1" applyBorder="1" applyAlignment="1" applyProtection="1">
      <alignment horizontal="center" vertical="center" wrapText="1"/>
    </xf>
    <xf numFmtId="0" fontId="2" fillId="5" borderId="10" xfId="0" applyFont="1" applyFill="1" applyBorder="1" applyProtection="1">
      <alignment vertical="center"/>
    </xf>
    <xf numFmtId="49" fontId="0" fillId="0" borderId="1" xfId="0" applyNumberFormat="1" applyBorder="1" applyAlignment="1" applyProtection="1">
      <alignment horizontal="left" vertical="center" indent="1"/>
      <protection locked="0"/>
    </xf>
    <xf numFmtId="0" fontId="0" fillId="2" borderId="2" xfId="0" applyFill="1" applyBorder="1" applyAlignment="1" applyProtection="1">
      <alignment horizontal="left" vertical="center" indent="1"/>
      <protection locked="0"/>
    </xf>
    <xf numFmtId="0" fontId="0" fillId="2" borderId="1" xfId="0" applyFill="1" applyBorder="1" applyAlignment="1" applyProtection="1">
      <alignment horizontal="left" vertical="center" indent="1"/>
      <protection locked="0"/>
    </xf>
    <xf numFmtId="180" fontId="0" fillId="2" borderId="1" xfId="0" applyNumberFormat="1" applyFill="1" applyBorder="1" applyAlignment="1" applyProtection="1">
      <alignment horizontal="left" vertical="center" indent="1"/>
      <protection locked="0"/>
    </xf>
    <xf numFmtId="0" fontId="40" fillId="2" borderId="2" xfId="0" applyFont="1" applyFill="1" applyBorder="1" applyAlignment="1" applyProtection="1">
      <alignment horizontal="left" vertical="center" indent="1"/>
      <protection locked="0"/>
    </xf>
    <xf numFmtId="0" fontId="40" fillId="2" borderId="1" xfId="0" applyFont="1" applyFill="1" applyBorder="1" applyAlignment="1" applyProtection="1">
      <alignment horizontal="left" vertical="center" indent="1"/>
      <protection locked="0"/>
    </xf>
    <xf numFmtId="0" fontId="0" fillId="2" borderId="6" xfId="0" applyFill="1" applyBorder="1" applyAlignment="1" applyProtection="1">
      <alignment horizontal="left" vertical="center" indent="1"/>
      <protection locked="0"/>
    </xf>
    <xf numFmtId="0" fontId="0" fillId="2" borderId="7" xfId="0" applyFill="1" applyBorder="1" applyAlignment="1" applyProtection="1">
      <alignment horizontal="left" vertical="center" indent="1"/>
      <protection locked="0"/>
    </xf>
    <xf numFmtId="0" fontId="0" fillId="2" borderId="7" xfId="0" applyFill="1" applyBorder="1" applyAlignment="1" applyProtection="1">
      <alignment horizontal="center" vertical="center"/>
      <protection locked="0"/>
    </xf>
    <xf numFmtId="0" fontId="0" fillId="2" borderId="44" xfId="0" applyFill="1" applyBorder="1" applyAlignment="1" applyProtection="1">
      <alignment vertical="center" wrapText="1"/>
      <protection locked="0"/>
    </xf>
    <xf numFmtId="0" fontId="0" fillId="2" borderId="9" xfId="0" applyFill="1" applyBorder="1" applyAlignment="1" applyProtection="1">
      <alignment horizontal="left" vertical="center" indent="1"/>
      <protection locked="0"/>
    </xf>
    <xf numFmtId="0" fontId="0" fillId="2" borderId="3" xfId="0" applyFill="1" applyBorder="1" applyAlignment="1" applyProtection="1">
      <alignment horizontal="left" vertical="center" indent="1"/>
      <protection locked="0"/>
    </xf>
    <xf numFmtId="0" fontId="0" fillId="2" borderId="3" xfId="0" applyFill="1" applyBorder="1" applyAlignment="1" applyProtection="1">
      <alignment horizontal="center" vertical="center"/>
      <protection locked="0"/>
    </xf>
    <xf numFmtId="0" fontId="0" fillId="2" borderId="14" xfId="0" applyFill="1" applyBorder="1" applyAlignment="1" applyProtection="1">
      <alignment vertical="center" wrapText="1"/>
      <protection locked="0"/>
    </xf>
    <xf numFmtId="0" fontId="0" fillId="2" borderId="48" xfId="0" applyFill="1" applyBorder="1" applyAlignment="1" applyProtection="1">
      <alignment horizontal="left" vertical="center" indent="1"/>
      <protection locked="0"/>
    </xf>
    <xf numFmtId="0" fontId="0" fillId="2" borderId="11" xfId="0" applyFill="1" applyBorder="1" applyAlignment="1" applyProtection="1">
      <alignment horizontal="left" vertical="center" indent="1"/>
      <protection locked="0"/>
    </xf>
    <xf numFmtId="0" fontId="0" fillId="2" borderId="11" xfId="0" applyFill="1" applyBorder="1" applyAlignment="1" applyProtection="1">
      <alignment horizontal="center" vertical="center"/>
      <protection locked="0"/>
    </xf>
    <xf numFmtId="0" fontId="0" fillId="2" borderId="2" xfId="0" applyFill="1" applyBorder="1" applyAlignment="1" applyProtection="1">
      <alignment horizontal="left" vertical="center" wrapText="1" indent="1"/>
      <protection locked="0"/>
    </xf>
    <xf numFmtId="49" fontId="0" fillId="2" borderId="2" xfId="0" applyNumberFormat="1" applyFill="1" applyBorder="1" applyAlignment="1" applyProtection="1">
      <alignment horizontal="left" vertical="center" indent="1"/>
      <protection locked="0"/>
    </xf>
    <xf numFmtId="180" fontId="0" fillId="2" borderId="2" xfId="0" applyNumberFormat="1" applyFill="1" applyBorder="1" applyAlignment="1" applyProtection="1">
      <alignment horizontal="left" vertical="center" wrapText="1" indent="1"/>
      <protection locked="0"/>
    </xf>
    <xf numFmtId="179" fontId="0" fillId="2" borderId="2" xfId="0" applyNumberFormat="1" applyFill="1" applyBorder="1" applyAlignment="1" applyProtection="1">
      <alignment horizontal="left" vertical="center" indent="1"/>
      <protection locked="0"/>
    </xf>
    <xf numFmtId="49" fontId="0" fillId="2" borderId="1" xfId="0" applyNumberFormat="1" applyFill="1" applyBorder="1" applyAlignment="1" applyProtection="1">
      <alignment horizontal="left" vertical="center" wrapText="1" indent="1"/>
      <protection locked="0"/>
    </xf>
    <xf numFmtId="179" fontId="0" fillId="2" borderId="1" xfId="0" applyNumberFormat="1" applyFill="1" applyBorder="1" applyAlignment="1" applyProtection="1">
      <alignment horizontal="left" vertical="center" indent="1"/>
      <protection locked="0"/>
    </xf>
    <xf numFmtId="178" fontId="0" fillId="2" borderId="1" xfId="0" applyNumberFormat="1" applyFill="1" applyBorder="1" applyAlignment="1" applyProtection="1">
      <alignment horizontal="left" vertical="center" indent="1"/>
      <protection locked="0"/>
    </xf>
    <xf numFmtId="176" fontId="0" fillId="2" borderId="2" xfId="0" applyNumberFormat="1" applyFill="1" applyBorder="1" applyAlignment="1" applyProtection="1">
      <alignment horizontal="left" vertical="center" wrapText="1" indent="1"/>
      <protection locked="0"/>
    </xf>
    <xf numFmtId="176" fontId="0" fillId="2" borderId="1" xfId="0" applyNumberFormat="1" applyFill="1" applyBorder="1" applyAlignment="1" applyProtection="1">
      <alignment horizontal="left" vertical="center" indent="1"/>
      <protection locked="0"/>
    </xf>
    <xf numFmtId="180" fontId="0" fillId="0" borderId="1" xfId="0" applyNumberFormat="1" applyBorder="1" applyAlignment="1" applyProtection="1">
      <alignment horizontal="left" vertical="center" indent="1"/>
      <protection locked="0"/>
    </xf>
    <xf numFmtId="0" fontId="0" fillId="0" borderId="2" xfId="0" applyBorder="1" applyAlignment="1" applyProtection="1">
      <alignment horizontal="left" vertical="center" indent="1"/>
      <protection locked="0"/>
    </xf>
    <xf numFmtId="49" fontId="0" fillId="0" borderId="2" xfId="0" applyNumberFormat="1" applyBorder="1" applyAlignment="1" applyProtection="1">
      <alignment horizontal="left" vertical="center" indent="1"/>
      <protection locked="0"/>
    </xf>
    <xf numFmtId="176" fontId="0" fillId="0" borderId="2" xfId="0" applyNumberFormat="1" applyBorder="1" applyAlignment="1" applyProtection="1">
      <alignment horizontal="left" vertical="center" wrapText="1" indent="1"/>
      <protection locked="0"/>
    </xf>
    <xf numFmtId="176" fontId="0" fillId="0" borderId="1" xfId="0" applyNumberFormat="1" applyBorder="1" applyAlignment="1" applyProtection="1">
      <alignment horizontal="left" vertical="center" indent="1"/>
      <protection locked="0"/>
    </xf>
    <xf numFmtId="179" fontId="0" fillId="2" borderId="2" xfId="0" applyNumberFormat="1" applyFill="1" applyBorder="1" applyAlignment="1" applyProtection="1">
      <alignment horizontal="left" vertical="center" wrapText="1" indent="1"/>
      <protection locked="0"/>
    </xf>
    <xf numFmtId="179" fontId="0" fillId="0" borderId="2" xfId="0" applyNumberFormat="1" applyBorder="1" applyAlignment="1" applyProtection="1">
      <alignment horizontal="left" vertical="center" wrapText="1" indent="1"/>
      <protection locked="0"/>
    </xf>
    <xf numFmtId="179" fontId="0" fillId="0" borderId="1" xfId="0" applyNumberFormat="1" applyBorder="1" applyAlignment="1" applyProtection="1">
      <alignment horizontal="left" vertical="center" indent="1"/>
      <protection locked="0"/>
    </xf>
    <xf numFmtId="0" fontId="4" fillId="6" borderId="0" xfId="0" applyFont="1" applyFill="1" applyAlignment="1" applyProtection="1">
      <alignment horizontal="left" vertical="center" indent="1"/>
    </xf>
    <xf numFmtId="0" fontId="4" fillId="6" borderId="0" xfId="0" applyFont="1" applyFill="1" applyBorder="1" applyAlignment="1" applyProtection="1">
      <alignment horizontal="left" vertical="center" wrapText="1" indent="1"/>
    </xf>
    <xf numFmtId="0" fontId="5" fillId="6" borderId="0" xfId="0" applyFont="1" applyFill="1" applyBorder="1" applyAlignment="1" applyProtection="1">
      <alignment vertical="center" wrapText="1"/>
    </xf>
    <xf numFmtId="0" fontId="6" fillId="6" borderId="0" xfId="1" applyFill="1" applyBorder="1" applyAlignment="1" applyProtection="1">
      <alignment horizontal="left" vertical="center" wrapText="1" indent="1"/>
      <protection locked="0"/>
    </xf>
    <xf numFmtId="0" fontId="5" fillId="9" borderId="4" xfId="0" applyFont="1" applyFill="1" applyBorder="1" applyAlignment="1" applyProtection="1">
      <alignment vertical="center" wrapText="1"/>
    </xf>
    <xf numFmtId="0" fontId="0" fillId="0" borderId="21" xfId="0" applyBorder="1" applyAlignment="1">
      <alignment horizontal="left" vertical="center"/>
    </xf>
    <xf numFmtId="0" fontId="0" fillId="0" borderId="22" xfId="0" applyBorder="1" applyAlignment="1">
      <alignment horizontal="left" vertical="center"/>
    </xf>
    <xf numFmtId="0" fontId="19" fillId="0" borderId="3" xfId="0" applyFont="1" applyBorder="1" applyAlignment="1">
      <alignment horizontal="center" vertical="center"/>
    </xf>
    <xf numFmtId="0" fontId="2" fillId="4" borderId="14" xfId="0" applyFont="1" applyFill="1" applyBorder="1" applyAlignment="1" applyProtection="1">
      <alignment horizontal="left" vertical="center"/>
    </xf>
    <xf numFmtId="0" fontId="2" fillId="4" borderId="19" xfId="0" applyFont="1" applyFill="1" applyBorder="1" applyAlignment="1" applyProtection="1">
      <alignment horizontal="left" vertical="center"/>
    </xf>
    <xf numFmtId="0" fontId="6" fillId="2" borderId="43" xfId="1" applyFill="1" applyBorder="1" applyAlignment="1" applyProtection="1">
      <alignment horizontal="left" vertical="center" wrapText="1" indent="1"/>
      <protection locked="0"/>
    </xf>
    <xf numFmtId="0" fontId="6" fillId="2" borderId="39" xfId="1" applyFill="1" applyBorder="1" applyAlignment="1" applyProtection="1">
      <alignment horizontal="left" vertical="center" wrapText="1" indent="1"/>
      <protection locked="0"/>
    </xf>
    <xf numFmtId="0" fontId="36" fillId="8" borderId="0" xfId="0" applyFont="1" applyFill="1" applyAlignment="1" applyProtection="1">
      <alignment horizontal="left" vertical="center" wrapText="1"/>
    </xf>
    <xf numFmtId="0" fontId="35" fillId="8" borderId="0" xfId="0" applyFont="1" applyFill="1" applyAlignment="1" applyProtection="1">
      <alignment horizontal="left" vertical="center"/>
    </xf>
    <xf numFmtId="0" fontId="4" fillId="6" borderId="35" xfId="0" applyFont="1" applyFill="1" applyBorder="1" applyAlignment="1" applyProtection="1">
      <alignment horizontal="left" vertical="center" wrapText="1" indent="1"/>
    </xf>
    <xf numFmtId="0" fontId="4" fillId="6" borderId="0" xfId="0" applyFont="1" applyFill="1" applyAlignment="1" applyProtection="1">
      <alignment horizontal="left" vertical="center" wrapText="1" indent="1"/>
    </xf>
    <xf numFmtId="0" fontId="26" fillId="6" borderId="35" xfId="0" applyFont="1" applyFill="1" applyBorder="1" applyAlignment="1" applyProtection="1">
      <alignment horizontal="left" vertical="center" wrapText="1" indent="1"/>
    </xf>
    <xf numFmtId="0" fontId="26" fillId="6" borderId="0" xfId="0" applyFont="1" applyFill="1" applyAlignment="1" applyProtection="1">
      <alignment horizontal="left" vertical="center" wrapText="1" indent="1"/>
    </xf>
    <xf numFmtId="0" fontId="4" fillId="6" borderId="0" xfId="0" applyFont="1" applyFill="1" applyAlignment="1" applyProtection="1">
      <alignment horizontal="left" vertical="center" indent="1"/>
    </xf>
    <xf numFmtId="0" fontId="4" fillId="6" borderId="35" xfId="0" applyFont="1" applyFill="1" applyBorder="1" applyAlignment="1" applyProtection="1">
      <alignment horizontal="left" vertical="center" indent="1"/>
    </xf>
    <xf numFmtId="0" fontId="4" fillId="6" borderId="0" xfId="0" applyFont="1" applyFill="1" applyBorder="1" applyAlignment="1" applyProtection="1">
      <alignment horizontal="left" vertical="center" indent="1"/>
    </xf>
    <xf numFmtId="0" fontId="26" fillId="6" borderId="35" xfId="0" applyFont="1" applyFill="1" applyBorder="1" applyAlignment="1" applyProtection="1">
      <alignment horizontal="left" vertical="center" indent="1"/>
    </xf>
    <xf numFmtId="0" fontId="26" fillId="6" borderId="0" xfId="0" applyFont="1" applyFill="1" applyAlignment="1" applyProtection="1">
      <alignment horizontal="left" vertical="center" indent="1"/>
    </xf>
    <xf numFmtId="0" fontId="4" fillId="6" borderId="35" xfId="0" applyFont="1" applyFill="1" applyBorder="1" applyAlignment="1" applyProtection="1">
      <alignment horizontal="center" vertical="center" wrapText="1"/>
    </xf>
    <xf numFmtId="0" fontId="4" fillId="6" borderId="0" xfId="0" applyFont="1" applyFill="1" applyBorder="1" applyAlignment="1" applyProtection="1">
      <alignment horizontal="center" vertical="center" wrapText="1"/>
    </xf>
    <xf numFmtId="0" fontId="17" fillId="0" borderId="21" xfId="0" applyFont="1" applyBorder="1" applyAlignment="1">
      <alignment horizontal="justify" vertical="center" wrapText="1" shrinkToFit="1"/>
    </xf>
    <xf numFmtId="0" fontId="17" fillId="0" borderId="0" xfId="0" applyFont="1" applyAlignment="1">
      <alignment horizontal="justify" vertical="distributed" wrapText="1"/>
    </xf>
    <xf numFmtId="0" fontId="10" fillId="0" borderId="21" xfId="0" applyFont="1" applyBorder="1" applyAlignment="1">
      <alignment horizontal="center" vertical="center"/>
    </xf>
    <xf numFmtId="0" fontId="10" fillId="0" borderId="21" xfId="0" applyFont="1" applyBorder="1" applyAlignment="1">
      <alignment horizontal="left" vertical="center"/>
    </xf>
    <xf numFmtId="0" fontId="10" fillId="0" borderId="29" xfId="0" applyFont="1" applyBorder="1" applyAlignment="1">
      <alignment horizontal="left" vertical="center"/>
    </xf>
    <xf numFmtId="0" fontId="10" fillId="0" borderId="0" xfId="0" applyFont="1" applyBorder="1" applyAlignment="1">
      <alignment horizontal="left" vertical="distributed" wrapText="1"/>
    </xf>
    <xf numFmtId="0" fontId="10" fillId="0" borderId="0" xfId="0" applyFont="1" applyBorder="1" applyAlignment="1">
      <alignment horizontal="left" vertical="distributed"/>
    </xf>
    <xf numFmtId="0" fontId="10" fillId="0" borderId="37" xfId="0" applyFont="1" applyBorder="1" applyAlignment="1">
      <alignment horizontal="left" vertical="distributed"/>
    </xf>
    <xf numFmtId="49" fontId="10" fillId="0" borderId="0" xfId="0" applyNumberFormat="1" applyFont="1" applyAlignment="1">
      <alignment horizontal="left" vertical="center"/>
    </xf>
    <xf numFmtId="0" fontId="10" fillId="0" borderId="0" xfId="0" applyFont="1" applyAlignment="1">
      <alignment horizontal="left" vertical="center"/>
    </xf>
    <xf numFmtId="0" fontId="10" fillId="0" borderId="0" xfId="0" applyFont="1" applyAlignment="1">
      <alignment horizontal="distributed" vertical="center"/>
    </xf>
    <xf numFmtId="0" fontId="11" fillId="0" borderId="0" xfId="0" applyFont="1" applyAlignment="1">
      <alignment horizontal="left" vertical="center"/>
    </xf>
    <xf numFmtId="0" fontId="10" fillId="0" borderId="21" xfId="0" applyFont="1" applyBorder="1" applyAlignment="1">
      <alignment horizontal="distributed" vertical="center"/>
    </xf>
    <xf numFmtId="0" fontId="10" fillId="0" borderId="0" xfId="0" applyFont="1" applyBorder="1" applyAlignment="1">
      <alignment horizontal="distributed" vertical="center"/>
    </xf>
    <xf numFmtId="0" fontId="22" fillId="0" borderId="0" xfId="0" applyFont="1" applyAlignment="1">
      <alignment horizontal="left" vertical="center"/>
    </xf>
    <xf numFmtId="0" fontId="10" fillId="0" borderId="29" xfId="0" applyFont="1" applyBorder="1" applyAlignment="1">
      <alignment horizontal="center" vertical="center"/>
    </xf>
    <xf numFmtId="0" fontId="58" fillId="0" borderId="21" xfId="0" applyFont="1" applyBorder="1" applyAlignment="1">
      <alignment horizontal="justify" vertical="center" wrapText="1"/>
    </xf>
    <xf numFmtId="0" fontId="15" fillId="0" borderId="21" xfId="0" applyFont="1" applyBorder="1" applyAlignment="1">
      <alignment horizontal="left" vertical="center" wrapText="1"/>
    </xf>
    <xf numFmtId="0" fontId="15" fillId="0" borderId="29" xfId="0" applyFont="1" applyBorder="1" applyAlignment="1">
      <alignment horizontal="left" vertical="center" wrapText="1"/>
    </xf>
    <xf numFmtId="0" fontId="14" fillId="0" borderId="21" xfId="0" applyFont="1" applyBorder="1" applyAlignment="1">
      <alignment horizontal="left" vertical="center"/>
    </xf>
    <xf numFmtId="0" fontId="14" fillId="0" borderId="21" xfId="0" applyFont="1" applyBorder="1" applyAlignment="1">
      <alignment horizontal="left" vertical="center" wrapText="1"/>
    </xf>
    <xf numFmtId="0" fontId="14" fillId="0" borderId="29" xfId="0" applyFont="1" applyBorder="1" applyAlignment="1">
      <alignment horizontal="left" vertical="center" wrapText="1"/>
    </xf>
    <xf numFmtId="182" fontId="18" fillId="0" borderId="21" xfId="0" applyNumberFormat="1" applyFont="1" applyBorder="1" applyAlignment="1">
      <alignment horizontal="left" vertical="center"/>
    </xf>
    <xf numFmtId="181" fontId="8" fillId="0" borderId="21" xfId="0" applyNumberFormat="1" applyFont="1" applyBorder="1" applyAlignment="1">
      <alignment horizontal="center" vertical="center"/>
    </xf>
    <xf numFmtId="0" fontId="18" fillId="0" borderId="21" xfId="0" applyFont="1" applyBorder="1" applyAlignment="1">
      <alignment horizontal="left" vertical="center" wrapText="1"/>
    </xf>
    <xf numFmtId="0" fontId="18" fillId="0" borderId="29" xfId="0" applyFont="1" applyBorder="1" applyAlignment="1">
      <alignment horizontal="left" vertical="center" wrapText="1"/>
    </xf>
    <xf numFmtId="0" fontId="57" fillId="0" borderId="0" xfId="0" applyFont="1" applyAlignment="1">
      <alignment horizontal="right" vertical="center" wrapText="1"/>
    </xf>
    <xf numFmtId="0" fontId="7" fillId="0" borderId="3" xfId="0" applyFont="1" applyBorder="1" applyAlignment="1">
      <alignment horizontal="center" vertical="center"/>
    </xf>
    <xf numFmtId="0" fontId="10" fillId="0" borderId="3" xfId="0" applyFont="1" applyBorder="1" applyAlignment="1">
      <alignment horizontal="left" vertical="center" wrapText="1"/>
    </xf>
    <xf numFmtId="0" fontId="10" fillId="0" borderId="3" xfId="0" applyFont="1" applyBorder="1" applyAlignment="1">
      <alignment horizontal="left" vertical="center"/>
    </xf>
    <xf numFmtId="0" fontId="15" fillId="0" borderId="24" xfId="0" applyFont="1" applyBorder="1" applyAlignment="1">
      <alignment horizontal="left"/>
    </xf>
    <xf numFmtId="0" fontId="15" fillId="0" borderId="25" xfId="0" applyFont="1" applyBorder="1" applyAlignment="1">
      <alignment horizontal="left"/>
    </xf>
    <xf numFmtId="0" fontId="30" fillId="0" borderId="13" xfId="0" applyFont="1" applyBorder="1" applyAlignment="1">
      <alignment horizontal="left" vertical="center"/>
    </xf>
    <xf numFmtId="0" fontId="30" fillId="0" borderId="20" xfId="0" applyFont="1" applyBorder="1" applyAlignment="1">
      <alignment horizontal="left" vertical="center"/>
    </xf>
    <xf numFmtId="0" fontId="47" fillId="0" borderId="0" xfId="0" applyFont="1" applyAlignment="1">
      <alignment horizontal="left" vertical="center"/>
    </xf>
    <xf numFmtId="0" fontId="10" fillId="0" borderId="7" xfId="0" applyFont="1" applyBorder="1" applyAlignment="1">
      <alignment horizontal="center" vertical="center"/>
    </xf>
    <xf numFmtId="0" fontId="10" fillId="0" borderId="3"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3" xfId="0" applyFont="1" applyBorder="1" applyAlignment="1">
      <alignment horizontal="center" vertical="center"/>
    </xf>
    <xf numFmtId="0" fontId="14" fillId="0" borderId="10" xfId="0" applyFont="1" applyBorder="1" applyAlignment="1">
      <alignment horizontal="center" vertical="center"/>
    </xf>
    <xf numFmtId="0" fontId="10" fillId="0" borderId="24" xfId="0" applyFont="1" applyBorder="1" applyAlignment="1">
      <alignment horizontal="distributed" vertical="center"/>
    </xf>
    <xf numFmtId="0" fontId="10" fillId="0" borderId="13" xfId="0" applyFont="1" applyBorder="1" applyAlignment="1">
      <alignment horizontal="distributed" vertical="center"/>
    </xf>
    <xf numFmtId="0" fontId="10" fillId="0" borderId="0" xfId="0" applyFont="1" applyAlignment="1">
      <alignment horizontal="justify" vertical="distributed"/>
    </xf>
    <xf numFmtId="0" fontId="49" fillId="0" borderId="0" xfId="0" applyFont="1" applyAlignment="1">
      <alignment horizontal="center" vertical="center"/>
    </xf>
    <xf numFmtId="0" fontId="50" fillId="0" borderId="0" xfId="0" applyFont="1" applyAlignment="1">
      <alignment horizontal="center" vertical="center"/>
    </xf>
    <xf numFmtId="0" fontId="31" fillId="0" borderId="0" xfId="0" applyFont="1" applyAlignment="1">
      <alignment horizontal="left" vertical="center"/>
    </xf>
    <xf numFmtId="0" fontId="17" fillId="0" borderId="0" xfId="0" applyFont="1" applyAlignment="1">
      <alignment horizontal="justify" vertical="center" wrapText="1"/>
    </xf>
    <xf numFmtId="49" fontId="10" fillId="0" borderId="0" xfId="0" applyNumberFormat="1" applyFont="1" applyAlignment="1">
      <alignment horizontal="center" vertical="center"/>
    </xf>
    <xf numFmtId="0" fontId="17" fillId="0" borderId="0" xfId="0" applyFont="1" applyAlignment="1">
      <alignment horizontal="justify" vertical="center"/>
    </xf>
    <xf numFmtId="0" fontId="47"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left" vertical="top" wrapText="1"/>
    </xf>
    <xf numFmtId="0" fontId="18" fillId="0" borderId="0" xfId="0" applyFont="1" applyAlignment="1">
      <alignment horizontal="left" vertical="top" wrapText="1"/>
    </xf>
    <xf numFmtId="0" fontId="18" fillId="0" borderId="0" xfId="0" applyFont="1" applyAlignment="1">
      <alignment horizontal="left" vertical="center"/>
    </xf>
    <xf numFmtId="182" fontId="18" fillId="0" borderId="0" xfId="0" applyNumberFormat="1" applyFont="1" applyAlignment="1">
      <alignment horizontal="left" vertical="center"/>
    </xf>
    <xf numFmtId="0" fontId="0" fillId="0" borderId="21" xfId="0" applyBorder="1" applyAlignment="1">
      <alignment horizontal="left" vertical="center"/>
    </xf>
    <xf numFmtId="0" fontId="0" fillId="0" borderId="22" xfId="0" applyBorder="1" applyAlignment="1">
      <alignment horizontal="left" vertical="center"/>
    </xf>
    <xf numFmtId="0" fontId="7" fillId="0" borderId="0" xfId="0" applyFont="1" applyAlignment="1">
      <alignment horizontal="right" vertical="top"/>
    </xf>
    <xf numFmtId="0" fontId="21" fillId="0" borderId="0" xfId="0" applyFont="1" applyAlignment="1">
      <alignment horizontal="justify" vertical="distributed" wrapText="1"/>
    </xf>
    <xf numFmtId="0" fontId="0" fillId="0" borderId="0" xfId="0" applyBorder="1" applyAlignment="1">
      <alignment horizontal="left" vertical="top" wrapText="1"/>
    </xf>
    <xf numFmtId="0" fontId="0" fillId="0" borderId="18" xfId="0" applyBorder="1" applyAlignment="1">
      <alignment horizontal="left" vertical="top" wrapText="1"/>
    </xf>
    <xf numFmtId="0" fontId="18" fillId="0" borderId="15" xfId="0" applyFont="1" applyBorder="1" applyAlignment="1">
      <alignment horizontal="left" vertical="center"/>
    </xf>
    <xf numFmtId="0" fontId="18" fillId="0" borderId="16" xfId="0" applyFont="1" applyBorder="1" applyAlignment="1">
      <alignment horizontal="left" vertical="center"/>
    </xf>
    <xf numFmtId="0" fontId="10" fillId="0" borderId="15" xfId="0" applyFont="1" applyBorder="1" applyAlignment="1">
      <alignment horizontal="distributed" vertical="center"/>
    </xf>
    <xf numFmtId="0" fontId="18" fillId="0" borderId="21" xfId="0" applyFont="1" applyBorder="1" applyAlignment="1">
      <alignment horizontal="left" vertical="center"/>
    </xf>
    <xf numFmtId="0" fontId="10" fillId="0" borderId="15" xfId="0" applyFont="1" applyBorder="1" applyAlignment="1">
      <alignment horizontal="distributed" vertical="center" wrapText="1"/>
    </xf>
    <xf numFmtId="0" fontId="17" fillId="0" borderId="0" xfId="0" applyFont="1" applyAlignment="1">
      <alignment horizontal="justify" vertical="distributed"/>
    </xf>
    <xf numFmtId="0" fontId="10" fillId="0" borderId="0" xfId="0" applyFont="1" applyAlignment="1">
      <alignment horizontal="right" vertical="center"/>
    </xf>
    <xf numFmtId="0" fontId="10" fillId="0" borderId="0" xfId="0" applyFont="1" applyAlignment="1">
      <alignment horizontal="right" vertical="top"/>
    </xf>
    <xf numFmtId="0" fontId="18" fillId="0" borderId="0" xfId="0" applyFont="1" applyAlignment="1">
      <alignment horizontal="left" vertical="center" wrapText="1"/>
    </xf>
    <xf numFmtId="0" fontId="14" fillId="0" borderId="0" xfId="0" applyFont="1" applyBorder="1" applyAlignment="1">
      <alignment horizontal="left" vertical="top" wrapText="1"/>
    </xf>
    <xf numFmtId="0" fontId="14" fillId="0" borderId="18" xfId="0" applyFont="1" applyBorder="1" applyAlignment="1">
      <alignment horizontal="left" vertical="top" wrapText="1"/>
    </xf>
    <xf numFmtId="0" fontId="18" fillId="0" borderId="22" xfId="0" applyFont="1" applyBorder="1" applyAlignment="1">
      <alignment horizontal="left" vertical="center"/>
    </xf>
    <xf numFmtId="0" fontId="14" fillId="0" borderId="21" xfId="0" applyNumberFormat="1" applyFont="1" applyBorder="1" applyAlignment="1">
      <alignment horizontal="left" vertical="center" wrapText="1"/>
    </xf>
    <xf numFmtId="0" fontId="14" fillId="0" borderId="22" xfId="0" applyNumberFormat="1" applyFont="1" applyBorder="1" applyAlignment="1">
      <alignment horizontal="left" vertical="center" wrapText="1"/>
    </xf>
    <xf numFmtId="0" fontId="14" fillId="0" borderId="21" xfId="0" applyNumberFormat="1" applyFont="1" applyBorder="1" applyAlignment="1">
      <alignment horizontal="left" vertical="center"/>
    </xf>
    <xf numFmtId="0" fontId="14" fillId="0" borderId="22" xfId="0" applyNumberFormat="1" applyFont="1" applyBorder="1" applyAlignment="1">
      <alignment horizontal="left" vertical="center"/>
    </xf>
    <xf numFmtId="182" fontId="14" fillId="0" borderId="21" xfId="0" applyNumberFormat="1" applyFont="1" applyBorder="1" applyAlignment="1">
      <alignment horizontal="left" vertical="center"/>
    </xf>
    <xf numFmtId="182" fontId="14" fillId="0" borderId="22" xfId="0" applyNumberFormat="1" applyFont="1" applyBorder="1" applyAlignment="1">
      <alignment horizontal="left" vertical="center"/>
    </xf>
    <xf numFmtId="0" fontId="10" fillId="0" borderId="14" xfId="0" applyFont="1" applyBorder="1" applyAlignment="1">
      <alignment horizontal="center" vertical="center" textRotation="255"/>
    </xf>
    <xf numFmtId="0" fontId="10" fillId="0" borderId="16" xfId="0" applyFont="1" applyBorder="1" applyAlignment="1">
      <alignment horizontal="center" vertical="center" textRotation="255"/>
    </xf>
    <xf numFmtId="0" fontId="10" fillId="0" borderId="17" xfId="0" applyFont="1" applyBorder="1" applyAlignment="1">
      <alignment horizontal="center" vertical="center" textRotation="255"/>
    </xf>
    <xf numFmtId="0" fontId="10" fillId="0" borderId="18" xfId="0" applyFont="1" applyBorder="1" applyAlignment="1">
      <alignment horizontal="center" vertical="center" textRotation="255"/>
    </xf>
    <xf numFmtId="0" fontId="10" fillId="0" borderId="19" xfId="0" applyFont="1" applyBorder="1" applyAlignment="1">
      <alignment horizontal="center" vertical="center" textRotation="255"/>
    </xf>
    <xf numFmtId="0" fontId="10" fillId="0" borderId="20" xfId="0" applyFont="1" applyBorder="1" applyAlignment="1">
      <alignment horizontal="center" vertical="center" textRotation="255"/>
    </xf>
    <xf numFmtId="49" fontId="18" fillId="0" borderId="21" xfId="0" applyNumberFormat="1" applyFont="1" applyBorder="1" applyAlignment="1">
      <alignment horizontal="left" vertical="center"/>
    </xf>
    <xf numFmtId="0" fontId="18" fillId="0" borderId="21" xfId="0" applyNumberFormat="1" applyFont="1" applyBorder="1" applyAlignment="1">
      <alignment horizontal="left" vertical="center"/>
    </xf>
    <xf numFmtId="0" fontId="10" fillId="0" borderId="0" xfId="0" applyFont="1" applyAlignment="1">
      <alignment horizontal="justify" vertical="top"/>
    </xf>
    <xf numFmtId="0" fontId="17" fillId="0" borderId="0" xfId="0" applyFont="1" applyAlignment="1">
      <alignment horizontal="justify" vertical="top" wrapText="1"/>
    </xf>
    <xf numFmtId="0" fontId="17" fillId="0" borderId="0" xfId="0" applyFont="1" applyAlignment="1">
      <alignment horizontal="justify" vertical="top"/>
    </xf>
    <xf numFmtId="0" fontId="20" fillId="0" borderId="4" xfId="0" applyFont="1" applyBorder="1" applyAlignment="1">
      <alignment horizontal="left" vertical="center" wrapText="1" indent="1"/>
    </xf>
    <xf numFmtId="0" fontId="20" fillId="0" borderId="22" xfId="0" applyFont="1" applyBorder="1" applyAlignment="1">
      <alignment horizontal="left" vertical="center" wrapText="1" indent="1"/>
    </xf>
    <xf numFmtId="0" fontId="10" fillId="0" borderId="0" xfId="0" applyFont="1" applyAlignment="1">
      <alignment horizontal="justify" vertical="distributed" wrapText="1"/>
    </xf>
    <xf numFmtId="0" fontId="51" fillId="0" borderId="0" xfId="0" applyFont="1" applyAlignment="1">
      <alignment horizontal="center" vertical="center"/>
    </xf>
    <xf numFmtId="0" fontId="7" fillId="0" borderId="4" xfId="0" applyFont="1" applyBorder="1" applyAlignment="1">
      <alignment horizontal="center" vertical="center"/>
    </xf>
    <xf numFmtId="0" fontId="7" fillId="0" borderId="22" xfId="0" applyFont="1" applyBorder="1" applyAlignment="1">
      <alignment horizontal="center" vertical="center"/>
    </xf>
    <xf numFmtId="0" fontId="10" fillId="0" borderId="0" xfId="0" applyFont="1" applyAlignment="1">
      <alignment horizontal="center" vertical="center"/>
    </xf>
    <xf numFmtId="0" fontId="20" fillId="0" borderId="4" xfId="0" applyFont="1" applyBorder="1" applyAlignment="1">
      <alignment horizontal="left" vertical="center" indent="1"/>
    </xf>
    <xf numFmtId="0" fontId="20" fillId="0" borderId="22" xfId="0" applyFont="1" applyBorder="1" applyAlignment="1">
      <alignment horizontal="left" vertical="center" indent="1"/>
    </xf>
    <xf numFmtId="0" fontId="14" fillId="0" borderId="0" xfId="0" applyFont="1" applyAlignment="1">
      <alignment horizontal="left" vertical="top"/>
    </xf>
    <xf numFmtId="0" fontId="14" fillId="0" borderId="0" xfId="0" applyFont="1" applyAlignment="1">
      <alignment horizontal="left" vertical="center" wrapText="1"/>
    </xf>
    <xf numFmtId="182" fontId="14" fillId="0" borderId="0" xfId="0" applyNumberFormat="1" applyFont="1" applyAlignment="1">
      <alignment horizontal="left" vertical="center"/>
    </xf>
    <xf numFmtId="0" fontId="52" fillId="0" borderId="0" xfId="0" applyFont="1" applyBorder="1" applyAlignment="1">
      <alignment horizontal="center" vertical="center"/>
    </xf>
    <xf numFmtId="0" fontId="51" fillId="0" borderId="0" xfId="0" applyFont="1" applyBorder="1" applyAlignment="1">
      <alignment horizontal="center" vertical="center"/>
    </xf>
    <xf numFmtId="0" fontId="51" fillId="0" borderId="18" xfId="0" applyFont="1" applyBorder="1" applyAlignment="1">
      <alignment horizontal="center" vertical="center"/>
    </xf>
    <xf numFmtId="0" fontId="7" fillId="0" borderId="0" xfId="0" applyFont="1" applyBorder="1" applyAlignment="1">
      <alignment horizontal="center" vertical="center"/>
    </xf>
    <xf numFmtId="0" fontId="10" fillId="0" borderId="0" xfId="0" applyFont="1" applyBorder="1" applyAlignment="1">
      <alignment horizontal="justify" vertical="distributed" wrapText="1"/>
    </xf>
    <xf numFmtId="0" fontId="53" fillId="0" borderId="0" xfId="0" applyFont="1" applyAlignment="1">
      <alignment horizontal="left" vertical="center"/>
    </xf>
    <xf numFmtId="0" fontId="0" fillId="0" borderId="3" xfId="0" applyBorder="1" applyAlignment="1">
      <alignment horizontal="center" vertical="center"/>
    </xf>
    <xf numFmtId="0" fontId="10" fillId="0" borderId="0" xfId="0" applyFont="1" applyAlignment="1">
      <alignment horizontal="left" vertical="distributed"/>
    </xf>
    <xf numFmtId="0" fontId="17" fillId="0" borderId="0" xfId="0" applyFont="1" applyAlignment="1">
      <alignment horizontal="left" vertical="center" wrapText="1"/>
    </xf>
    <xf numFmtId="0" fontId="10" fillId="0" borderId="0" xfId="0" applyFont="1" applyAlignment="1">
      <alignment horizontal="center" vertical="top"/>
    </xf>
    <xf numFmtId="0" fontId="14" fillId="0" borderId="0" xfId="0" applyFont="1" applyAlignment="1">
      <alignment horizontal="left" vertical="top" wrapText="1" indent="1"/>
    </xf>
    <xf numFmtId="0" fontId="14" fillId="0" borderId="0" xfId="0" applyFont="1" applyAlignment="1">
      <alignment horizontal="left" vertical="center" wrapText="1" indent="1"/>
    </xf>
    <xf numFmtId="0" fontId="14" fillId="0" borderId="21" xfId="0" applyFont="1" applyBorder="1" applyAlignment="1">
      <alignment vertical="center"/>
    </xf>
    <xf numFmtId="0" fontId="59" fillId="0" borderId="14" xfId="0" applyFont="1" applyBorder="1" applyAlignment="1" applyProtection="1">
      <alignment horizontal="center" vertical="center"/>
      <protection locked="0"/>
    </xf>
    <xf numFmtId="0" fontId="59" fillId="0" borderId="15" xfId="0" applyFont="1" applyBorder="1" applyAlignment="1" applyProtection="1">
      <alignment horizontal="center" vertical="center"/>
      <protection locked="0"/>
    </xf>
    <xf numFmtId="0" fontId="59" fillId="0" borderId="16" xfId="0" applyFont="1" applyBorder="1" applyAlignment="1" applyProtection="1">
      <alignment horizontal="center" vertical="center"/>
      <protection locked="0"/>
    </xf>
    <xf numFmtId="0" fontId="59" fillId="0" borderId="17" xfId="0" applyFont="1" applyBorder="1" applyAlignment="1" applyProtection="1">
      <alignment horizontal="center" vertical="center"/>
      <protection locked="0"/>
    </xf>
    <xf numFmtId="0" fontId="59" fillId="0" borderId="0" xfId="0" applyFont="1" applyBorder="1" applyAlignment="1" applyProtection="1">
      <alignment horizontal="center" vertical="center"/>
      <protection locked="0"/>
    </xf>
    <xf numFmtId="0" fontId="59" fillId="0" borderId="18" xfId="0" applyFont="1" applyBorder="1" applyAlignment="1" applyProtection="1">
      <alignment horizontal="center" vertical="center"/>
      <protection locked="0"/>
    </xf>
    <xf numFmtId="0" fontId="59" fillId="0" borderId="19" xfId="0" applyFont="1" applyBorder="1" applyAlignment="1" applyProtection="1">
      <alignment horizontal="center" vertical="center"/>
      <protection locked="0"/>
    </xf>
    <xf numFmtId="0" fontId="59" fillId="0" borderId="13" xfId="0" applyFont="1" applyBorder="1" applyAlignment="1" applyProtection="1">
      <alignment horizontal="center" vertical="center"/>
      <protection locked="0"/>
    </xf>
    <xf numFmtId="0" fontId="59" fillId="0" borderId="20" xfId="0" applyFont="1" applyBorder="1" applyAlignment="1" applyProtection="1">
      <alignment horizontal="center" vertical="center"/>
      <protection locked="0"/>
    </xf>
    <xf numFmtId="178" fontId="29" fillId="0" borderId="3" xfId="0" applyNumberFormat="1" applyFont="1" applyBorder="1" applyAlignment="1">
      <alignment horizontal="right" vertical="center"/>
    </xf>
    <xf numFmtId="0" fontId="29" fillId="0" borderId="3" xfId="0" applyFont="1" applyBorder="1" applyAlignment="1">
      <alignment horizontal="center" vertical="center"/>
    </xf>
    <xf numFmtId="0" fontId="28" fillId="0" borderId="17" xfId="0" applyFont="1" applyBorder="1" applyAlignment="1">
      <alignment horizontal="left" vertical="center" wrapText="1"/>
    </xf>
    <xf numFmtId="0" fontId="28" fillId="0" borderId="0" xfId="0" applyFont="1" applyBorder="1" applyAlignment="1">
      <alignment horizontal="left" vertical="center" wrapText="1"/>
    </xf>
    <xf numFmtId="0" fontId="28" fillId="0" borderId="18" xfId="0" applyFont="1" applyBorder="1" applyAlignment="1">
      <alignment horizontal="left" vertical="center" wrapText="1"/>
    </xf>
    <xf numFmtId="0" fontId="28" fillId="0" borderId="14" xfId="0" applyFont="1" applyBorder="1" applyAlignment="1">
      <alignment horizontal="left" vertical="center" wrapText="1"/>
    </xf>
    <xf numFmtId="0" fontId="28" fillId="0" borderId="15" xfId="0" applyFont="1" applyBorder="1" applyAlignment="1">
      <alignment horizontal="left" vertical="center" wrapText="1"/>
    </xf>
    <xf numFmtId="0" fontId="28" fillId="0" borderId="16" xfId="0" applyFont="1" applyBorder="1" applyAlignment="1">
      <alignment horizontal="left" vertical="center" wrapText="1"/>
    </xf>
    <xf numFmtId="0" fontId="28" fillId="0" borderId="19" xfId="0" applyFont="1" applyBorder="1" applyAlignment="1">
      <alignment horizontal="left" vertical="center" wrapText="1"/>
    </xf>
    <xf numFmtId="0" fontId="28" fillId="0" borderId="13" xfId="0" applyFont="1" applyBorder="1" applyAlignment="1">
      <alignment horizontal="left" vertical="center" wrapText="1"/>
    </xf>
    <xf numFmtId="0" fontId="28" fillId="0" borderId="20" xfId="0" applyFont="1" applyBorder="1" applyAlignment="1">
      <alignment horizontal="left" vertical="center" wrapText="1"/>
    </xf>
    <xf numFmtId="0" fontId="19" fillId="0" borderId="3" xfId="0" applyFont="1" applyBorder="1" applyAlignment="1">
      <alignment horizontal="justify" vertical="center" wrapText="1"/>
    </xf>
    <xf numFmtId="0" fontId="7" fillId="0" borderId="21" xfId="0" applyFont="1" applyBorder="1" applyAlignment="1">
      <alignment horizontal="center" vertical="center"/>
    </xf>
    <xf numFmtId="180" fontId="27" fillId="0" borderId="3" xfId="0" applyNumberFormat="1" applyFont="1" applyBorder="1" applyAlignment="1">
      <alignment horizontal="center" vertical="center"/>
    </xf>
    <xf numFmtId="0" fontId="28" fillId="0" borderId="14" xfId="0" applyNumberFormat="1" applyFont="1" applyBorder="1" applyAlignment="1">
      <alignment horizontal="center" vertical="center" wrapText="1"/>
    </xf>
    <xf numFmtId="0" fontId="28" fillId="0" borderId="16" xfId="0" applyNumberFormat="1" applyFont="1" applyBorder="1" applyAlignment="1">
      <alignment horizontal="center" vertical="center" wrapText="1"/>
    </xf>
    <xf numFmtId="0" fontId="28" fillId="0" borderId="17" xfId="0" applyNumberFormat="1" applyFont="1" applyBorder="1" applyAlignment="1">
      <alignment horizontal="center" vertical="center" wrapText="1"/>
    </xf>
    <xf numFmtId="0" fontId="28" fillId="0" borderId="18" xfId="0" applyNumberFormat="1" applyFont="1" applyBorder="1" applyAlignment="1">
      <alignment horizontal="center" vertical="center" wrapText="1"/>
    </xf>
    <xf numFmtId="0" fontId="28" fillId="0" borderId="19" xfId="0" applyNumberFormat="1" applyFont="1" applyBorder="1" applyAlignment="1">
      <alignment horizontal="center" vertical="center" wrapText="1"/>
    </xf>
    <xf numFmtId="0" fontId="28" fillId="0" borderId="20" xfId="0" applyNumberFormat="1" applyFont="1" applyBorder="1" applyAlignment="1">
      <alignment horizontal="center" vertical="center" wrapText="1"/>
    </xf>
    <xf numFmtId="185" fontId="29" fillId="0" borderId="3" xfId="0" applyNumberFormat="1" applyFont="1" applyBorder="1" applyAlignment="1">
      <alignment horizontal="center" vertical="center"/>
    </xf>
    <xf numFmtId="0" fontId="27" fillId="0" borderId="3" xfId="0" applyFont="1" applyBorder="1" applyAlignment="1">
      <alignment horizontal="center" vertical="center" wrapText="1"/>
    </xf>
    <xf numFmtId="0" fontId="21" fillId="0" borderId="42" xfId="0" applyFont="1" applyBorder="1" applyAlignment="1">
      <alignment horizontal="left" vertical="center" wrapText="1"/>
    </xf>
    <xf numFmtId="0" fontId="21" fillId="0" borderId="42" xfId="0" applyFont="1" applyBorder="1" applyAlignment="1">
      <alignment horizontal="left" vertical="center"/>
    </xf>
    <xf numFmtId="49" fontId="14" fillId="0" borderId="0" xfId="0" applyNumberFormat="1" applyFont="1" applyAlignment="1">
      <alignment horizontal="center" vertical="center"/>
    </xf>
    <xf numFmtId="0" fontId="14" fillId="0" borderId="0" xfId="0" applyFont="1" applyAlignment="1">
      <alignment horizontal="center" vertical="center"/>
    </xf>
    <xf numFmtId="0" fontId="10" fillId="0" borderId="0" xfId="0" applyFont="1" applyAlignment="1">
      <alignment horizontal="left" vertical="center" wrapText="1"/>
    </xf>
    <xf numFmtId="180" fontId="7" fillId="0" borderId="5" xfId="0" applyNumberFormat="1" applyFont="1" applyBorder="1" applyAlignment="1">
      <alignment horizontal="distributed" vertical="center" wrapText="1"/>
    </xf>
    <xf numFmtId="180" fontId="7" fillId="0" borderId="41" xfId="0" applyNumberFormat="1" applyFont="1" applyBorder="1" applyAlignment="1">
      <alignment horizontal="distributed" vertical="center" wrapText="1"/>
    </xf>
    <xf numFmtId="180" fontId="7" fillId="0" borderId="40" xfId="0" applyNumberFormat="1" applyFont="1" applyBorder="1" applyAlignment="1">
      <alignment horizontal="distributed" vertical="center" wrapText="1"/>
    </xf>
    <xf numFmtId="180" fontId="28" fillId="0" borderId="14" xfId="0" applyNumberFormat="1" applyFont="1" applyBorder="1" applyAlignment="1">
      <alignment horizontal="center" wrapText="1"/>
    </xf>
    <xf numFmtId="180" fontId="28" fillId="0" borderId="16" xfId="0" applyNumberFormat="1" applyFont="1" applyBorder="1" applyAlignment="1">
      <alignment horizontal="center" wrapText="1"/>
    </xf>
    <xf numFmtId="180" fontId="28" fillId="0" borderId="17" xfId="0" applyNumberFormat="1" applyFont="1" applyBorder="1" applyAlignment="1">
      <alignment horizontal="center" vertical="center" wrapText="1"/>
    </xf>
    <xf numFmtId="180" fontId="28" fillId="0" borderId="18" xfId="0" applyNumberFormat="1" applyFont="1" applyBorder="1" applyAlignment="1">
      <alignment horizontal="center" vertical="center" wrapText="1"/>
    </xf>
    <xf numFmtId="180" fontId="28" fillId="0" borderId="19" xfId="0" applyNumberFormat="1" applyFont="1" applyBorder="1" applyAlignment="1">
      <alignment horizontal="center" vertical="center" wrapText="1"/>
    </xf>
    <xf numFmtId="180" fontId="28" fillId="0" borderId="20" xfId="0" applyNumberFormat="1" applyFont="1" applyBorder="1" applyAlignment="1">
      <alignment horizontal="center" vertical="center" wrapText="1"/>
    </xf>
    <xf numFmtId="180" fontId="7" fillId="0" borderId="3" xfId="0" applyNumberFormat="1" applyFont="1" applyBorder="1" applyAlignment="1">
      <alignment horizontal="distributed" vertical="center" wrapText="1"/>
    </xf>
    <xf numFmtId="180" fontId="18" fillId="0" borderId="3" xfId="0" applyNumberFormat="1" applyFont="1" applyBorder="1" applyAlignment="1">
      <alignment horizontal="center" vertical="center"/>
    </xf>
    <xf numFmtId="177" fontId="18" fillId="0" borderId="14" xfId="0" applyNumberFormat="1" applyFont="1" applyBorder="1" applyAlignment="1">
      <alignment horizontal="right" vertical="center"/>
    </xf>
    <xf numFmtId="177" fontId="18" fillId="0" borderId="16" xfId="0" applyNumberFormat="1" applyFont="1" applyBorder="1" applyAlignment="1">
      <alignment horizontal="right" vertical="center"/>
    </xf>
    <xf numFmtId="177" fontId="18" fillId="0" borderId="17" xfId="0" applyNumberFormat="1" applyFont="1" applyBorder="1" applyAlignment="1">
      <alignment horizontal="right" vertical="center"/>
    </xf>
    <xf numFmtId="177" fontId="18" fillId="0" borderId="18" xfId="0" applyNumberFormat="1" applyFont="1" applyBorder="1" applyAlignment="1">
      <alignment horizontal="right" vertical="center"/>
    </xf>
    <xf numFmtId="177" fontId="18" fillId="0" borderId="19" xfId="0" applyNumberFormat="1" applyFont="1" applyBorder="1" applyAlignment="1">
      <alignment horizontal="right" vertical="center"/>
    </xf>
    <xf numFmtId="177" fontId="18" fillId="0" borderId="20" xfId="0" applyNumberFormat="1" applyFont="1" applyBorder="1" applyAlignment="1">
      <alignment horizontal="right" vertical="center"/>
    </xf>
    <xf numFmtId="180" fontId="29" fillId="0" borderId="3" xfId="0" applyNumberFormat="1" applyFont="1" applyBorder="1" applyAlignment="1">
      <alignment horizontal="center" vertical="center"/>
    </xf>
    <xf numFmtId="0" fontId="27" fillId="0" borderId="14" xfId="0" applyFont="1" applyBorder="1" applyAlignment="1">
      <alignment horizontal="left" vertical="center" wrapText="1"/>
    </xf>
    <xf numFmtId="0" fontId="27" fillId="0" borderId="15" xfId="0" applyFont="1" applyBorder="1" applyAlignment="1">
      <alignment horizontal="left" vertical="center" wrapText="1"/>
    </xf>
    <xf numFmtId="0" fontId="27" fillId="0" borderId="16" xfId="0" applyFont="1" applyBorder="1" applyAlignment="1">
      <alignment horizontal="left" vertical="center" wrapText="1"/>
    </xf>
    <xf numFmtId="0" fontId="27" fillId="0" borderId="17" xfId="0" applyFont="1" applyBorder="1" applyAlignment="1">
      <alignment horizontal="left" vertical="center" wrapText="1"/>
    </xf>
    <xf numFmtId="0" fontId="27" fillId="0" borderId="0" xfId="0" applyFont="1" applyBorder="1" applyAlignment="1">
      <alignment horizontal="left" vertical="center" wrapText="1"/>
    </xf>
    <xf numFmtId="0" fontId="27" fillId="0" borderId="18" xfId="0" applyFont="1" applyBorder="1" applyAlignment="1">
      <alignment horizontal="left" vertical="center" wrapText="1"/>
    </xf>
    <xf numFmtId="49" fontId="27" fillId="0" borderId="19" xfId="0" applyNumberFormat="1" applyFont="1" applyBorder="1" applyAlignment="1">
      <alignment horizontal="left" vertical="center" wrapText="1"/>
    </xf>
    <xf numFmtId="0" fontId="27" fillId="0" borderId="13" xfId="0" applyFont="1" applyBorder="1" applyAlignment="1">
      <alignment horizontal="left" vertical="center" wrapText="1"/>
    </xf>
    <xf numFmtId="0" fontId="27" fillId="0" borderId="20" xfId="0" applyFont="1" applyBorder="1" applyAlignment="1">
      <alignment horizontal="left" vertical="center" wrapText="1"/>
    </xf>
    <xf numFmtId="0" fontId="18" fillId="0" borderId="3" xfId="0" applyNumberFormat="1" applyFont="1" applyBorder="1" applyAlignment="1">
      <alignment horizontal="center" vertical="center"/>
    </xf>
    <xf numFmtId="0" fontId="7" fillId="0" borderId="3" xfId="0" applyFont="1" applyBorder="1" applyAlignment="1">
      <alignment horizontal="justify" vertical="center" wrapText="1"/>
    </xf>
    <xf numFmtId="0" fontId="10" fillId="0" borderId="4" xfId="0" applyFont="1" applyBorder="1" applyAlignment="1">
      <alignment horizontal="center" vertical="center" wrapText="1"/>
    </xf>
    <xf numFmtId="0" fontId="10" fillId="0" borderId="22" xfId="0" applyFont="1" applyBorder="1" applyAlignment="1">
      <alignment horizontal="center" vertical="center"/>
    </xf>
    <xf numFmtId="0" fontId="7" fillId="0" borderId="4" xfId="0" applyFont="1" applyBorder="1" applyAlignment="1">
      <alignment horizontal="left" vertical="center" wrapText="1"/>
    </xf>
    <xf numFmtId="0" fontId="7" fillId="0" borderId="21" xfId="0" applyFont="1" applyBorder="1" applyAlignment="1">
      <alignment horizontal="left" vertical="center" wrapText="1"/>
    </xf>
    <xf numFmtId="0" fontId="7" fillId="0" borderId="22" xfId="0" applyFont="1" applyBorder="1" applyAlignment="1">
      <alignment horizontal="left" vertical="center" wrapText="1"/>
    </xf>
    <xf numFmtId="180" fontId="7" fillId="0" borderId="4" xfId="0" applyNumberFormat="1" applyFont="1" applyBorder="1" applyAlignment="1">
      <alignment horizontal="center" vertical="center" wrapText="1"/>
    </xf>
    <xf numFmtId="180" fontId="7" fillId="0" borderId="21" xfId="0" applyNumberFormat="1" applyFont="1" applyBorder="1" applyAlignment="1">
      <alignment horizontal="center" vertical="center" wrapText="1"/>
    </xf>
    <xf numFmtId="180" fontId="7" fillId="0" borderId="22" xfId="0" applyNumberFormat="1" applyFont="1" applyBorder="1" applyAlignment="1">
      <alignment horizontal="center" vertical="center" wrapText="1"/>
    </xf>
    <xf numFmtId="178" fontId="7" fillId="0" borderId="4" xfId="0" applyNumberFormat="1" applyFont="1" applyBorder="1" applyAlignment="1">
      <alignment horizontal="center" vertical="center"/>
    </xf>
    <xf numFmtId="178" fontId="7" fillId="0" borderId="22" xfId="0" applyNumberFormat="1" applyFont="1" applyBorder="1" applyAlignment="1">
      <alignment horizontal="center" vertical="center"/>
    </xf>
    <xf numFmtId="180" fontId="42" fillId="0" borderId="21" xfId="0" applyNumberFormat="1" applyFont="1" applyBorder="1" applyAlignment="1">
      <alignment horizontal="center" vertical="center"/>
    </xf>
    <xf numFmtId="180" fontId="42" fillId="0" borderId="22" xfId="0" applyNumberFormat="1" applyFont="1" applyBorder="1" applyAlignment="1">
      <alignment horizontal="center" vertical="center"/>
    </xf>
    <xf numFmtId="180" fontId="21" fillId="0" borderId="21" xfId="0" applyNumberFormat="1" applyFont="1" applyBorder="1" applyAlignment="1">
      <alignment horizontal="right" vertical="center" wrapText="1"/>
    </xf>
    <xf numFmtId="180" fontId="21" fillId="0" borderId="22" xfId="0" applyNumberFormat="1" applyFont="1" applyBorder="1" applyAlignment="1">
      <alignment horizontal="right" vertical="center" wrapText="1"/>
    </xf>
    <xf numFmtId="0" fontId="7" fillId="0" borderId="4"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42" fillId="0" borderId="4" xfId="0" applyFont="1" applyBorder="1" applyAlignment="1">
      <alignment horizontal="center" vertical="center" wrapText="1"/>
    </xf>
    <xf numFmtId="0" fontId="42" fillId="0" borderId="21" xfId="0" applyFont="1" applyBorder="1" applyAlignment="1">
      <alignment horizontal="center" vertical="center" wrapText="1"/>
    </xf>
    <xf numFmtId="0" fontId="42" fillId="0" borderId="22" xfId="0" applyFont="1" applyBorder="1" applyAlignment="1">
      <alignment horizontal="center" vertical="center" wrapText="1"/>
    </xf>
    <xf numFmtId="180" fontId="7" fillId="0" borderId="14" xfId="0" applyNumberFormat="1" applyFont="1" applyBorder="1" applyAlignment="1">
      <alignment horizontal="left" vertical="center" wrapText="1"/>
    </xf>
    <xf numFmtId="180" fontId="7" fillId="0" borderId="15" xfId="0" applyNumberFormat="1" applyFont="1" applyBorder="1" applyAlignment="1">
      <alignment horizontal="left" vertical="center" wrapText="1"/>
    </xf>
    <xf numFmtId="180" fontId="7" fillId="0" borderId="16" xfId="0" applyNumberFormat="1" applyFont="1" applyBorder="1" applyAlignment="1">
      <alignment horizontal="left" vertical="center" wrapText="1"/>
    </xf>
    <xf numFmtId="180" fontId="7" fillId="0" borderId="17" xfId="0" applyNumberFormat="1" applyFont="1" applyBorder="1" applyAlignment="1">
      <alignment horizontal="left" vertical="center" wrapText="1"/>
    </xf>
    <xf numFmtId="180" fontId="7" fillId="0" borderId="0" xfId="0" applyNumberFormat="1" applyFont="1" applyBorder="1" applyAlignment="1">
      <alignment horizontal="left" vertical="center" wrapText="1"/>
    </xf>
    <xf numFmtId="180" fontId="7" fillId="0" borderId="18" xfId="0" applyNumberFormat="1" applyFont="1" applyBorder="1" applyAlignment="1">
      <alignment horizontal="left" vertical="center" wrapText="1"/>
    </xf>
    <xf numFmtId="180" fontId="7" fillId="0" borderId="19" xfId="0" applyNumberFormat="1" applyFont="1" applyBorder="1" applyAlignment="1">
      <alignment horizontal="left" vertical="center" wrapText="1"/>
    </xf>
    <xf numFmtId="180" fontId="7" fillId="0" borderId="13" xfId="0" applyNumberFormat="1" applyFont="1" applyBorder="1" applyAlignment="1">
      <alignment horizontal="left" vertical="center" wrapText="1"/>
    </xf>
    <xf numFmtId="180" fontId="7" fillId="0" borderId="20" xfId="0" applyNumberFormat="1" applyFont="1" applyBorder="1" applyAlignment="1">
      <alignment horizontal="left" vertical="center" wrapText="1"/>
    </xf>
    <xf numFmtId="180" fontId="19" fillId="0" borderId="21" xfId="0" applyNumberFormat="1" applyFont="1" applyBorder="1" applyAlignment="1">
      <alignment horizontal="center" vertical="center"/>
    </xf>
    <xf numFmtId="180" fontId="19" fillId="0" borderId="22" xfId="0" applyNumberFormat="1" applyFont="1" applyBorder="1" applyAlignment="1">
      <alignment horizontal="center" vertical="center"/>
    </xf>
    <xf numFmtId="178" fontId="7" fillId="0" borderId="21" xfId="0" applyNumberFormat="1" applyFont="1" applyBorder="1" applyAlignment="1">
      <alignment horizontal="center" vertical="center"/>
    </xf>
    <xf numFmtId="0" fontId="29" fillId="0" borderId="15" xfId="0" applyFont="1" applyBorder="1" applyAlignment="1">
      <alignment horizontal="left" vertical="center" wrapText="1"/>
    </xf>
    <xf numFmtId="0" fontId="29" fillId="0" borderId="16" xfId="0" applyFont="1" applyBorder="1" applyAlignment="1">
      <alignment horizontal="left" vertical="center" wrapText="1"/>
    </xf>
    <xf numFmtId="0" fontId="29" fillId="0" borderId="0" xfId="0" applyFont="1" applyBorder="1" applyAlignment="1">
      <alignment horizontal="left" vertical="center" wrapText="1"/>
    </xf>
    <xf numFmtId="0" fontId="29" fillId="0" borderId="18" xfId="0" applyFont="1" applyBorder="1" applyAlignment="1">
      <alignment horizontal="left" vertical="center" wrapText="1"/>
    </xf>
    <xf numFmtId="0" fontId="29" fillId="0" borderId="13" xfId="0" applyFont="1" applyBorder="1" applyAlignment="1">
      <alignment horizontal="left" vertical="center" wrapText="1"/>
    </xf>
    <xf numFmtId="0" fontId="29" fillId="0" borderId="20" xfId="0" applyFont="1" applyBorder="1" applyAlignment="1">
      <alignment horizontal="left" vertical="center" wrapText="1"/>
    </xf>
    <xf numFmtId="0" fontId="10" fillId="0" borderId="0" xfId="0" applyFont="1" applyAlignment="1">
      <alignment horizontal="center" vertical="center" wrapText="1"/>
    </xf>
    <xf numFmtId="178" fontId="21" fillId="0" borderId="21" xfId="0" applyNumberFormat="1" applyFont="1" applyBorder="1" applyAlignment="1">
      <alignment horizontal="center" vertical="center"/>
    </xf>
    <xf numFmtId="178" fontId="21" fillId="0" borderId="22" xfId="0" applyNumberFormat="1" applyFont="1" applyBorder="1" applyAlignment="1">
      <alignment horizontal="center" vertical="center"/>
    </xf>
    <xf numFmtId="180" fontId="41" fillId="0" borderId="3" xfId="0" applyNumberFormat="1" applyFont="1" applyBorder="1" applyAlignment="1">
      <alignment horizontal="center" vertical="center" wrapText="1"/>
    </xf>
    <xf numFmtId="180" fontId="19" fillId="0" borderId="3" xfId="0" applyNumberFormat="1" applyFont="1" applyBorder="1" applyAlignment="1">
      <alignment horizontal="center" vertical="center"/>
    </xf>
    <xf numFmtId="180" fontId="21" fillId="0" borderId="4" xfId="0" applyNumberFormat="1" applyFont="1" applyBorder="1" applyAlignment="1">
      <alignment horizontal="center" vertical="center" wrapText="1"/>
    </xf>
    <xf numFmtId="180" fontId="21" fillId="0" borderId="21" xfId="0" applyNumberFormat="1" applyFont="1" applyBorder="1" applyAlignment="1">
      <alignment horizontal="center" vertical="center" wrapText="1"/>
    </xf>
    <xf numFmtId="180" fontId="21" fillId="0" borderId="22" xfId="0" applyNumberFormat="1" applyFont="1" applyBorder="1" applyAlignment="1">
      <alignment horizontal="center" vertical="center" wrapText="1"/>
    </xf>
    <xf numFmtId="180" fontId="42" fillId="0" borderId="3" xfId="0" applyNumberFormat="1" applyFont="1" applyBorder="1" applyAlignment="1">
      <alignment horizontal="center" vertical="center"/>
    </xf>
    <xf numFmtId="180" fontId="7" fillId="0" borderId="14" xfId="0" applyNumberFormat="1" applyFont="1" applyBorder="1" applyAlignment="1">
      <alignment horizontal="center" vertical="center" wrapText="1"/>
    </xf>
    <xf numFmtId="180" fontId="7" fillId="0" borderId="15" xfId="0" applyNumberFormat="1" applyFont="1" applyBorder="1" applyAlignment="1">
      <alignment horizontal="center" vertical="center" wrapText="1"/>
    </xf>
    <xf numFmtId="180" fontId="7" fillId="0" borderId="16" xfId="0" applyNumberFormat="1" applyFont="1" applyBorder="1" applyAlignment="1">
      <alignment horizontal="center" vertical="center" wrapText="1"/>
    </xf>
    <xf numFmtId="180" fontId="7" fillId="0" borderId="19" xfId="0" applyNumberFormat="1" applyFont="1" applyBorder="1" applyAlignment="1">
      <alignment horizontal="center" vertical="center" wrapText="1"/>
    </xf>
    <xf numFmtId="180" fontId="7" fillId="0" borderId="13" xfId="0" applyNumberFormat="1" applyFont="1" applyBorder="1" applyAlignment="1">
      <alignment horizontal="center" vertical="center" wrapText="1"/>
    </xf>
    <xf numFmtId="180" fontId="7" fillId="0" borderId="20" xfId="0" applyNumberFormat="1" applyFont="1" applyBorder="1" applyAlignment="1">
      <alignment horizontal="center" vertical="center" wrapText="1"/>
    </xf>
    <xf numFmtId="180" fontId="41" fillId="0" borderId="4" xfId="0" applyNumberFormat="1" applyFont="1" applyBorder="1" applyAlignment="1">
      <alignment horizontal="center" vertical="center" wrapText="1"/>
    </xf>
    <xf numFmtId="180" fontId="41" fillId="0" borderId="21" xfId="0" applyNumberFormat="1" applyFont="1" applyBorder="1" applyAlignment="1">
      <alignment horizontal="center" vertical="center" wrapText="1"/>
    </xf>
    <xf numFmtId="180" fontId="41" fillId="0" borderId="22" xfId="0" applyNumberFormat="1" applyFont="1" applyBorder="1" applyAlignment="1">
      <alignment horizontal="center" vertical="center" wrapText="1"/>
    </xf>
    <xf numFmtId="180" fontId="10" fillId="0" borderId="0" xfId="0" applyNumberFormat="1" applyFont="1" applyAlignment="1">
      <alignment horizontal="center" vertical="center"/>
    </xf>
    <xf numFmtId="183" fontId="44" fillId="0" borderId="4" xfId="0" applyNumberFormat="1" applyFont="1" applyBorder="1" applyAlignment="1">
      <alignment horizontal="right" vertical="center" wrapText="1"/>
    </xf>
    <xf numFmtId="183" fontId="44" fillId="0" borderId="21" xfId="0" applyNumberFormat="1" applyFont="1" applyBorder="1" applyAlignment="1">
      <alignment horizontal="right" vertical="center" wrapText="1"/>
    </xf>
    <xf numFmtId="184" fontId="44" fillId="0" borderId="4" xfId="0" applyNumberFormat="1" applyFont="1" applyBorder="1" applyAlignment="1">
      <alignment horizontal="right" vertical="center" wrapText="1"/>
    </xf>
    <xf numFmtId="184" fontId="44" fillId="0" borderId="21" xfId="0" applyNumberFormat="1" applyFont="1" applyBorder="1" applyAlignment="1">
      <alignment horizontal="right" vertical="center" wrapText="1"/>
    </xf>
    <xf numFmtId="0" fontId="10" fillId="0" borderId="4" xfId="0" applyFont="1" applyBorder="1" applyAlignment="1">
      <alignment horizontal="right" vertical="center" wrapText="1"/>
    </xf>
    <xf numFmtId="0" fontId="10" fillId="0" borderId="21" xfId="0" applyFont="1" applyBorder="1" applyAlignment="1">
      <alignment horizontal="right" vertical="center" wrapText="1"/>
    </xf>
    <xf numFmtId="0" fontId="43" fillId="0" borderId="0" xfId="0" applyFont="1" applyAlignment="1">
      <alignment horizontal="left" vertical="top"/>
    </xf>
    <xf numFmtId="0" fontId="7" fillId="0" borderId="0" xfId="0" applyFont="1" applyAlignment="1">
      <alignment horizontal="left" vertical="center"/>
    </xf>
    <xf numFmtId="182" fontId="0" fillId="0" borderId="0" xfId="0" applyNumberFormat="1" applyAlignment="1">
      <alignment horizontal="left" vertical="center"/>
    </xf>
    <xf numFmtId="180" fontId="7" fillId="0" borderId="0" xfId="0" applyNumberFormat="1" applyFont="1" applyBorder="1" applyAlignment="1">
      <alignment horizontal="left" vertical="top" wrapText="1"/>
    </xf>
    <xf numFmtId="0" fontId="44" fillId="0" borderId="4" xfId="0" applyFont="1" applyBorder="1" applyAlignment="1">
      <alignment horizontal="right" vertical="center" wrapText="1"/>
    </xf>
    <xf numFmtId="0" fontId="44" fillId="0" borderId="21" xfId="0" applyFont="1" applyBorder="1" applyAlignment="1">
      <alignment horizontal="right" vertical="center" wrapText="1"/>
    </xf>
    <xf numFmtId="0" fontId="44" fillId="0" borderId="22" xfId="0" applyFont="1" applyBorder="1" applyAlignment="1">
      <alignment horizontal="right" vertical="center" wrapText="1"/>
    </xf>
    <xf numFmtId="180" fontId="42" fillId="0" borderId="3" xfId="0" applyNumberFormat="1" applyFont="1" applyBorder="1" applyAlignment="1">
      <alignment horizontal="right" indent="1"/>
    </xf>
    <xf numFmtId="0" fontId="42" fillId="0" borderId="4" xfId="0" applyFont="1" applyBorder="1" applyAlignment="1">
      <alignment horizontal="right" wrapText="1" indent="1"/>
    </xf>
    <xf numFmtId="0" fontId="42" fillId="0" borderId="21" xfId="0" applyFont="1" applyBorder="1" applyAlignment="1">
      <alignment horizontal="right" wrapText="1" indent="1"/>
    </xf>
    <xf numFmtId="0" fontId="42" fillId="0" borderId="22" xfId="0" applyFont="1" applyBorder="1" applyAlignment="1">
      <alignment horizontal="right" wrapText="1" indent="1"/>
    </xf>
    <xf numFmtId="180" fontId="7" fillId="0" borderId="3" xfId="0" applyNumberFormat="1" applyFont="1" applyBorder="1" applyAlignment="1">
      <alignment horizontal="center" vertical="center" wrapText="1"/>
    </xf>
    <xf numFmtId="0" fontId="7" fillId="0" borderId="3" xfId="0" applyFont="1" applyBorder="1" applyAlignment="1">
      <alignment horizontal="center"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styles" Target="styles.xml" /><Relationship Id="rId3" Type="http://schemas.openxmlformats.org/officeDocument/2006/relationships/worksheet" Target="worksheets/sheet3.xml" /><Relationship Id="rId21" Type="http://schemas.openxmlformats.org/officeDocument/2006/relationships/worksheet" Target="worksheets/sheet21.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theme" Target="theme/theme1.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calcChain" Target="calcChain.xml" /><Relationship Id="rId10" Type="http://schemas.openxmlformats.org/officeDocument/2006/relationships/worksheet" Target="worksheets/sheet10.xml" /><Relationship Id="rId19" Type="http://schemas.openxmlformats.org/officeDocument/2006/relationships/worksheet" Target="worksheets/sheet19.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sharedStrings" Target="sharedString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L151"/>
  <sheetViews>
    <sheetView tabSelected="1" view="pageBreakPreview" zoomScaleNormal="100" zoomScaleSheetLayoutView="100" workbookViewId="0">
      <pane ySplit="1" topLeftCell="A112" activePane="bottomLeft" state="frozen"/>
      <selection pane="bottomLeft" activeCell="C125" sqref="C125:C126"/>
    </sheetView>
  </sheetViews>
  <sheetFormatPr defaultRowHeight="13.2" x14ac:dyDescent="0.2"/>
  <cols>
    <col min="1" max="1" width="7.109375" customWidth="1"/>
    <col min="2" max="2" width="30.77734375" customWidth="1"/>
    <col min="3" max="3" width="41.21875" customWidth="1"/>
    <col min="4" max="4" width="48.77734375" bestFit="1" customWidth="1"/>
    <col min="5" max="5" width="5.6640625" customWidth="1"/>
    <col min="6" max="6" width="6.109375" customWidth="1"/>
    <col min="7" max="7" width="17.5546875" customWidth="1"/>
    <col min="8" max="8" width="15.21875" customWidth="1"/>
    <col min="9" max="9" width="12.33203125" customWidth="1"/>
    <col min="10" max="10" width="3.21875" customWidth="1"/>
    <col min="11" max="12" width="9" hidden="1" customWidth="1"/>
  </cols>
  <sheetData>
    <row r="1" spans="1:9" ht="38.25" customHeight="1" x14ac:dyDescent="0.2">
      <c r="A1" s="236" t="s">
        <v>366</v>
      </c>
      <c r="B1" s="237"/>
      <c r="C1" s="238"/>
      <c r="D1" s="238"/>
      <c r="E1" s="238"/>
      <c r="F1" s="238"/>
      <c r="G1" s="238"/>
      <c r="H1" s="238"/>
      <c r="I1" s="238"/>
    </row>
    <row r="2" spans="1:9" x14ac:dyDescent="0.2">
      <c r="A2" s="239"/>
      <c r="B2" s="239"/>
      <c r="C2" s="239"/>
      <c r="D2" s="239"/>
      <c r="E2" s="239"/>
      <c r="F2" s="239"/>
      <c r="G2" s="239"/>
      <c r="H2" s="239"/>
      <c r="I2" s="239"/>
    </row>
    <row r="3" spans="1:9" ht="21" hidden="1" customHeight="1" thickBot="1" x14ac:dyDescent="0.25">
      <c r="A3" s="240" t="s">
        <v>367</v>
      </c>
      <c r="B3" s="241" t="s">
        <v>345</v>
      </c>
      <c r="C3" s="235" t="s">
        <v>346</v>
      </c>
      <c r="D3" s="242" t="s">
        <v>294</v>
      </c>
      <c r="E3" s="239"/>
      <c r="F3" s="239"/>
      <c r="G3" s="239"/>
      <c r="H3" s="239"/>
      <c r="I3" s="239"/>
    </row>
    <row r="4" spans="1:9" ht="8.25" hidden="1" customHeight="1" thickBot="1" x14ac:dyDescent="0.25">
      <c r="A4" s="240"/>
      <c r="B4" s="239"/>
      <c r="C4" s="239"/>
      <c r="D4" s="239"/>
      <c r="E4" s="239"/>
      <c r="F4" s="239"/>
      <c r="G4" s="239"/>
      <c r="H4" s="239"/>
      <c r="I4" s="239"/>
    </row>
    <row r="5" spans="1:9" ht="19.5" hidden="1" customHeight="1" thickBot="1" x14ac:dyDescent="0.25">
      <c r="A5" s="243" t="s">
        <v>370</v>
      </c>
      <c r="B5" s="316" t="s">
        <v>4</v>
      </c>
      <c r="C5" s="235" t="s">
        <v>390</v>
      </c>
      <c r="D5" s="242" t="s">
        <v>294</v>
      </c>
      <c r="E5" s="244"/>
      <c r="F5" s="244"/>
      <c r="G5" s="244"/>
      <c r="H5" s="244"/>
      <c r="I5" s="244"/>
    </row>
    <row r="6" spans="1:9" ht="19.5" hidden="1" customHeight="1" thickBot="1" x14ac:dyDescent="0.25">
      <c r="A6" s="243" t="s">
        <v>369</v>
      </c>
      <c r="B6" s="317"/>
      <c r="C6" s="235" t="s">
        <v>1</v>
      </c>
      <c r="D6" s="242" t="s">
        <v>294</v>
      </c>
      <c r="E6" s="244"/>
      <c r="F6" s="244"/>
      <c r="G6" s="244"/>
      <c r="H6" s="244"/>
      <c r="I6" s="244"/>
    </row>
    <row r="7" spans="1:9" ht="8.25" hidden="1" customHeight="1" thickBot="1" x14ac:dyDescent="0.25">
      <c r="A7" s="240"/>
      <c r="B7" s="239"/>
      <c r="C7" s="244"/>
      <c r="D7" s="242"/>
      <c r="E7" s="244"/>
      <c r="F7" s="244"/>
      <c r="G7" s="244"/>
      <c r="H7" s="244"/>
      <c r="I7" s="244"/>
    </row>
    <row r="8" spans="1:9" ht="19.5" hidden="1" customHeight="1" thickBot="1" x14ac:dyDescent="0.25">
      <c r="A8" s="240" t="s">
        <v>368</v>
      </c>
      <c r="B8" s="241" t="s">
        <v>10</v>
      </c>
      <c r="C8" s="274" t="s">
        <v>389</v>
      </c>
      <c r="D8" s="242" t="s">
        <v>377</v>
      </c>
      <c r="E8" s="244"/>
      <c r="F8" s="244"/>
      <c r="G8" s="244"/>
      <c r="H8" s="244"/>
      <c r="I8" s="244"/>
    </row>
    <row r="9" spans="1:9" ht="8.25" hidden="1" customHeight="1" thickBot="1" x14ac:dyDescent="0.25">
      <c r="A9" s="240"/>
      <c r="B9" s="245"/>
      <c r="C9" s="246"/>
      <c r="D9" s="242"/>
      <c r="E9" s="244"/>
      <c r="F9" s="244"/>
      <c r="G9" s="244"/>
      <c r="H9" s="244"/>
      <c r="I9" s="244"/>
    </row>
    <row r="10" spans="1:9" ht="19.5" hidden="1" customHeight="1" thickBot="1" x14ac:dyDescent="0.25">
      <c r="A10" s="240" t="s">
        <v>375</v>
      </c>
      <c r="B10" s="241" t="s">
        <v>374</v>
      </c>
      <c r="C10" s="274" t="s">
        <v>388</v>
      </c>
      <c r="D10" s="242" t="s">
        <v>391</v>
      </c>
      <c r="E10" s="244"/>
      <c r="F10" s="244"/>
      <c r="G10" s="244"/>
      <c r="H10" s="244"/>
      <c r="I10" s="244"/>
    </row>
    <row r="11" spans="1:9" ht="9" hidden="1" customHeight="1" thickBot="1" x14ac:dyDescent="0.25">
      <c r="A11" s="240"/>
      <c r="B11" s="239"/>
      <c r="C11" s="244"/>
      <c r="D11" s="242"/>
      <c r="E11" s="244"/>
      <c r="F11" s="244"/>
      <c r="G11" s="244"/>
      <c r="H11" s="244"/>
      <c r="I11" s="244"/>
    </row>
    <row r="12" spans="1:9" ht="19.5" hidden="1" customHeight="1" thickBot="1" x14ac:dyDescent="0.25">
      <c r="A12" s="240" t="s">
        <v>376</v>
      </c>
      <c r="B12" s="241" t="s">
        <v>188</v>
      </c>
      <c r="C12" s="235" t="s">
        <v>11</v>
      </c>
      <c r="D12" s="242" t="s">
        <v>294</v>
      </c>
      <c r="E12" s="244"/>
      <c r="F12" s="244"/>
      <c r="G12" s="244"/>
      <c r="H12" s="244"/>
      <c r="I12" s="244"/>
    </row>
    <row r="13" spans="1:9" ht="19.5" customHeight="1" thickBot="1" x14ac:dyDescent="0.25">
      <c r="A13" s="239"/>
      <c r="B13" s="239"/>
      <c r="C13" s="244"/>
      <c r="D13" s="244"/>
      <c r="E13" s="244"/>
      <c r="F13" s="244"/>
      <c r="G13" s="244"/>
      <c r="H13" s="244"/>
      <c r="I13" s="244"/>
    </row>
    <row r="14" spans="1:9" ht="19.5" customHeight="1" thickBot="1" x14ac:dyDescent="0.25">
      <c r="A14" s="247">
        <v>1</v>
      </c>
      <c r="B14" s="248" t="s">
        <v>193</v>
      </c>
      <c r="C14" s="275"/>
      <c r="D14" s="249" t="s">
        <v>195</v>
      </c>
      <c r="E14" s="244"/>
      <c r="F14" s="244"/>
      <c r="G14" s="244"/>
      <c r="H14" s="244"/>
      <c r="I14" s="244"/>
    </row>
    <row r="15" spans="1:9" ht="19.5" customHeight="1" thickBot="1" x14ac:dyDescent="0.25">
      <c r="A15" s="247">
        <v>2</v>
      </c>
      <c r="B15" s="248" t="s">
        <v>194</v>
      </c>
      <c r="C15" s="276"/>
      <c r="D15" s="327" t="s">
        <v>196</v>
      </c>
      <c r="E15" s="328"/>
      <c r="F15" s="328"/>
      <c r="G15" s="328"/>
      <c r="H15" s="328"/>
      <c r="I15" s="328"/>
    </row>
    <row r="16" spans="1:9" ht="19.5" customHeight="1" thickBot="1" x14ac:dyDescent="0.25">
      <c r="A16" s="247"/>
      <c r="B16" s="239"/>
      <c r="C16" s="244"/>
      <c r="D16" s="244"/>
      <c r="E16" s="244"/>
      <c r="F16" s="244"/>
      <c r="G16" s="244"/>
      <c r="H16" s="244"/>
      <c r="I16" s="244"/>
    </row>
    <row r="17" spans="1:9" ht="19.5" customHeight="1" thickBot="1" x14ac:dyDescent="0.25">
      <c r="A17" s="247">
        <v>3</v>
      </c>
      <c r="B17" s="250" t="s">
        <v>151</v>
      </c>
      <c r="C17" s="276"/>
      <c r="D17" s="249" t="s">
        <v>282</v>
      </c>
      <c r="E17" s="244"/>
      <c r="F17" s="244"/>
      <c r="G17" s="244"/>
      <c r="H17" s="244"/>
      <c r="I17" s="244"/>
    </row>
    <row r="18" spans="1:9" ht="19.5" customHeight="1" thickBot="1" x14ac:dyDescent="0.25">
      <c r="A18" s="239"/>
      <c r="B18" s="239"/>
      <c r="C18" s="244"/>
      <c r="D18" s="244"/>
      <c r="E18" s="244"/>
      <c r="F18" s="244"/>
      <c r="G18" s="244"/>
      <c r="H18" s="244"/>
      <c r="I18" s="244"/>
    </row>
    <row r="19" spans="1:9" ht="43.5" customHeight="1" thickBot="1" x14ac:dyDescent="0.25">
      <c r="A19" s="247">
        <v>4</v>
      </c>
      <c r="B19" s="248" t="s">
        <v>152</v>
      </c>
      <c r="C19" s="276" t="s">
        <v>407</v>
      </c>
      <c r="D19" s="322" t="s">
        <v>189</v>
      </c>
      <c r="E19" s="323"/>
      <c r="F19" s="323"/>
      <c r="G19" s="323"/>
      <c r="H19" s="244"/>
      <c r="I19" s="244"/>
    </row>
    <row r="20" spans="1:9" ht="19.5" customHeight="1" thickBot="1" x14ac:dyDescent="0.25">
      <c r="A20" s="247"/>
      <c r="B20" s="239"/>
      <c r="C20" s="244"/>
      <c r="D20" s="244"/>
      <c r="E20" s="244"/>
      <c r="F20" s="244"/>
      <c r="G20" s="244"/>
      <c r="H20" s="244"/>
      <c r="I20" s="244"/>
    </row>
    <row r="21" spans="1:9" ht="44.25" customHeight="1" thickBot="1" x14ac:dyDescent="0.25">
      <c r="A21" s="247">
        <v>5</v>
      </c>
      <c r="B21" s="248" t="s">
        <v>153</v>
      </c>
      <c r="C21" s="276" t="s">
        <v>409</v>
      </c>
      <c r="D21" s="324" t="s">
        <v>190</v>
      </c>
      <c r="E21" s="325"/>
      <c r="F21" s="325"/>
      <c r="G21" s="325"/>
      <c r="H21" s="244"/>
      <c r="I21" s="244"/>
    </row>
    <row r="22" spans="1:9" ht="19.5" customHeight="1" thickBot="1" x14ac:dyDescent="0.25">
      <c r="A22" s="247"/>
      <c r="B22" s="239"/>
      <c r="C22" s="244"/>
      <c r="D22" s="244"/>
      <c r="E22" s="244"/>
      <c r="F22" s="244"/>
      <c r="G22" s="244"/>
      <c r="H22" s="244"/>
      <c r="I22" s="244"/>
    </row>
    <row r="23" spans="1:9" ht="19.5" customHeight="1" thickBot="1" x14ac:dyDescent="0.25">
      <c r="A23" s="247">
        <v>6</v>
      </c>
      <c r="B23" s="250" t="s">
        <v>154</v>
      </c>
      <c r="C23" s="277"/>
      <c r="D23" s="329" t="s">
        <v>192</v>
      </c>
      <c r="E23" s="330"/>
      <c r="F23" s="330"/>
      <c r="G23" s="330"/>
      <c r="H23" s="244"/>
      <c r="I23" s="244"/>
    </row>
    <row r="24" spans="1:9" ht="19.5" customHeight="1" thickBot="1" x14ac:dyDescent="0.25">
      <c r="A24" s="247"/>
      <c r="B24" s="245"/>
      <c r="C24" s="251"/>
      <c r="D24" s="244"/>
      <c r="E24" s="244"/>
      <c r="F24" s="244"/>
      <c r="G24" s="244"/>
      <c r="H24" s="244"/>
      <c r="I24" s="244"/>
    </row>
    <row r="25" spans="1:9" ht="19.5" customHeight="1" thickBot="1" x14ac:dyDescent="0.25">
      <c r="A25" s="247">
        <v>7</v>
      </c>
      <c r="B25" s="250" t="s">
        <v>155</v>
      </c>
      <c r="C25" s="276"/>
      <c r="D25" s="249" t="s">
        <v>282</v>
      </c>
      <c r="E25" s="244"/>
      <c r="F25" s="244"/>
      <c r="G25" s="244"/>
      <c r="H25" s="244"/>
      <c r="I25" s="244"/>
    </row>
    <row r="26" spans="1:9" ht="19.5" customHeight="1" thickBot="1" x14ac:dyDescent="0.25">
      <c r="A26" s="247"/>
      <c r="B26" s="239"/>
      <c r="C26" s="244"/>
      <c r="D26" s="244"/>
      <c r="E26" s="244"/>
      <c r="F26" s="244"/>
      <c r="G26" s="244"/>
      <c r="H26" s="244"/>
      <c r="I26" s="244"/>
    </row>
    <row r="27" spans="1:9" ht="19.5" customHeight="1" thickBot="1" x14ac:dyDescent="0.25">
      <c r="A27" s="247">
        <v>8</v>
      </c>
      <c r="B27" s="250" t="s">
        <v>156</v>
      </c>
      <c r="C27" s="276"/>
      <c r="D27" s="249" t="s">
        <v>269</v>
      </c>
      <c r="E27" s="244"/>
      <c r="F27" s="244"/>
      <c r="G27" s="244"/>
      <c r="H27" s="244"/>
      <c r="I27" s="244"/>
    </row>
    <row r="28" spans="1:9" ht="19.5" customHeight="1" thickBot="1" x14ac:dyDescent="0.25">
      <c r="A28" s="247"/>
      <c r="B28" s="239"/>
      <c r="C28" s="244"/>
      <c r="D28" s="244"/>
      <c r="E28" s="244"/>
      <c r="F28" s="244"/>
      <c r="G28" s="244"/>
      <c r="H28" s="244"/>
      <c r="I28" s="244"/>
    </row>
    <row r="29" spans="1:9" ht="35.25" customHeight="1" thickBot="1" x14ac:dyDescent="0.25">
      <c r="A29" s="247">
        <v>9</v>
      </c>
      <c r="B29" s="252" t="s">
        <v>9</v>
      </c>
      <c r="C29" s="318"/>
      <c r="D29" s="319"/>
      <c r="E29" s="322" t="s">
        <v>270</v>
      </c>
      <c r="F29" s="326"/>
      <c r="G29" s="326"/>
      <c r="H29" s="326"/>
      <c r="I29" s="326"/>
    </row>
    <row r="30" spans="1:9" ht="11.4" customHeight="1" thickBot="1" x14ac:dyDescent="0.25">
      <c r="A30" s="247"/>
      <c r="B30" s="310"/>
      <c r="C30" s="311"/>
      <c r="D30" s="311"/>
      <c r="E30" s="309"/>
      <c r="F30" s="308"/>
      <c r="G30" s="308"/>
      <c r="H30" s="308"/>
      <c r="I30" s="308"/>
    </row>
    <row r="31" spans="1:9" ht="35.25" customHeight="1" thickBot="1" x14ac:dyDescent="0.25">
      <c r="A31" s="247">
        <v>10</v>
      </c>
      <c r="B31" s="312" t="s">
        <v>404</v>
      </c>
      <c r="C31" s="318"/>
      <c r="D31" s="319"/>
      <c r="E31" s="331"/>
      <c r="F31" s="332"/>
      <c r="G31" s="332"/>
      <c r="H31" s="332"/>
      <c r="I31" s="332"/>
    </row>
    <row r="32" spans="1:9" ht="19.5" customHeight="1" thickBot="1" x14ac:dyDescent="0.25">
      <c r="A32" s="247"/>
      <c r="B32" s="239"/>
      <c r="C32" s="244"/>
      <c r="D32" s="244"/>
      <c r="E32" s="244"/>
      <c r="F32" s="244"/>
      <c r="G32" s="244"/>
      <c r="H32" s="244"/>
      <c r="I32" s="244"/>
    </row>
    <row r="33" spans="1:9" ht="19.5" customHeight="1" thickBot="1" x14ac:dyDescent="0.25">
      <c r="A33" s="247">
        <v>11</v>
      </c>
      <c r="B33" s="248" t="s">
        <v>12</v>
      </c>
      <c r="C33" s="278"/>
      <c r="D33" s="249" t="s">
        <v>334</v>
      </c>
      <c r="E33" s="244"/>
      <c r="F33" s="244"/>
      <c r="G33" s="244"/>
      <c r="H33" s="244"/>
      <c r="I33" s="244"/>
    </row>
    <row r="34" spans="1:9" ht="19.5" customHeight="1" thickBot="1" x14ac:dyDescent="0.25">
      <c r="A34" s="247">
        <v>12</v>
      </c>
      <c r="B34" s="248" t="s">
        <v>13</v>
      </c>
      <c r="C34" s="279"/>
      <c r="D34" s="244"/>
      <c r="E34" s="244"/>
      <c r="F34" s="244"/>
      <c r="G34" s="244"/>
      <c r="H34" s="244"/>
      <c r="I34" s="244"/>
    </row>
    <row r="35" spans="1:9" ht="19.5" customHeight="1" thickBot="1" x14ac:dyDescent="0.25">
      <c r="A35" s="247"/>
      <c r="B35" s="239"/>
      <c r="C35" s="244"/>
      <c r="D35" s="244"/>
      <c r="E35" s="244"/>
      <c r="F35" s="244"/>
      <c r="G35" s="244"/>
      <c r="H35" s="244"/>
      <c r="I35" s="244"/>
    </row>
    <row r="36" spans="1:9" ht="41.25" customHeight="1" thickBot="1" x14ac:dyDescent="0.25">
      <c r="A36" s="247">
        <v>13</v>
      </c>
      <c r="B36" s="250" t="s">
        <v>14</v>
      </c>
      <c r="C36" s="275"/>
      <c r="D36" s="324" t="s">
        <v>157</v>
      </c>
      <c r="E36" s="325"/>
      <c r="F36" s="325"/>
      <c r="G36" s="325"/>
      <c r="H36" s="244"/>
      <c r="I36" s="244"/>
    </row>
    <row r="37" spans="1:9" ht="19.5" customHeight="1" thickBot="1" x14ac:dyDescent="0.25">
      <c r="A37" s="247">
        <v>14</v>
      </c>
      <c r="B37" s="250" t="s">
        <v>15</v>
      </c>
      <c r="C37" s="275"/>
      <c r="D37" s="244"/>
      <c r="E37" s="244"/>
      <c r="F37" s="244"/>
      <c r="G37" s="244"/>
      <c r="H37" s="244"/>
      <c r="I37" s="244"/>
    </row>
    <row r="38" spans="1:9" ht="19.5" customHeight="1" thickBot="1" x14ac:dyDescent="0.25">
      <c r="A38" s="247">
        <v>15</v>
      </c>
      <c r="B38" s="250" t="s">
        <v>16</v>
      </c>
      <c r="C38" s="277"/>
      <c r="D38" s="329" t="s">
        <v>192</v>
      </c>
      <c r="E38" s="330"/>
      <c r="F38" s="330"/>
      <c r="G38" s="330"/>
      <c r="H38" s="244"/>
      <c r="I38" s="244"/>
    </row>
    <row r="39" spans="1:9" ht="19.5" customHeight="1" thickBot="1" x14ac:dyDescent="0.25">
      <c r="A39" s="247"/>
      <c r="B39" s="239"/>
      <c r="C39" s="244"/>
      <c r="D39" s="244"/>
      <c r="E39" s="244"/>
      <c r="F39" s="244"/>
      <c r="G39" s="244"/>
      <c r="H39" s="244"/>
      <c r="I39" s="244"/>
    </row>
    <row r="40" spans="1:9" ht="19.5" customHeight="1" thickBot="1" x14ac:dyDescent="0.25">
      <c r="A40" s="247">
        <v>16</v>
      </c>
      <c r="B40" s="250" t="s">
        <v>17</v>
      </c>
      <c r="C40" s="275"/>
      <c r="D40" s="249" t="s">
        <v>199</v>
      </c>
      <c r="E40" s="244"/>
      <c r="F40" s="244"/>
      <c r="G40" s="244"/>
      <c r="H40" s="244"/>
      <c r="I40" s="244"/>
    </row>
    <row r="41" spans="1:9" ht="41.25" customHeight="1" thickBot="1" x14ac:dyDescent="0.25">
      <c r="A41" s="247">
        <v>17</v>
      </c>
      <c r="B41" s="250" t="s">
        <v>18</v>
      </c>
      <c r="C41" s="275"/>
      <c r="D41" s="324" t="s">
        <v>157</v>
      </c>
      <c r="E41" s="325"/>
      <c r="F41" s="325"/>
      <c r="G41" s="325"/>
      <c r="H41" s="244"/>
      <c r="I41" s="244"/>
    </row>
    <row r="42" spans="1:9" ht="19.5" customHeight="1" thickBot="1" x14ac:dyDescent="0.25">
      <c r="A42" s="247">
        <v>18</v>
      </c>
      <c r="B42" s="250" t="s">
        <v>19</v>
      </c>
      <c r="C42" s="275"/>
      <c r="D42" s="249" t="s">
        <v>180</v>
      </c>
      <c r="E42" s="244"/>
      <c r="F42" s="244"/>
      <c r="G42" s="244"/>
      <c r="H42" s="244"/>
      <c r="I42" s="244"/>
    </row>
    <row r="43" spans="1:9" ht="19.5" customHeight="1" thickBot="1" x14ac:dyDescent="0.25">
      <c r="A43" s="247">
        <v>19</v>
      </c>
      <c r="B43" s="250" t="s">
        <v>20</v>
      </c>
      <c r="C43" s="275"/>
      <c r="D43" s="249" t="s">
        <v>180</v>
      </c>
      <c r="E43" s="244"/>
      <c r="F43" s="244"/>
      <c r="G43" s="244"/>
      <c r="H43" s="244"/>
      <c r="I43" s="244"/>
    </row>
    <row r="44" spans="1:9" ht="19.5" customHeight="1" thickBot="1" x14ac:dyDescent="0.25">
      <c r="A44" s="247">
        <v>20</v>
      </c>
      <c r="B44" s="250" t="s">
        <v>21</v>
      </c>
      <c r="C44" s="275"/>
      <c r="D44" s="249" t="s">
        <v>180</v>
      </c>
      <c r="E44" s="244"/>
      <c r="F44" s="244"/>
      <c r="G44" s="244"/>
      <c r="H44" s="244"/>
      <c r="I44" s="244"/>
    </row>
    <row r="45" spans="1:9" ht="19.5" customHeight="1" thickBot="1" x14ac:dyDescent="0.25">
      <c r="A45" s="247">
        <v>21</v>
      </c>
      <c r="B45" s="250" t="s">
        <v>22</v>
      </c>
      <c r="C45" s="276"/>
      <c r="D45" s="244"/>
      <c r="E45" s="244"/>
      <c r="F45" s="244"/>
      <c r="G45" s="244"/>
      <c r="H45" s="244"/>
      <c r="I45" s="244"/>
    </row>
    <row r="46" spans="1:9" ht="19.5" customHeight="1" thickBot="1" x14ac:dyDescent="0.25">
      <c r="A46" s="247"/>
      <c r="B46" s="239"/>
      <c r="C46" s="244"/>
      <c r="D46" s="244"/>
      <c r="E46" s="244"/>
      <c r="F46" s="244"/>
      <c r="G46" s="244"/>
      <c r="H46" s="244"/>
      <c r="I46" s="244"/>
    </row>
    <row r="47" spans="1:9" ht="19.5" customHeight="1" thickBot="1" x14ac:dyDescent="0.25">
      <c r="A47" s="247">
        <v>22</v>
      </c>
      <c r="B47" s="250" t="s">
        <v>275</v>
      </c>
      <c r="C47" s="275"/>
      <c r="D47" s="249" t="s">
        <v>276</v>
      </c>
      <c r="E47" s="244"/>
      <c r="F47" s="244"/>
      <c r="G47" s="244"/>
      <c r="H47" s="244"/>
      <c r="I47" s="244"/>
    </row>
    <row r="48" spans="1:9" ht="19.5" customHeight="1" thickBot="1" x14ac:dyDescent="0.25">
      <c r="A48" s="247">
        <v>23</v>
      </c>
      <c r="B48" s="250" t="s">
        <v>23</v>
      </c>
      <c r="C48" s="275"/>
      <c r="D48" s="249" t="s">
        <v>40</v>
      </c>
      <c r="E48" s="244"/>
      <c r="F48" s="244"/>
      <c r="G48" s="244"/>
      <c r="H48" s="244"/>
      <c r="I48" s="244"/>
    </row>
    <row r="49" spans="1:9" ht="48.75" customHeight="1" thickBot="1" x14ac:dyDescent="0.25">
      <c r="A49" s="247">
        <v>24</v>
      </c>
      <c r="B49" s="250" t="s">
        <v>24</v>
      </c>
      <c r="C49" s="275"/>
      <c r="D49" s="324" t="s">
        <v>157</v>
      </c>
      <c r="E49" s="325"/>
      <c r="F49" s="325"/>
      <c r="G49" s="325"/>
      <c r="H49" s="244"/>
      <c r="I49" s="244"/>
    </row>
    <row r="50" spans="1:9" ht="19.5" customHeight="1" thickBot="1" x14ac:dyDescent="0.25">
      <c r="A50" s="247">
        <v>25</v>
      </c>
      <c r="B50" s="250" t="s">
        <v>25</v>
      </c>
      <c r="C50" s="275"/>
      <c r="D50" s="249" t="s">
        <v>180</v>
      </c>
      <c r="E50" s="244"/>
      <c r="F50" s="244"/>
      <c r="G50" s="244"/>
      <c r="H50" s="244"/>
      <c r="I50" s="244"/>
    </row>
    <row r="51" spans="1:9" ht="19.5" customHeight="1" thickBot="1" x14ac:dyDescent="0.25">
      <c r="A51" s="247">
        <v>26</v>
      </c>
      <c r="B51" s="250" t="s">
        <v>26</v>
      </c>
      <c r="C51" s="275"/>
      <c r="D51" s="249" t="s">
        <v>180</v>
      </c>
      <c r="E51" s="244"/>
      <c r="F51" s="244"/>
      <c r="G51" s="244"/>
      <c r="H51" s="244"/>
      <c r="I51" s="244"/>
    </row>
    <row r="52" spans="1:9" ht="19.5" customHeight="1" thickBot="1" x14ac:dyDescent="0.25">
      <c r="A52" s="247">
        <v>27</v>
      </c>
      <c r="B52" s="250" t="s">
        <v>27</v>
      </c>
      <c r="C52" s="276"/>
      <c r="D52" s="244"/>
      <c r="E52" s="244"/>
      <c r="F52" s="244"/>
      <c r="G52" s="244"/>
      <c r="H52" s="244"/>
      <c r="I52" s="244"/>
    </row>
    <row r="53" spans="1:9" ht="19.5" customHeight="1" thickBot="1" x14ac:dyDescent="0.25">
      <c r="A53" s="247"/>
      <c r="B53" s="239"/>
      <c r="C53" s="244"/>
      <c r="D53" s="244"/>
      <c r="E53" s="244"/>
      <c r="F53" s="244"/>
      <c r="G53" s="244"/>
      <c r="H53" s="244"/>
      <c r="I53" s="244"/>
    </row>
    <row r="54" spans="1:9" ht="19.5" customHeight="1" thickBot="1" x14ac:dyDescent="0.25">
      <c r="A54" s="247">
        <v>28</v>
      </c>
      <c r="B54" s="250" t="s">
        <v>28</v>
      </c>
      <c r="C54" s="275"/>
      <c r="D54" s="244"/>
      <c r="E54" s="244"/>
      <c r="F54" s="244"/>
      <c r="G54" s="244"/>
      <c r="H54" s="244"/>
      <c r="I54" s="244"/>
    </row>
    <row r="55" spans="1:9" ht="41.25" customHeight="1" thickBot="1" x14ac:dyDescent="0.25">
      <c r="A55" s="247">
        <v>29</v>
      </c>
      <c r="B55" s="250" t="s">
        <v>29</v>
      </c>
      <c r="C55" s="275"/>
      <c r="D55" s="324" t="s">
        <v>157</v>
      </c>
      <c r="E55" s="325"/>
      <c r="F55" s="325"/>
      <c r="G55" s="325"/>
      <c r="H55" s="244"/>
      <c r="I55" s="244"/>
    </row>
    <row r="56" spans="1:9" ht="19.5" customHeight="1" thickBot="1" x14ac:dyDescent="0.25">
      <c r="A56" s="247">
        <v>30</v>
      </c>
      <c r="B56" s="250" t="s">
        <v>30</v>
      </c>
      <c r="C56" s="275"/>
      <c r="D56" s="244"/>
      <c r="E56" s="244"/>
      <c r="F56" s="244"/>
      <c r="G56" s="244"/>
      <c r="H56" s="244"/>
      <c r="I56" s="244"/>
    </row>
    <row r="57" spans="1:9" ht="19.5" customHeight="1" thickBot="1" x14ac:dyDescent="0.25">
      <c r="A57" s="247">
        <v>31</v>
      </c>
      <c r="B57" s="250" t="s">
        <v>31</v>
      </c>
      <c r="C57" s="277"/>
      <c r="D57" s="329" t="s">
        <v>192</v>
      </c>
      <c r="E57" s="330"/>
      <c r="F57" s="330"/>
      <c r="G57" s="330"/>
      <c r="H57" s="244"/>
      <c r="I57" s="244"/>
    </row>
    <row r="58" spans="1:9" ht="19.5" customHeight="1" thickBot="1" x14ac:dyDescent="0.25">
      <c r="A58" s="247"/>
      <c r="B58" s="239"/>
      <c r="C58" s="244"/>
      <c r="D58" s="244"/>
      <c r="E58" s="244"/>
      <c r="F58" s="244"/>
      <c r="G58" s="244"/>
      <c r="H58" s="244"/>
      <c r="I58" s="244"/>
    </row>
    <row r="59" spans="1:9" ht="19.5" customHeight="1" thickBot="1" x14ac:dyDescent="0.25">
      <c r="A59" s="247">
        <v>32</v>
      </c>
      <c r="B59" s="250" t="s">
        <v>342</v>
      </c>
      <c r="C59" s="275"/>
      <c r="D59" s="249" t="s">
        <v>365</v>
      </c>
      <c r="E59" s="244"/>
      <c r="F59" s="244"/>
      <c r="G59" s="244"/>
      <c r="H59" s="244"/>
      <c r="I59" s="244"/>
    </row>
    <row r="60" spans="1:9" ht="19.5" customHeight="1" thickBot="1" x14ac:dyDescent="0.25">
      <c r="A60" s="247">
        <v>33</v>
      </c>
      <c r="B60" s="250" t="s">
        <v>343</v>
      </c>
      <c r="C60" s="275"/>
      <c r="D60" s="249" t="s">
        <v>365</v>
      </c>
      <c r="E60" s="244"/>
      <c r="F60" s="244"/>
      <c r="G60" s="244"/>
      <c r="H60" s="244"/>
      <c r="I60" s="244"/>
    </row>
    <row r="61" spans="1:9" ht="41.25" customHeight="1" thickBot="1" x14ac:dyDescent="0.25">
      <c r="A61" s="247">
        <v>34</v>
      </c>
      <c r="B61" s="250" t="s">
        <v>69</v>
      </c>
      <c r="C61" s="275"/>
      <c r="D61" s="324" t="s">
        <v>157</v>
      </c>
      <c r="E61" s="325"/>
      <c r="F61" s="325"/>
      <c r="G61" s="325"/>
      <c r="H61" s="244"/>
      <c r="I61" s="244"/>
    </row>
    <row r="62" spans="1:9" ht="19.5" customHeight="1" thickBot="1" x14ac:dyDescent="0.25">
      <c r="A62" s="247">
        <v>35</v>
      </c>
      <c r="B62" s="250" t="s">
        <v>70</v>
      </c>
      <c r="C62" s="277"/>
      <c r="D62" s="329" t="s">
        <v>192</v>
      </c>
      <c r="E62" s="330"/>
      <c r="F62" s="330"/>
      <c r="G62" s="330"/>
      <c r="H62" s="244"/>
      <c r="I62" s="244"/>
    </row>
    <row r="63" spans="1:9" ht="19.5" customHeight="1" x14ac:dyDescent="0.2">
      <c r="A63" s="247"/>
      <c r="B63" s="253"/>
      <c r="C63" s="254"/>
      <c r="D63" s="255"/>
      <c r="E63" s="239"/>
      <c r="F63" s="239"/>
      <c r="G63" s="239"/>
      <c r="H63" s="239"/>
      <c r="I63" s="239"/>
    </row>
    <row r="64" spans="1:9" ht="19.5" customHeight="1" x14ac:dyDescent="0.2">
      <c r="A64" s="247"/>
      <c r="B64" s="256" t="s">
        <v>33</v>
      </c>
      <c r="C64" s="256" t="s">
        <v>37</v>
      </c>
      <c r="D64" s="256" t="s">
        <v>36</v>
      </c>
      <c r="E64" s="256" t="s">
        <v>32</v>
      </c>
      <c r="F64" s="256" t="s">
        <v>5</v>
      </c>
      <c r="G64" s="256" t="s">
        <v>34</v>
      </c>
      <c r="H64" s="257" t="s">
        <v>35</v>
      </c>
      <c r="I64" s="257" t="s">
        <v>52</v>
      </c>
    </row>
    <row r="65" spans="1:12" ht="57" customHeight="1" thickBot="1" x14ac:dyDescent="0.25">
      <c r="A65" s="247"/>
      <c r="B65" s="258" t="s">
        <v>198</v>
      </c>
      <c r="C65" s="259" t="s">
        <v>182</v>
      </c>
      <c r="D65" s="260" t="s">
        <v>187</v>
      </c>
      <c r="E65" s="261" t="s">
        <v>186</v>
      </c>
      <c r="F65" s="261" t="s">
        <v>197</v>
      </c>
      <c r="G65" s="261" t="s">
        <v>197</v>
      </c>
      <c r="H65" s="262" t="s">
        <v>183</v>
      </c>
      <c r="I65" s="263"/>
      <c r="K65" s="5" t="s">
        <v>38</v>
      </c>
      <c r="L65" s="5" t="s">
        <v>39</v>
      </c>
    </row>
    <row r="66" spans="1:12" ht="33.75" customHeight="1" x14ac:dyDescent="0.2">
      <c r="A66" s="247">
        <v>36</v>
      </c>
      <c r="B66" s="257">
        <v>1</v>
      </c>
      <c r="C66" s="280"/>
      <c r="D66" s="281"/>
      <c r="E66" s="282"/>
      <c r="F66" s="282"/>
      <c r="G66" s="282"/>
      <c r="H66" s="283" t="s">
        <v>408</v>
      </c>
      <c r="I66" s="264"/>
      <c r="K66" s="4">
        <f>IF(E66&gt;0,1,0)</f>
        <v>0</v>
      </c>
      <c r="L66" s="4">
        <f>COUNTIF(K$65:K66,K66)</f>
        <v>1</v>
      </c>
    </row>
    <row r="67" spans="1:12" ht="33.75" customHeight="1" thickBot="1" x14ac:dyDescent="0.25">
      <c r="A67" s="247"/>
      <c r="B67" s="257">
        <v>2</v>
      </c>
      <c r="C67" s="284"/>
      <c r="D67" s="285"/>
      <c r="E67" s="286"/>
      <c r="F67" s="286"/>
      <c r="G67" s="286"/>
      <c r="H67" s="287" t="s">
        <v>408</v>
      </c>
      <c r="I67" s="265"/>
      <c r="K67" s="4">
        <f t="shared" ref="K67:K80" si="0">IF(E67&gt;0,1,0)</f>
        <v>0</v>
      </c>
      <c r="L67" s="4">
        <f>COUNTIF(K$65:K67,K67)</f>
        <v>2</v>
      </c>
    </row>
    <row r="68" spans="1:12" ht="33.75" customHeight="1" x14ac:dyDescent="0.2">
      <c r="A68" s="247"/>
      <c r="B68" s="257">
        <v>3</v>
      </c>
      <c r="C68" s="284"/>
      <c r="D68" s="285"/>
      <c r="E68" s="286"/>
      <c r="F68" s="286"/>
      <c r="G68" s="286"/>
      <c r="H68" s="283" t="s">
        <v>408</v>
      </c>
      <c r="I68" s="265"/>
      <c r="K68" s="4">
        <f t="shared" si="0"/>
        <v>0</v>
      </c>
      <c r="L68" s="4">
        <f>COUNTIF(K$65:K68,K68)</f>
        <v>3</v>
      </c>
    </row>
    <row r="69" spans="1:12" ht="33.75" customHeight="1" thickBot="1" x14ac:dyDescent="0.25">
      <c r="A69" s="247"/>
      <c r="B69" s="257">
        <v>4</v>
      </c>
      <c r="C69" s="284"/>
      <c r="D69" s="285"/>
      <c r="E69" s="286"/>
      <c r="F69" s="286"/>
      <c r="G69" s="286"/>
      <c r="H69" s="287" t="s">
        <v>408</v>
      </c>
      <c r="I69" s="265"/>
      <c r="K69" s="4">
        <f t="shared" si="0"/>
        <v>0</v>
      </c>
      <c r="L69" s="4">
        <f>COUNTIF(K$65:K69,K69)</f>
        <v>4</v>
      </c>
    </row>
    <row r="70" spans="1:12" ht="33.75" customHeight="1" x14ac:dyDescent="0.2">
      <c r="A70" s="247"/>
      <c r="B70" s="257">
        <v>5</v>
      </c>
      <c r="C70" s="284"/>
      <c r="D70" s="285"/>
      <c r="E70" s="286"/>
      <c r="F70" s="286"/>
      <c r="G70" s="286"/>
      <c r="H70" s="283" t="s">
        <v>408</v>
      </c>
      <c r="I70" s="265"/>
      <c r="K70" s="4">
        <f t="shared" si="0"/>
        <v>0</v>
      </c>
      <c r="L70" s="4">
        <f>COUNTIF(K$65:K70,K70)</f>
        <v>5</v>
      </c>
    </row>
    <row r="71" spans="1:12" ht="33.75" customHeight="1" thickBot="1" x14ac:dyDescent="0.25">
      <c r="A71" s="247"/>
      <c r="B71" s="257">
        <v>6</v>
      </c>
      <c r="C71" s="284"/>
      <c r="D71" s="285"/>
      <c r="E71" s="286"/>
      <c r="F71" s="286"/>
      <c r="G71" s="286"/>
      <c r="H71" s="287" t="s">
        <v>408</v>
      </c>
      <c r="I71" s="265"/>
      <c r="K71" s="4">
        <f t="shared" si="0"/>
        <v>0</v>
      </c>
      <c r="L71" s="4">
        <f>COUNTIF(K$65:K71,K71)</f>
        <v>6</v>
      </c>
    </row>
    <row r="72" spans="1:12" ht="33.75" customHeight="1" x14ac:dyDescent="0.2">
      <c r="A72" s="247"/>
      <c r="B72" s="257">
        <v>7</v>
      </c>
      <c r="C72" s="284"/>
      <c r="D72" s="285"/>
      <c r="E72" s="286"/>
      <c r="F72" s="286"/>
      <c r="G72" s="286"/>
      <c r="H72" s="283" t="s">
        <v>408</v>
      </c>
      <c r="I72" s="265"/>
      <c r="K72" s="4">
        <f t="shared" si="0"/>
        <v>0</v>
      </c>
      <c r="L72" s="4">
        <f>COUNTIF(K$65:K72,K72)</f>
        <v>7</v>
      </c>
    </row>
    <row r="73" spans="1:12" ht="33.75" customHeight="1" thickBot="1" x14ac:dyDescent="0.25">
      <c r="A73" s="247"/>
      <c r="B73" s="257">
        <v>8</v>
      </c>
      <c r="C73" s="284"/>
      <c r="D73" s="285"/>
      <c r="E73" s="286"/>
      <c r="F73" s="286"/>
      <c r="G73" s="286"/>
      <c r="H73" s="287" t="s">
        <v>408</v>
      </c>
      <c r="I73" s="265"/>
      <c r="K73" s="4">
        <f t="shared" si="0"/>
        <v>0</v>
      </c>
      <c r="L73" s="4">
        <f>COUNTIF(K$65:K73,K73)</f>
        <v>8</v>
      </c>
    </row>
    <row r="74" spans="1:12" ht="33.75" customHeight="1" x14ac:dyDescent="0.2">
      <c r="A74" s="247"/>
      <c r="B74" s="257">
        <v>9</v>
      </c>
      <c r="C74" s="284"/>
      <c r="D74" s="285"/>
      <c r="E74" s="286"/>
      <c r="F74" s="286"/>
      <c r="G74" s="286"/>
      <c r="H74" s="283" t="s">
        <v>408</v>
      </c>
      <c r="I74" s="265"/>
      <c r="K74" s="4">
        <f t="shared" si="0"/>
        <v>0</v>
      </c>
      <c r="L74" s="4">
        <f>COUNTIF(K$65:K74,K74)</f>
        <v>9</v>
      </c>
    </row>
    <row r="75" spans="1:12" ht="33.75" customHeight="1" thickBot="1" x14ac:dyDescent="0.25">
      <c r="A75" s="247"/>
      <c r="B75" s="257">
        <v>10</v>
      </c>
      <c r="C75" s="284"/>
      <c r="D75" s="285"/>
      <c r="E75" s="286"/>
      <c r="F75" s="286"/>
      <c r="G75" s="286"/>
      <c r="H75" s="287" t="s">
        <v>408</v>
      </c>
      <c r="I75" s="265"/>
      <c r="K75" s="4">
        <f t="shared" si="0"/>
        <v>0</v>
      </c>
      <c r="L75" s="4">
        <f>COUNTIF(K$65:K75,K75)</f>
        <v>10</v>
      </c>
    </row>
    <row r="76" spans="1:12" ht="33.75" customHeight="1" x14ac:dyDescent="0.2">
      <c r="A76" s="247"/>
      <c r="B76" s="257">
        <v>11</v>
      </c>
      <c r="C76" s="284"/>
      <c r="D76" s="285"/>
      <c r="E76" s="286"/>
      <c r="F76" s="286"/>
      <c r="G76" s="286"/>
      <c r="H76" s="283" t="s">
        <v>408</v>
      </c>
      <c r="I76" s="265"/>
      <c r="K76" s="4">
        <f t="shared" si="0"/>
        <v>0</v>
      </c>
      <c r="L76" s="4">
        <f>COUNTIF(K$65:K76,K76)</f>
        <v>11</v>
      </c>
    </row>
    <row r="77" spans="1:12" ht="33.75" customHeight="1" thickBot="1" x14ac:dyDescent="0.25">
      <c r="A77" s="247"/>
      <c r="B77" s="257">
        <v>12</v>
      </c>
      <c r="C77" s="284"/>
      <c r="D77" s="285"/>
      <c r="E77" s="286"/>
      <c r="F77" s="286"/>
      <c r="G77" s="286"/>
      <c r="H77" s="287" t="s">
        <v>408</v>
      </c>
      <c r="I77" s="265"/>
      <c r="K77" s="4">
        <f t="shared" si="0"/>
        <v>0</v>
      </c>
      <c r="L77" s="4">
        <f>COUNTIF(K$65:K77,K77)</f>
        <v>12</v>
      </c>
    </row>
    <row r="78" spans="1:12" ht="33.75" customHeight="1" x14ac:dyDescent="0.2">
      <c r="A78" s="247"/>
      <c r="B78" s="257">
        <v>13</v>
      </c>
      <c r="C78" s="284"/>
      <c r="D78" s="285"/>
      <c r="E78" s="286"/>
      <c r="F78" s="286"/>
      <c r="G78" s="286"/>
      <c r="H78" s="283" t="s">
        <v>408</v>
      </c>
      <c r="I78" s="265"/>
      <c r="K78" s="4">
        <f t="shared" si="0"/>
        <v>0</v>
      </c>
      <c r="L78" s="4">
        <f>COUNTIF(K$65:K78,K78)</f>
        <v>13</v>
      </c>
    </row>
    <row r="79" spans="1:12" ht="33.75" customHeight="1" thickBot="1" x14ac:dyDescent="0.25">
      <c r="A79" s="247"/>
      <c r="B79" s="257">
        <v>14</v>
      </c>
      <c r="C79" s="284"/>
      <c r="D79" s="285"/>
      <c r="E79" s="286"/>
      <c r="F79" s="286"/>
      <c r="G79" s="286"/>
      <c r="H79" s="287" t="s">
        <v>408</v>
      </c>
      <c r="I79" s="265"/>
      <c r="K79" s="4">
        <f t="shared" si="0"/>
        <v>0</v>
      </c>
      <c r="L79" s="4">
        <f>COUNTIF(K$65:K79,K79)</f>
        <v>14</v>
      </c>
    </row>
    <row r="80" spans="1:12" ht="33.75" customHeight="1" thickBot="1" x14ac:dyDescent="0.25">
      <c r="A80" s="247"/>
      <c r="B80" s="257">
        <v>15</v>
      </c>
      <c r="C80" s="288"/>
      <c r="D80" s="289"/>
      <c r="E80" s="290"/>
      <c r="F80" s="290"/>
      <c r="G80" s="290"/>
      <c r="H80" s="283" t="s">
        <v>408</v>
      </c>
      <c r="I80" s="266"/>
      <c r="K80" s="4">
        <f t="shared" si="0"/>
        <v>0</v>
      </c>
      <c r="L80" s="4">
        <f>COUNTIF(K$65:K80,K80)</f>
        <v>15</v>
      </c>
    </row>
    <row r="81" spans="1:9" ht="14.4" x14ac:dyDescent="0.2">
      <c r="A81" s="247"/>
      <c r="B81" s="239"/>
      <c r="C81" s="239"/>
      <c r="D81" s="239"/>
      <c r="E81" s="239"/>
      <c r="F81" s="239"/>
      <c r="G81" s="239"/>
      <c r="H81" s="239"/>
      <c r="I81" s="239"/>
    </row>
    <row r="82" spans="1:9" ht="56.25" customHeight="1" x14ac:dyDescent="0.2">
      <c r="A82" s="267"/>
      <c r="B82" s="320" t="s">
        <v>191</v>
      </c>
      <c r="C82" s="321"/>
      <c r="D82" s="321"/>
      <c r="E82" s="321"/>
      <c r="F82" s="321"/>
      <c r="G82" s="321"/>
      <c r="H82" s="321"/>
      <c r="I82" s="321"/>
    </row>
    <row r="83" spans="1:9" ht="27" customHeight="1" thickBot="1" x14ac:dyDescent="0.25">
      <c r="A83" s="247"/>
      <c r="B83" s="268" t="s">
        <v>143</v>
      </c>
      <c r="C83" s="239"/>
      <c r="D83" s="239"/>
      <c r="E83" s="239"/>
      <c r="F83" s="239"/>
      <c r="G83" s="239"/>
      <c r="H83" s="239"/>
      <c r="I83" s="239"/>
    </row>
    <row r="84" spans="1:9" ht="27" customHeight="1" thickBot="1" x14ac:dyDescent="0.25">
      <c r="A84" s="247">
        <v>37</v>
      </c>
      <c r="B84" s="250" t="s">
        <v>144</v>
      </c>
      <c r="C84" s="277"/>
      <c r="D84" s="249" t="s">
        <v>165</v>
      </c>
      <c r="E84" s="244"/>
      <c r="F84" s="244"/>
      <c r="G84" s="239"/>
      <c r="H84" s="239"/>
      <c r="I84" s="239"/>
    </row>
    <row r="85" spans="1:9" ht="27" customHeight="1" thickBot="1" x14ac:dyDescent="0.25">
      <c r="A85" s="247">
        <v>38</v>
      </c>
      <c r="B85" s="250" t="s">
        <v>145</v>
      </c>
      <c r="C85" s="275"/>
      <c r="D85" s="249" t="s">
        <v>281</v>
      </c>
      <c r="E85" s="244"/>
      <c r="F85" s="244"/>
      <c r="G85" s="239"/>
      <c r="H85" s="239"/>
      <c r="I85" s="239"/>
    </row>
    <row r="86" spans="1:9" ht="27" customHeight="1" thickBot="1" x14ac:dyDescent="0.25">
      <c r="A86" s="247">
        <v>39</v>
      </c>
      <c r="B86" s="250" t="s">
        <v>146</v>
      </c>
      <c r="C86" s="291"/>
      <c r="D86" s="249" t="s">
        <v>280</v>
      </c>
      <c r="E86" s="244"/>
      <c r="F86" s="244"/>
      <c r="G86" s="239"/>
      <c r="H86" s="239"/>
      <c r="I86" s="239"/>
    </row>
    <row r="87" spans="1:9" ht="27" customHeight="1" thickBot="1" x14ac:dyDescent="0.25">
      <c r="A87" s="247">
        <v>40</v>
      </c>
      <c r="B87" s="250" t="s">
        <v>147</v>
      </c>
      <c r="C87" s="292"/>
      <c r="D87" s="249" t="s">
        <v>280</v>
      </c>
      <c r="E87" s="244"/>
      <c r="F87" s="244"/>
      <c r="G87" s="239"/>
      <c r="H87" s="239"/>
      <c r="I87" s="239"/>
    </row>
    <row r="88" spans="1:9" ht="27" customHeight="1" thickBot="1" x14ac:dyDescent="0.25">
      <c r="A88" s="247">
        <v>41</v>
      </c>
      <c r="B88" s="250" t="s">
        <v>271</v>
      </c>
      <c r="C88" s="293"/>
      <c r="D88" s="269" t="s">
        <v>192</v>
      </c>
      <c r="E88" s="244"/>
      <c r="F88" s="244"/>
      <c r="G88" s="239"/>
      <c r="H88" s="239"/>
      <c r="I88" s="239"/>
    </row>
    <row r="89" spans="1:9" ht="27" customHeight="1" thickBot="1" x14ac:dyDescent="0.25">
      <c r="A89" s="247">
        <v>42</v>
      </c>
      <c r="B89" s="250" t="s">
        <v>272</v>
      </c>
      <c r="C89" s="293"/>
      <c r="D89" s="269" t="s">
        <v>192</v>
      </c>
      <c r="E89" s="244"/>
      <c r="F89" s="244"/>
      <c r="G89" s="239"/>
      <c r="H89" s="239"/>
      <c r="I89" s="239"/>
    </row>
    <row r="90" spans="1:9" ht="27" customHeight="1" thickBot="1" x14ac:dyDescent="0.25">
      <c r="A90" s="247">
        <v>43</v>
      </c>
      <c r="B90" s="250" t="s">
        <v>148</v>
      </c>
      <c r="C90" s="294"/>
      <c r="D90" s="249" t="s">
        <v>40</v>
      </c>
      <c r="E90" s="244"/>
      <c r="F90" s="244"/>
      <c r="G90" s="239"/>
      <c r="H90" s="239"/>
      <c r="I90" s="239"/>
    </row>
    <row r="91" spans="1:9" ht="36" customHeight="1" thickBot="1" x14ac:dyDescent="0.25">
      <c r="A91" s="247">
        <v>44</v>
      </c>
      <c r="B91" s="250" t="s">
        <v>149</v>
      </c>
      <c r="C91" s="295"/>
      <c r="D91" s="322" t="s">
        <v>179</v>
      </c>
      <c r="E91" s="323"/>
      <c r="F91" s="323"/>
      <c r="G91" s="270" t="s">
        <v>387</v>
      </c>
      <c r="H91" s="239"/>
      <c r="I91" s="239"/>
    </row>
    <row r="92" spans="1:9" ht="14.4" x14ac:dyDescent="0.2">
      <c r="A92" s="247"/>
      <c r="B92" s="239"/>
      <c r="C92" s="239"/>
      <c r="D92" s="244"/>
      <c r="E92" s="244"/>
      <c r="F92" s="244"/>
      <c r="G92" s="239"/>
      <c r="H92" s="239"/>
      <c r="I92" s="239"/>
    </row>
    <row r="93" spans="1:9" ht="27" customHeight="1" thickBot="1" x14ac:dyDescent="0.25">
      <c r="A93" s="247"/>
      <c r="B93" s="268" t="s">
        <v>150</v>
      </c>
      <c r="C93" s="239"/>
      <c r="D93" s="244"/>
      <c r="E93" s="244"/>
      <c r="F93" s="244"/>
      <c r="G93" s="239"/>
      <c r="H93" s="239"/>
      <c r="I93" s="239"/>
    </row>
    <row r="94" spans="1:9" ht="27" customHeight="1" thickBot="1" x14ac:dyDescent="0.25">
      <c r="A94" s="247">
        <v>45</v>
      </c>
      <c r="B94" s="250" t="s">
        <v>144</v>
      </c>
      <c r="C94" s="277"/>
      <c r="D94" s="249" t="s">
        <v>308</v>
      </c>
      <c r="E94" s="244"/>
      <c r="F94" s="244"/>
      <c r="G94" s="239"/>
      <c r="H94" s="239"/>
      <c r="I94" s="239"/>
    </row>
    <row r="95" spans="1:9" ht="27" customHeight="1" thickBot="1" x14ac:dyDescent="0.25">
      <c r="A95" s="247">
        <v>46</v>
      </c>
      <c r="B95" s="250" t="s">
        <v>145</v>
      </c>
      <c r="C95" s="275"/>
      <c r="D95" s="249" t="s">
        <v>281</v>
      </c>
      <c r="E95" s="244"/>
      <c r="F95" s="244"/>
      <c r="G95" s="239"/>
      <c r="H95" s="239"/>
      <c r="I95" s="239"/>
    </row>
    <row r="96" spans="1:9" ht="27" customHeight="1" thickBot="1" x14ac:dyDescent="0.25">
      <c r="A96" s="247">
        <v>47</v>
      </c>
      <c r="B96" s="250" t="s">
        <v>146</v>
      </c>
      <c r="C96" s="275"/>
      <c r="D96" s="249" t="s">
        <v>280</v>
      </c>
      <c r="E96" s="244"/>
      <c r="F96" s="244"/>
      <c r="G96" s="239"/>
      <c r="H96" s="239"/>
      <c r="I96" s="239"/>
    </row>
    <row r="97" spans="1:9" ht="27" customHeight="1" thickBot="1" x14ac:dyDescent="0.25">
      <c r="A97" s="247">
        <v>48</v>
      </c>
      <c r="B97" s="250" t="s">
        <v>147</v>
      </c>
      <c r="C97" s="292"/>
      <c r="D97" s="249" t="s">
        <v>280</v>
      </c>
      <c r="E97" s="244"/>
      <c r="F97" s="244"/>
      <c r="G97" s="239"/>
      <c r="H97" s="239"/>
      <c r="I97" s="239"/>
    </row>
    <row r="98" spans="1:9" ht="27" customHeight="1" thickBot="1" x14ac:dyDescent="0.25">
      <c r="A98" s="247">
        <v>49</v>
      </c>
      <c r="B98" s="250" t="s">
        <v>172</v>
      </c>
      <c r="C98" s="293"/>
      <c r="D98" s="269" t="s">
        <v>192</v>
      </c>
      <c r="E98" s="244"/>
      <c r="F98" s="244"/>
      <c r="G98" s="239"/>
      <c r="H98" s="239"/>
      <c r="I98" s="239"/>
    </row>
    <row r="99" spans="1:9" ht="27" customHeight="1" thickBot="1" x14ac:dyDescent="0.25">
      <c r="A99" s="247">
        <v>50</v>
      </c>
      <c r="B99" s="250" t="s">
        <v>173</v>
      </c>
      <c r="C99" s="293"/>
      <c r="D99" s="269" t="s">
        <v>192</v>
      </c>
      <c r="E99" s="244"/>
      <c r="F99" s="244"/>
      <c r="G99" s="239"/>
      <c r="H99" s="239"/>
      <c r="I99" s="239"/>
    </row>
    <row r="100" spans="1:9" ht="27" customHeight="1" thickBot="1" x14ac:dyDescent="0.25">
      <c r="A100" s="247">
        <v>51</v>
      </c>
      <c r="B100" s="250" t="s">
        <v>148</v>
      </c>
      <c r="C100" s="296"/>
      <c r="D100" s="249" t="s">
        <v>165</v>
      </c>
      <c r="E100" s="244"/>
      <c r="F100" s="244"/>
      <c r="G100" s="239"/>
      <c r="H100" s="239"/>
      <c r="I100" s="239"/>
    </row>
    <row r="101" spans="1:9" ht="14.4" x14ac:dyDescent="0.2">
      <c r="A101" s="247"/>
      <c r="B101" s="239"/>
      <c r="C101" s="239"/>
      <c r="D101" s="244"/>
      <c r="E101" s="244"/>
      <c r="F101" s="244"/>
      <c r="G101" s="239"/>
      <c r="H101" s="239"/>
      <c r="I101" s="239"/>
    </row>
    <row r="102" spans="1:9" ht="27" customHeight="1" thickBot="1" x14ac:dyDescent="0.25">
      <c r="A102" s="247"/>
      <c r="B102" s="268" t="s">
        <v>158</v>
      </c>
      <c r="C102" s="239"/>
      <c r="D102" s="244"/>
      <c r="E102" s="244"/>
      <c r="F102" s="244"/>
      <c r="G102" s="239"/>
      <c r="H102" s="239"/>
      <c r="I102" s="239"/>
    </row>
    <row r="103" spans="1:9" ht="27" customHeight="1" thickBot="1" x14ac:dyDescent="0.25">
      <c r="A103" s="247">
        <v>52</v>
      </c>
      <c r="B103" s="250" t="s">
        <v>144</v>
      </c>
      <c r="C103" s="277"/>
      <c r="D103" s="249" t="s">
        <v>307</v>
      </c>
      <c r="E103" s="244"/>
      <c r="F103" s="244"/>
      <c r="G103" s="239"/>
      <c r="H103" s="239"/>
      <c r="I103" s="239"/>
    </row>
    <row r="104" spans="1:9" ht="27" customHeight="1" thickBot="1" x14ac:dyDescent="0.25">
      <c r="A104" s="247">
        <v>53</v>
      </c>
      <c r="B104" s="250" t="s">
        <v>160</v>
      </c>
      <c r="C104" s="275"/>
      <c r="D104" s="249" t="s">
        <v>40</v>
      </c>
      <c r="E104" s="244"/>
      <c r="F104" s="244"/>
      <c r="G104" s="239"/>
      <c r="H104" s="239"/>
      <c r="I104" s="239"/>
    </row>
    <row r="105" spans="1:9" ht="27" customHeight="1" thickBot="1" x14ac:dyDescent="0.25">
      <c r="A105" s="247">
        <v>54</v>
      </c>
      <c r="B105" s="250" t="s">
        <v>161</v>
      </c>
      <c r="C105" s="292"/>
      <c r="D105" s="249"/>
      <c r="E105" s="244"/>
      <c r="F105" s="244"/>
      <c r="G105" s="239"/>
      <c r="H105" s="239"/>
      <c r="I105" s="239"/>
    </row>
    <row r="106" spans="1:9" ht="27" customHeight="1" thickBot="1" x14ac:dyDescent="0.25">
      <c r="A106" s="247">
        <v>55</v>
      </c>
      <c r="B106" s="250" t="s">
        <v>174</v>
      </c>
      <c r="C106" s="293"/>
      <c r="D106" s="269" t="s">
        <v>192</v>
      </c>
      <c r="E106" s="244"/>
      <c r="F106" s="244"/>
      <c r="G106" s="239"/>
      <c r="H106" s="239"/>
      <c r="I106" s="239"/>
    </row>
    <row r="107" spans="1:9" ht="27" customHeight="1" thickBot="1" x14ac:dyDescent="0.25">
      <c r="A107" s="247">
        <v>56</v>
      </c>
      <c r="B107" s="250" t="s">
        <v>175</v>
      </c>
      <c r="C107" s="293"/>
      <c r="D107" s="269" t="s">
        <v>192</v>
      </c>
      <c r="E107" s="244"/>
      <c r="F107" s="244"/>
      <c r="G107" s="239"/>
      <c r="H107" s="239"/>
      <c r="I107" s="239"/>
    </row>
    <row r="108" spans="1:9" ht="27" customHeight="1" thickBot="1" x14ac:dyDescent="0.25">
      <c r="A108" s="247">
        <v>57</v>
      </c>
      <c r="B108" s="250" t="s">
        <v>148</v>
      </c>
      <c r="C108" s="296"/>
      <c r="D108" s="249" t="s">
        <v>165</v>
      </c>
      <c r="E108" s="244"/>
      <c r="F108" s="244"/>
      <c r="G108" s="239"/>
      <c r="H108" s="239"/>
      <c r="I108" s="239"/>
    </row>
    <row r="109" spans="1:9" ht="14.4" x14ac:dyDescent="0.2">
      <c r="A109" s="247"/>
      <c r="B109" s="239"/>
      <c r="C109" s="239"/>
      <c r="D109" s="244"/>
      <c r="E109" s="244"/>
      <c r="F109" s="244"/>
      <c r="G109" s="239"/>
      <c r="H109" s="239"/>
      <c r="I109" s="239"/>
    </row>
    <row r="110" spans="1:9" ht="27" customHeight="1" thickBot="1" x14ac:dyDescent="0.25">
      <c r="A110" s="247"/>
      <c r="B110" s="268" t="s">
        <v>159</v>
      </c>
      <c r="C110" s="239"/>
      <c r="D110" s="244"/>
      <c r="E110" s="244"/>
      <c r="F110" s="244"/>
      <c r="G110" s="239"/>
      <c r="H110" s="239"/>
      <c r="I110" s="239"/>
    </row>
    <row r="111" spans="1:9" ht="27" customHeight="1" thickBot="1" x14ac:dyDescent="0.25">
      <c r="A111" s="247">
        <v>58</v>
      </c>
      <c r="B111" s="250" t="s">
        <v>144</v>
      </c>
      <c r="C111" s="277"/>
      <c r="D111" s="249" t="s">
        <v>307</v>
      </c>
      <c r="E111" s="244"/>
      <c r="F111" s="244"/>
      <c r="G111" s="239"/>
      <c r="H111" s="239"/>
      <c r="I111" s="239"/>
    </row>
    <row r="112" spans="1:9" ht="27" customHeight="1" thickBot="1" x14ac:dyDescent="0.25">
      <c r="A112" s="247">
        <v>59</v>
      </c>
      <c r="B112" s="250" t="s">
        <v>145</v>
      </c>
      <c r="C112" s="275"/>
      <c r="D112" s="249" t="s">
        <v>281</v>
      </c>
      <c r="E112" s="244"/>
      <c r="F112" s="244"/>
      <c r="G112" s="239"/>
      <c r="H112" s="239"/>
      <c r="I112" s="239"/>
    </row>
    <row r="113" spans="1:9" ht="27" customHeight="1" thickBot="1" x14ac:dyDescent="0.25">
      <c r="A113" s="247">
        <v>60</v>
      </c>
      <c r="B113" s="250" t="s">
        <v>146</v>
      </c>
      <c r="C113" s="275"/>
      <c r="D113" s="249" t="s">
        <v>280</v>
      </c>
      <c r="E113" s="244"/>
      <c r="F113" s="244"/>
      <c r="G113" s="239"/>
      <c r="H113" s="239"/>
      <c r="I113" s="239"/>
    </row>
    <row r="114" spans="1:9" ht="27" customHeight="1" thickBot="1" x14ac:dyDescent="0.25">
      <c r="A114" s="247">
        <v>61</v>
      </c>
      <c r="B114" s="250" t="s">
        <v>147</v>
      </c>
      <c r="C114" s="292"/>
      <c r="D114" s="249" t="s">
        <v>280</v>
      </c>
      <c r="E114" s="244"/>
      <c r="F114" s="244"/>
      <c r="G114" s="239"/>
      <c r="H114" s="239"/>
      <c r="I114" s="239"/>
    </row>
    <row r="115" spans="1:9" ht="27" customHeight="1" thickBot="1" x14ac:dyDescent="0.25">
      <c r="A115" s="247">
        <v>62</v>
      </c>
      <c r="B115" s="250" t="s">
        <v>217</v>
      </c>
      <c r="C115" s="292"/>
      <c r="D115" s="249" t="s">
        <v>282</v>
      </c>
      <c r="E115" s="244"/>
      <c r="F115" s="244"/>
      <c r="G115" s="239"/>
      <c r="H115" s="239"/>
      <c r="I115" s="239"/>
    </row>
    <row r="116" spans="1:9" ht="52.5" customHeight="1" thickBot="1" x14ac:dyDescent="0.25">
      <c r="A116" s="247">
        <v>63</v>
      </c>
      <c r="B116" s="271" t="s">
        <v>383</v>
      </c>
      <c r="C116" s="295"/>
      <c r="D116" s="322" t="s">
        <v>384</v>
      </c>
      <c r="E116" s="323"/>
      <c r="F116" s="323"/>
      <c r="G116" s="272" t="s">
        <v>385</v>
      </c>
      <c r="H116" s="239"/>
      <c r="I116" s="239"/>
    </row>
    <row r="117" spans="1:9" ht="27" customHeight="1" thickBot="1" x14ac:dyDescent="0.25">
      <c r="A117" s="247">
        <v>64</v>
      </c>
      <c r="B117" s="250" t="s">
        <v>378</v>
      </c>
      <c r="C117" s="297"/>
      <c r="D117" s="249" t="s">
        <v>386</v>
      </c>
      <c r="E117" s="244"/>
      <c r="F117" s="244"/>
      <c r="G117" s="239"/>
      <c r="H117" s="239"/>
      <c r="I117" s="239"/>
    </row>
    <row r="118" spans="1:9" ht="27" customHeight="1" thickBot="1" x14ac:dyDescent="0.25">
      <c r="A118" s="247">
        <v>65</v>
      </c>
      <c r="B118" s="250" t="s">
        <v>379</v>
      </c>
      <c r="C118" s="297"/>
      <c r="D118" s="249" t="s">
        <v>283</v>
      </c>
      <c r="E118" s="244"/>
      <c r="F118" s="244"/>
      <c r="G118" s="239"/>
      <c r="H118" s="239"/>
      <c r="I118" s="239"/>
    </row>
    <row r="119" spans="1:9" ht="14.4" x14ac:dyDescent="0.2">
      <c r="A119" s="247"/>
      <c r="B119" s="239"/>
      <c r="C119" s="239"/>
      <c r="D119" s="244"/>
      <c r="E119" s="244"/>
      <c r="F119" s="244"/>
      <c r="G119" s="239"/>
      <c r="H119" s="239"/>
      <c r="I119" s="239"/>
    </row>
    <row r="120" spans="1:9" ht="27" customHeight="1" thickBot="1" x14ac:dyDescent="0.25">
      <c r="A120" s="247"/>
      <c r="B120" s="268" t="s">
        <v>163</v>
      </c>
      <c r="C120" s="239"/>
      <c r="D120" s="244"/>
      <c r="E120" s="244"/>
      <c r="F120" s="244"/>
      <c r="G120" s="239"/>
      <c r="H120" s="239"/>
      <c r="I120" s="239"/>
    </row>
    <row r="121" spans="1:9" ht="27" customHeight="1" thickBot="1" x14ac:dyDescent="0.25">
      <c r="A121" s="247">
        <v>66</v>
      </c>
      <c r="B121" s="250" t="s">
        <v>144</v>
      </c>
      <c r="C121" s="277"/>
      <c r="D121" s="249" t="s">
        <v>165</v>
      </c>
      <c r="E121" s="244"/>
      <c r="F121" s="244"/>
      <c r="G121" s="239"/>
      <c r="H121" s="239"/>
      <c r="I121" s="239"/>
    </row>
    <row r="122" spans="1:9" ht="27" customHeight="1" thickBot="1" x14ac:dyDescent="0.25">
      <c r="A122" s="247">
        <v>67</v>
      </c>
      <c r="B122" s="250" t="s">
        <v>145</v>
      </c>
      <c r="C122" s="275"/>
      <c r="D122" s="249" t="s">
        <v>281</v>
      </c>
      <c r="E122" s="244"/>
      <c r="F122" s="244"/>
      <c r="G122" s="239"/>
      <c r="H122" s="239"/>
      <c r="I122" s="239"/>
    </row>
    <row r="123" spans="1:9" ht="27" customHeight="1" thickBot="1" x14ac:dyDescent="0.25">
      <c r="A123" s="247">
        <v>68</v>
      </c>
      <c r="B123" s="250" t="s">
        <v>146</v>
      </c>
      <c r="C123" s="275"/>
      <c r="D123" s="249" t="s">
        <v>280</v>
      </c>
      <c r="E123" s="244"/>
      <c r="F123" s="244"/>
      <c r="G123" s="239"/>
      <c r="H123" s="239"/>
      <c r="I123" s="239"/>
    </row>
    <row r="124" spans="1:9" ht="27" customHeight="1" thickBot="1" x14ac:dyDescent="0.25">
      <c r="A124" s="247">
        <v>69</v>
      </c>
      <c r="B124" s="250" t="s">
        <v>147</v>
      </c>
      <c r="C124" s="292"/>
      <c r="D124" s="249" t="s">
        <v>280</v>
      </c>
      <c r="E124" s="244"/>
      <c r="F124" s="244"/>
      <c r="G124" s="239"/>
      <c r="H124" s="239"/>
      <c r="I124" s="239"/>
    </row>
    <row r="125" spans="1:9" ht="27" customHeight="1" thickBot="1" x14ac:dyDescent="0.25">
      <c r="A125" s="247">
        <v>70</v>
      </c>
      <c r="B125" s="250" t="s">
        <v>162</v>
      </c>
      <c r="C125" s="298"/>
      <c r="D125" s="269" t="s">
        <v>165</v>
      </c>
      <c r="E125" s="244"/>
      <c r="F125" s="244"/>
      <c r="G125" s="239"/>
      <c r="H125" s="239"/>
      <c r="I125" s="239"/>
    </row>
    <row r="126" spans="1:9" ht="27" customHeight="1" thickBot="1" x14ac:dyDescent="0.25">
      <c r="A126" s="247">
        <v>71</v>
      </c>
      <c r="B126" s="250" t="s">
        <v>137</v>
      </c>
      <c r="C126" s="299"/>
      <c r="D126" s="269" t="s">
        <v>165</v>
      </c>
      <c r="E126" s="244"/>
      <c r="F126" s="244"/>
      <c r="G126" s="239"/>
      <c r="H126" s="239"/>
      <c r="I126" s="239"/>
    </row>
    <row r="127" spans="1:9" ht="14.4" x14ac:dyDescent="0.2">
      <c r="A127" s="247"/>
      <c r="B127" s="239"/>
      <c r="C127" s="239"/>
      <c r="D127" s="244"/>
      <c r="E127" s="244"/>
      <c r="F127" s="244"/>
      <c r="G127" s="239"/>
      <c r="H127" s="239"/>
      <c r="I127" s="239"/>
    </row>
    <row r="128" spans="1:9" ht="27" customHeight="1" thickBot="1" x14ac:dyDescent="0.25">
      <c r="A128" s="247"/>
      <c r="B128" s="268" t="s">
        <v>371</v>
      </c>
      <c r="C128" s="239"/>
      <c r="D128" s="244"/>
      <c r="E128" s="244"/>
      <c r="F128" s="244"/>
      <c r="G128" s="239"/>
      <c r="H128" s="239"/>
      <c r="I128" s="239"/>
    </row>
    <row r="129" spans="1:9" ht="27" customHeight="1" thickBot="1" x14ac:dyDescent="0.25">
      <c r="A129" s="247">
        <v>72</v>
      </c>
      <c r="B129" s="273" t="s">
        <v>144</v>
      </c>
      <c r="C129" s="300"/>
      <c r="D129" s="249" t="s">
        <v>307</v>
      </c>
      <c r="E129" s="244"/>
      <c r="F129" s="244"/>
      <c r="G129" s="239"/>
      <c r="H129" s="239"/>
      <c r="I129" s="239"/>
    </row>
    <row r="130" spans="1:9" ht="27" customHeight="1" thickBot="1" x14ac:dyDescent="0.25">
      <c r="A130" s="247">
        <v>73</v>
      </c>
      <c r="B130" s="273" t="s">
        <v>145</v>
      </c>
      <c r="C130" s="301"/>
      <c r="D130" s="249" t="s">
        <v>281</v>
      </c>
      <c r="E130" s="244"/>
      <c r="F130" s="244"/>
      <c r="G130" s="239"/>
      <c r="H130" s="239"/>
      <c r="I130" s="239"/>
    </row>
    <row r="131" spans="1:9" ht="27" customHeight="1" thickBot="1" x14ac:dyDescent="0.25">
      <c r="A131" s="247">
        <v>74</v>
      </c>
      <c r="B131" s="273" t="s">
        <v>146</v>
      </c>
      <c r="C131" s="301"/>
      <c r="D131" s="249" t="s">
        <v>280</v>
      </c>
      <c r="E131" s="244"/>
      <c r="F131" s="244"/>
      <c r="G131" s="239"/>
      <c r="H131" s="239"/>
      <c r="I131" s="239"/>
    </row>
    <row r="132" spans="1:9" ht="27" customHeight="1" thickBot="1" x14ac:dyDescent="0.25">
      <c r="A132" s="247">
        <v>75</v>
      </c>
      <c r="B132" s="273" t="s">
        <v>147</v>
      </c>
      <c r="C132" s="302"/>
      <c r="D132" s="249" t="s">
        <v>280</v>
      </c>
      <c r="E132" s="244"/>
      <c r="F132" s="244"/>
      <c r="G132" s="239"/>
      <c r="H132" s="239"/>
      <c r="I132" s="239"/>
    </row>
    <row r="133" spans="1:9" ht="27" customHeight="1" thickBot="1" x14ac:dyDescent="0.25">
      <c r="A133" s="247">
        <v>76</v>
      </c>
      <c r="B133" s="273" t="s">
        <v>162</v>
      </c>
      <c r="C133" s="303"/>
      <c r="D133" s="269" t="s">
        <v>165</v>
      </c>
      <c r="E133" s="244"/>
      <c r="F133" s="244"/>
      <c r="G133" s="239"/>
      <c r="H133" s="239"/>
      <c r="I133" s="239"/>
    </row>
    <row r="134" spans="1:9" ht="27" customHeight="1" thickBot="1" x14ac:dyDescent="0.25">
      <c r="A134" s="247">
        <v>77</v>
      </c>
      <c r="B134" s="273" t="s">
        <v>137</v>
      </c>
      <c r="C134" s="304"/>
      <c r="D134" s="269" t="s">
        <v>165</v>
      </c>
      <c r="E134" s="244"/>
      <c r="F134" s="244"/>
      <c r="G134" s="239"/>
      <c r="H134" s="239"/>
      <c r="I134" s="239"/>
    </row>
    <row r="135" spans="1:9" ht="14.4" x14ac:dyDescent="0.2">
      <c r="A135" s="247"/>
      <c r="B135" s="239"/>
      <c r="C135" s="239"/>
      <c r="D135" s="244"/>
      <c r="E135" s="244"/>
      <c r="F135" s="244"/>
      <c r="G135" s="239"/>
      <c r="H135" s="239"/>
      <c r="I135" s="239"/>
    </row>
    <row r="136" spans="1:9" ht="27" customHeight="1" thickBot="1" x14ac:dyDescent="0.25">
      <c r="A136" s="247"/>
      <c r="B136" s="268" t="s">
        <v>164</v>
      </c>
      <c r="C136" s="239"/>
      <c r="D136" s="244"/>
      <c r="E136" s="244"/>
      <c r="F136" s="244"/>
      <c r="G136" s="239"/>
      <c r="H136" s="239"/>
      <c r="I136" s="239"/>
    </row>
    <row r="137" spans="1:9" ht="27" customHeight="1" thickBot="1" x14ac:dyDescent="0.25">
      <c r="A137" s="247">
        <v>78</v>
      </c>
      <c r="B137" s="250" t="s">
        <v>144</v>
      </c>
      <c r="C137" s="277"/>
      <c r="D137" s="249" t="s">
        <v>309</v>
      </c>
      <c r="E137" s="244"/>
      <c r="F137" s="244"/>
      <c r="G137" s="239"/>
      <c r="H137" s="239"/>
      <c r="I137" s="239"/>
    </row>
    <row r="138" spans="1:9" ht="27" customHeight="1" thickBot="1" x14ac:dyDescent="0.25">
      <c r="A138" s="247">
        <v>79</v>
      </c>
      <c r="B138" s="250" t="s">
        <v>145</v>
      </c>
      <c r="C138" s="275"/>
      <c r="D138" s="249" t="s">
        <v>281</v>
      </c>
      <c r="E138" s="244"/>
      <c r="F138" s="244"/>
      <c r="G138" s="239"/>
      <c r="H138" s="239"/>
      <c r="I138" s="239"/>
    </row>
    <row r="139" spans="1:9" ht="27" customHeight="1" thickBot="1" x14ac:dyDescent="0.25">
      <c r="A139" s="247">
        <v>80</v>
      </c>
      <c r="B139" s="250" t="s">
        <v>146</v>
      </c>
      <c r="C139" s="275"/>
      <c r="D139" s="249" t="s">
        <v>280</v>
      </c>
      <c r="E139" s="244"/>
      <c r="F139" s="244"/>
      <c r="G139" s="239"/>
      <c r="H139" s="239"/>
      <c r="I139" s="239"/>
    </row>
    <row r="140" spans="1:9" ht="27" customHeight="1" thickBot="1" x14ac:dyDescent="0.25">
      <c r="A140" s="247">
        <v>81</v>
      </c>
      <c r="B140" s="250" t="s">
        <v>147</v>
      </c>
      <c r="C140" s="292"/>
      <c r="D140" s="249" t="s">
        <v>280</v>
      </c>
      <c r="E140" s="244"/>
      <c r="F140" s="244"/>
      <c r="G140" s="239"/>
      <c r="H140" s="239"/>
      <c r="I140" s="239"/>
    </row>
    <row r="141" spans="1:9" ht="27" customHeight="1" thickBot="1" x14ac:dyDescent="0.25">
      <c r="A141" s="247">
        <v>82</v>
      </c>
      <c r="B141" s="250" t="s">
        <v>162</v>
      </c>
      <c r="C141" s="305"/>
      <c r="D141" s="269" t="s">
        <v>165</v>
      </c>
      <c r="E141" s="244"/>
      <c r="F141" s="244"/>
      <c r="G141" s="239"/>
      <c r="H141" s="239"/>
      <c r="I141" s="239"/>
    </row>
    <row r="142" spans="1:9" ht="27" customHeight="1" thickBot="1" x14ac:dyDescent="0.25">
      <c r="A142" s="247">
        <v>83</v>
      </c>
      <c r="B142" s="250" t="s">
        <v>137</v>
      </c>
      <c r="C142" s="296"/>
      <c r="D142" s="269" t="s">
        <v>165</v>
      </c>
      <c r="E142" s="244"/>
      <c r="F142" s="244"/>
      <c r="G142" s="239"/>
      <c r="H142" s="239"/>
      <c r="I142" s="239"/>
    </row>
    <row r="143" spans="1:9" ht="14.4" x14ac:dyDescent="0.2">
      <c r="A143" s="247"/>
      <c r="B143" s="239"/>
      <c r="C143" s="239"/>
      <c r="D143" s="244"/>
      <c r="E143" s="244"/>
      <c r="F143" s="244"/>
      <c r="G143" s="239"/>
      <c r="H143" s="239"/>
      <c r="I143" s="239"/>
    </row>
    <row r="144" spans="1:9" ht="27" customHeight="1" thickBot="1" x14ac:dyDescent="0.25">
      <c r="A144" s="247"/>
      <c r="B144" s="268" t="s">
        <v>372</v>
      </c>
      <c r="C144" s="239"/>
      <c r="D144" s="244"/>
      <c r="E144" s="244"/>
      <c r="F144" s="244"/>
      <c r="G144" s="239"/>
      <c r="H144" s="239"/>
      <c r="I144" s="239"/>
    </row>
    <row r="145" spans="1:9" ht="27" customHeight="1" thickBot="1" x14ac:dyDescent="0.25">
      <c r="A145" s="247">
        <v>84</v>
      </c>
      <c r="B145" s="273" t="s">
        <v>144</v>
      </c>
      <c r="C145" s="300"/>
      <c r="D145" s="249" t="s">
        <v>309</v>
      </c>
      <c r="E145" s="244"/>
      <c r="F145" s="244"/>
      <c r="G145" s="239"/>
      <c r="H145" s="239"/>
      <c r="I145" s="239"/>
    </row>
    <row r="146" spans="1:9" ht="27" customHeight="1" thickBot="1" x14ac:dyDescent="0.25">
      <c r="A146" s="247">
        <v>85</v>
      </c>
      <c r="B146" s="273" t="s">
        <v>145</v>
      </c>
      <c r="C146" s="301"/>
      <c r="D146" s="249" t="s">
        <v>281</v>
      </c>
      <c r="E146" s="244"/>
      <c r="F146" s="244"/>
      <c r="G146" s="239"/>
      <c r="H146" s="239"/>
      <c r="I146" s="239"/>
    </row>
    <row r="147" spans="1:9" ht="27" customHeight="1" thickBot="1" x14ac:dyDescent="0.25">
      <c r="A147" s="247">
        <v>86</v>
      </c>
      <c r="B147" s="273" t="s">
        <v>146</v>
      </c>
      <c r="C147" s="301"/>
      <c r="D147" s="249" t="s">
        <v>280</v>
      </c>
      <c r="E147" s="244"/>
      <c r="F147" s="244"/>
      <c r="G147" s="239"/>
      <c r="H147" s="239"/>
      <c r="I147" s="239"/>
    </row>
    <row r="148" spans="1:9" ht="27" customHeight="1" thickBot="1" x14ac:dyDescent="0.25">
      <c r="A148" s="247">
        <v>87</v>
      </c>
      <c r="B148" s="273" t="s">
        <v>147</v>
      </c>
      <c r="C148" s="302"/>
      <c r="D148" s="249" t="s">
        <v>280</v>
      </c>
      <c r="E148" s="244"/>
      <c r="F148" s="244"/>
      <c r="G148" s="239"/>
      <c r="H148" s="239"/>
      <c r="I148" s="239"/>
    </row>
    <row r="149" spans="1:9" ht="27" customHeight="1" thickBot="1" x14ac:dyDescent="0.25">
      <c r="A149" s="247">
        <v>88</v>
      </c>
      <c r="B149" s="273" t="s">
        <v>162</v>
      </c>
      <c r="C149" s="306"/>
      <c r="D149" s="269" t="s">
        <v>165</v>
      </c>
      <c r="E149" s="244"/>
      <c r="F149" s="244"/>
      <c r="G149" s="239"/>
      <c r="H149" s="239"/>
      <c r="I149" s="239"/>
    </row>
    <row r="150" spans="1:9" ht="27" customHeight="1" thickBot="1" x14ac:dyDescent="0.25">
      <c r="A150" s="247">
        <v>89</v>
      </c>
      <c r="B150" s="273" t="s">
        <v>137</v>
      </c>
      <c r="C150" s="307"/>
      <c r="D150" s="269" t="s">
        <v>165</v>
      </c>
      <c r="E150" s="244"/>
      <c r="F150" s="244"/>
      <c r="G150" s="239"/>
      <c r="H150" s="239"/>
      <c r="I150" s="239"/>
    </row>
    <row r="151" spans="1:9" x14ac:dyDescent="0.2">
      <c r="A151" s="239"/>
      <c r="B151" s="239"/>
      <c r="C151" s="239"/>
      <c r="D151" s="239"/>
      <c r="E151" s="239"/>
      <c r="F151" s="239"/>
      <c r="G151" s="239"/>
      <c r="H151" s="239"/>
      <c r="I151" s="239"/>
    </row>
  </sheetData>
  <sheetProtection algorithmName="SHA-512" hashValue="IbebCsO4Z83B7PmMNIk4npuWwlm/OzfOMmVtO/cFkRkuAd1Lo6npVBSzKy/HCoBPPdirLgTPljp+7Xrmq8NzIQ==" saltValue="8tz7a9HG8clxsDgGumCN5g==" spinCount="100000" sheet="1" selectLockedCells="1"/>
  <dataConsolidate/>
  <mergeCells count="20">
    <mergeCell ref="D91:F91"/>
    <mergeCell ref="D116:F116"/>
    <mergeCell ref="D36:G36"/>
    <mergeCell ref="D41:G41"/>
    <mergeCell ref="D49:G49"/>
    <mergeCell ref="D55:G55"/>
    <mergeCell ref="D61:G61"/>
    <mergeCell ref="B5:B6"/>
    <mergeCell ref="C29:D29"/>
    <mergeCell ref="B82:I82"/>
    <mergeCell ref="D19:G19"/>
    <mergeCell ref="D21:G21"/>
    <mergeCell ref="E29:I29"/>
    <mergeCell ref="D15:I15"/>
    <mergeCell ref="D23:G23"/>
    <mergeCell ref="D38:G38"/>
    <mergeCell ref="D57:G57"/>
    <mergeCell ref="D62:G62"/>
    <mergeCell ref="C31:D31"/>
    <mergeCell ref="E31:I31"/>
  </mergeCells>
  <phoneticPr fontId="1"/>
  <pageMargins left="0.59" right="0.32" top="0.74803149606299213" bottom="0.43307086614173229" header="0.31496062992125984" footer="0.31496062992125984"/>
  <pageSetup paperSize="9" scale="75" fitToHeight="0" orientation="landscape" r:id="rId1"/>
  <rowBreaks count="5" manualBreakCount="5">
    <brk id="34" max="8" man="1"/>
    <brk id="63" max="8" man="1"/>
    <brk id="81" max="8" man="1"/>
    <brk id="101" max="8" man="1"/>
    <brk id="127" max="8" man="1"/>
  </rowBreaks>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コード等!$A$1:$A$3</xm:f>
          </x14:formula1>
          <xm:sqref>C6</xm:sqref>
        </x14:dataValidation>
        <x14:dataValidation type="list" allowBlank="1" showInputMessage="1" showErrorMessage="1" xr:uid="{00000000-0002-0000-0000-000001000000}">
          <x14:formula1>
            <xm:f>コード等!$B$1:$B$2</xm:f>
          </x14:formula1>
          <xm:sqref>C17 F66:F80</xm:sqref>
        </x14:dataValidation>
        <x14:dataValidation type="list" allowBlank="1" showInputMessage="1" showErrorMessage="1" xr:uid="{00000000-0002-0000-0000-000002000000}">
          <x14:formula1>
            <xm:f>コード等!$C$1:$C$7</xm:f>
          </x14:formula1>
          <xm:sqref>C25</xm:sqref>
        </x14:dataValidation>
        <x14:dataValidation type="list" allowBlank="1" showInputMessage="1" showErrorMessage="1" xr:uid="{00000000-0002-0000-0000-000003000000}">
          <x14:formula1>
            <xm:f>コード等!$D$1:$D$4</xm:f>
          </x14:formula1>
          <xm:sqref>G66:G80</xm:sqref>
        </x14:dataValidation>
        <x14:dataValidation type="list" allowBlank="1" showInputMessage="1" showErrorMessage="1" xr:uid="{00000000-0002-0000-0000-000004000000}">
          <x14:formula1>
            <xm:f>コード等!$E$1:$E$5</xm:f>
          </x14:formula1>
          <xm:sqref>C115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P46"/>
  <sheetViews>
    <sheetView showZeros="0" workbookViewId="0">
      <selection activeCell="Q1" sqref="Q1"/>
    </sheetView>
  </sheetViews>
  <sheetFormatPr defaultRowHeight="13.2" x14ac:dyDescent="0.2"/>
  <cols>
    <col min="1" max="1" width="2.77734375" customWidth="1"/>
    <col min="2" max="2" width="1.88671875" customWidth="1"/>
    <col min="3" max="3" width="9.109375" customWidth="1"/>
    <col min="4" max="4" width="12.88671875" customWidth="1"/>
    <col min="5" max="5" width="3.77734375" customWidth="1"/>
    <col min="6" max="6" width="15.88671875" customWidth="1"/>
    <col min="7" max="7" width="10" customWidth="1"/>
    <col min="8" max="8" width="21.109375" customWidth="1"/>
    <col min="9" max="9" width="9.44140625" customWidth="1"/>
    <col min="10" max="10" width="2" customWidth="1"/>
    <col min="11" max="11" width="3" customWidth="1"/>
    <col min="13" max="13" width="2.88671875" customWidth="1"/>
    <col min="14" max="14" width="11.88671875" hidden="1" customWidth="1"/>
    <col min="15" max="15" width="28.109375" hidden="1" customWidth="1"/>
    <col min="16" max="16" width="2.109375" customWidth="1"/>
  </cols>
  <sheetData>
    <row r="1" spans="1:11" ht="22.5" customHeight="1" x14ac:dyDescent="0.2"/>
    <row r="2" spans="1:11" ht="35.25" customHeight="1" x14ac:dyDescent="0.2">
      <c r="A2" s="383" t="s">
        <v>61</v>
      </c>
      <c r="B2" s="383"/>
      <c r="C2" s="383"/>
      <c r="D2" s="383"/>
      <c r="E2" s="383"/>
      <c r="F2" s="383"/>
      <c r="G2" s="383"/>
      <c r="H2" s="383"/>
      <c r="I2" s="383"/>
      <c r="J2" s="383"/>
    </row>
    <row r="3" spans="1:11" ht="22.5" customHeight="1" x14ac:dyDescent="0.2">
      <c r="A3" s="9"/>
      <c r="B3" s="9"/>
      <c r="C3" s="9"/>
      <c r="D3" s="9"/>
      <c r="E3" s="9"/>
      <c r="F3" s="9"/>
      <c r="G3" s="9"/>
      <c r="H3" s="9"/>
      <c r="I3" s="9"/>
      <c r="J3" s="9"/>
    </row>
    <row r="4" spans="1:11" ht="30" x14ac:dyDescent="0.2">
      <c r="A4" s="9"/>
      <c r="B4" s="9"/>
      <c r="C4" s="9"/>
      <c r="D4" s="9"/>
      <c r="E4" s="9"/>
      <c r="F4" s="9"/>
      <c r="G4" s="9"/>
      <c r="H4" s="19" t="s">
        <v>62</v>
      </c>
      <c r="I4" s="19"/>
    </row>
    <row r="5" spans="1:11" ht="18.75" customHeight="1" x14ac:dyDescent="0.2">
      <c r="A5" s="9"/>
      <c r="B5" s="9"/>
      <c r="C5" s="9"/>
      <c r="D5" s="9"/>
      <c r="E5" s="9"/>
      <c r="F5" s="9"/>
      <c r="G5" s="9"/>
      <c r="H5" s="9"/>
      <c r="I5" s="9"/>
      <c r="J5" s="12"/>
    </row>
    <row r="6" spans="1:11" ht="22.5" customHeight="1" x14ac:dyDescent="0.2">
      <c r="B6" s="342" t="str">
        <f>届出内容入力シート!C6</f>
        <v>総社市議会議員選挙</v>
      </c>
      <c r="C6" s="342"/>
      <c r="D6" s="342"/>
      <c r="E6" s="8"/>
    </row>
    <row r="7" spans="1:11" ht="22.5" customHeight="1" x14ac:dyDescent="0.2">
      <c r="C7" s="18" t="s">
        <v>50</v>
      </c>
      <c r="D7" s="18" t="str">
        <f>届出内容入力シート!C12</f>
        <v>岡本　勲</v>
      </c>
      <c r="E7" s="11" t="s">
        <v>51</v>
      </c>
    </row>
    <row r="8" spans="1:11" ht="15" customHeight="1" x14ac:dyDescent="0.2">
      <c r="A8" s="9"/>
      <c r="B8" s="9"/>
      <c r="C8" s="343"/>
      <c r="D8" s="343"/>
      <c r="E8" s="9"/>
      <c r="F8" s="344"/>
      <c r="G8" s="344"/>
      <c r="H8" s="344"/>
      <c r="I8" s="344"/>
      <c r="J8" s="344"/>
    </row>
    <row r="9" spans="1:11" ht="21.75" customHeight="1" x14ac:dyDescent="0.2">
      <c r="A9" s="9"/>
      <c r="B9" s="9"/>
      <c r="C9" s="13"/>
      <c r="D9" s="13"/>
      <c r="E9" s="9"/>
      <c r="F9" s="342" t="str">
        <f>届出内容入力シート!C6</f>
        <v>総社市議会議員選挙</v>
      </c>
      <c r="G9" s="342"/>
      <c r="H9" s="16"/>
      <c r="I9" s="16"/>
      <c r="J9" s="16"/>
      <c r="K9" s="16"/>
    </row>
    <row r="10" spans="1:11" ht="12.75" customHeight="1" x14ac:dyDescent="0.2">
      <c r="A10" s="9"/>
      <c r="B10" s="9"/>
      <c r="C10" s="13"/>
      <c r="D10" s="13"/>
      <c r="E10" s="9"/>
      <c r="F10" s="16"/>
      <c r="G10" s="16"/>
      <c r="H10" s="16"/>
      <c r="I10" s="16"/>
      <c r="J10" s="16"/>
      <c r="K10" s="16"/>
    </row>
    <row r="11" spans="1:11" ht="21.75" customHeight="1" x14ac:dyDescent="0.2">
      <c r="A11" s="9"/>
      <c r="B11" s="9"/>
      <c r="C11" s="13"/>
      <c r="D11" s="13"/>
      <c r="E11" s="9"/>
      <c r="F11" s="11" t="s">
        <v>79</v>
      </c>
      <c r="G11" s="11" t="s">
        <v>63</v>
      </c>
      <c r="H11" s="15">
        <f>届出内容入力シート!C25</f>
        <v>0</v>
      </c>
      <c r="I11" s="11" t="s">
        <v>64</v>
      </c>
      <c r="J11" s="11"/>
    </row>
    <row r="12" spans="1:11" ht="13.5" customHeight="1" x14ac:dyDescent="0.2">
      <c r="A12" s="9"/>
      <c r="B12" s="9"/>
      <c r="C12" s="13"/>
      <c r="D12" s="13"/>
      <c r="E12" s="9"/>
      <c r="F12" s="21"/>
      <c r="G12" s="21"/>
      <c r="H12" s="21"/>
      <c r="I12" s="21"/>
      <c r="J12" s="20"/>
    </row>
    <row r="13" spans="1:11" ht="24.75" customHeight="1" x14ac:dyDescent="0.2">
      <c r="C13" s="8"/>
      <c r="D13" s="8"/>
      <c r="E13" s="8"/>
      <c r="F13" s="16" t="s">
        <v>37</v>
      </c>
      <c r="G13" s="384">
        <f>届出内容入力シート!C15</f>
        <v>0</v>
      </c>
      <c r="H13" s="384"/>
      <c r="I13" s="384"/>
      <c r="J13" s="384"/>
    </row>
    <row r="14" spans="1:11" ht="15" customHeight="1" x14ac:dyDescent="0.2">
      <c r="C14" s="8"/>
      <c r="D14" s="8"/>
      <c r="E14" s="8"/>
      <c r="F14" s="11"/>
      <c r="G14" s="18"/>
      <c r="H14" s="18"/>
      <c r="I14" s="18"/>
      <c r="J14" s="23"/>
    </row>
    <row r="15" spans="1:11" ht="24.75" customHeight="1" x14ac:dyDescent="0.2">
      <c r="A15" s="376" t="s">
        <v>65</v>
      </c>
      <c r="B15" s="376"/>
      <c r="C15" s="376"/>
      <c r="D15" s="376"/>
      <c r="E15" s="376"/>
      <c r="F15" s="376"/>
      <c r="G15" s="376"/>
      <c r="H15" s="376"/>
      <c r="I15" s="376"/>
      <c r="J15" s="376"/>
    </row>
    <row r="16" spans="1:11" ht="22.5" customHeight="1" x14ac:dyDescent="0.2"/>
    <row r="17" spans="1:16" ht="36.75" customHeight="1" x14ac:dyDescent="0.2">
      <c r="A17" s="24" t="s">
        <v>66</v>
      </c>
      <c r="B17" s="24"/>
      <c r="C17" s="24"/>
      <c r="D17" s="24"/>
      <c r="E17" s="16"/>
      <c r="F17" s="197" t="s">
        <v>73</v>
      </c>
      <c r="G17" s="433">
        <f>届出内容入力シート!C61</f>
        <v>0</v>
      </c>
      <c r="H17" s="433"/>
      <c r="I17" s="433"/>
      <c r="J17" s="433"/>
    </row>
    <row r="18" spans="1:16" ht="12" customHeight="1" x14ac:dyDescent="0.2">
      <c r="A18" s="11"/>
      <c r="B18" s="11"/>
      <c r="C18" s="11"/>
      <c r="D18" s="11"/>
      <c r="E18" s="11"/>
      <c r="F18" s="11"/>
      <c r="G18" s="18"/>
      <c r="H18" s="18"/>
      <c r="I18" s="18"/>
      <c r="J18" s="23"/>
    </row>
    <row r="19" spans="1:16" ht="13.5" customHeight="1" x14ac:dyDescent="0.2">
      <c r="A19" s="11"/>
      <c r="B19" s="11"/>
      <c r="C19" s="11"/>
      <c r="D19" s="11"/>
      <c r="E19" s="11"/>
      <c r="F19" s="22" t="s">
        <v>341</v>
      </c>
      <c r="G19" s="441">
        <f>届出内容入力シート!C59</f>
        <v>0</v>
      </c>
      <c r="H19" s="441"/>
      <c r="I19" s="220"/>
      <c r="J19" s="221"/>
    </row>
    <row r="20" spans="1:16" ht="18" customHeight="1" x14ac:dyDescent="0.2">
      <c r="A20" s="16"/>
      <c r="B20" s="16"/>
      <c r="C20" s="16"/>
      <c r="D20" s="16"/>
      <c r="E20" s="16"/>
      <c r="F20" s="16" t="s">
        <v>74</v>
      </c>
      <c r="G20" s="434">
        <f>届出内容入力シート!C60</f>
        <v>0</v>
      </c>
      <c r="H20" s="434"/>
      <c r="I20" s="434"/>
      <c r="J20" s="434"/>
    </row>
    <row r="21" spans="1:16" ht="12" customHeight="1" x14ac:dyDescent="0.2">
      <c r="A21" s="16"/>
      <c r="B21" s="16"/>
      <c r="C21" s="16"/>
      <c r="D21" s="16"/>
      <c r="E21" s="16"/>
      <c r="F21" s="16"/>
      <c r="G21" s="23"/>
      <c r="H21" s="23"/>
      <c r="I21" s="23"/>
      <c r="J21" s="23"/>
    </row>
    <row r="22" spans="1:16" ht="18" customHeight="1" x14ac:dyDescent="0.2">
      <c r="A22" s="8"/>
      <c r="B22" s="8"/>
      <c r="C22" s="8"/>
      <c r="D22" s="8"/>
      <c r="E22" s="8"/>
      <c r="F22" s="11" t="s">
        <v>68</v>
      </c>
      <c r="G22" s="435">
        <f>届出内容入力シート!C62</f>
        <v>0</v>
      </c>
      <c r="H22" s="435"/>
      <c r="I22" s="435"/>
      <c r="J22" s="435"/>
    </row>
    <row r="23" spans="1:16" ht="15" customHeight="1" x14ac:dyDescent="0.2">
      <c r="A23" s="8"/>
      <c r="B23" s="8"/>
      <c r="C23" s="8"/>
      <c r="D23" s="8"/>
      <c r="E23" s="8"/>
      <c r="F23" s="8"/>
      <c r="G23" s="28"/>
      <c r="H23" s="23"/>
      <c r="I23" s="23"/>
      <c r="J23" s="23"/>
    </row>
    <row r="24" spans="1:16" ht="29.25" customHeight="1" x14ac:dyDescent="0.2">
      <c r="A24" s="11" t="s">
        <v>76</v>
      </c>
      <c r="B24" s="8"/>
      <c r="C24" s="8"/>
      <c r="D24" s="8"/>
      <c r="F24" s="342" t="str">
        <f>届出内容入力シート!C5</f>
        <v>令和７年９月２１日執行</v>
      </c>
      <c r="G24" s="342"/>
      <c r="H24" s="224" t="str">
        <f>届出内容入力シート!C6</f>
        <v>総社市議会議員選挙</v>
      </c>
      <c r="I24" s="16"/>
      <c r="J24" s="16"/>
    </row>
    <row r="25" spans="1:16" ht="26.25" customHeight="1" x14ac:dyDescent="0.2">
      <c r="A25" s="11"/>
      <c r="B25" s="8"/>
      <c r="C25" s="8"/>
      <c r="D25" s="8"/>
      <c r="E25" s="8"/>
      <c r="F25" s="8"/>
      <c r="G25" s="28"/>
      <c r="H25" s="23"/>
      <c r="I25" s="23"/>
      <c r="J25" s="23"/>
    </row>
    <row r="26" spans="1:16" ht="11.25" customHeight="1" x14ac:dyDescent="0.2">
      <c r="A26" s="8"/>
      <c r="B26" s="29"/>
      <c r="C26" s="30"/>
      <c r="D26" s="30"/>
      <c r="E26" s="30"/>
      <c r="F26" s="30"/>
      <c r="G26" s="31"/>
      <c r="H26" s="32"/>
      <c r="I26" s="32"/>
      <c r="J26" s="33"/>
    </row>
    <row r="27" spans="1:16" ht="26.25" customHeight="1" thickBot="1" x14ac:dyDescent="0.25">
      <c r="A27" s="8"/>
      <c r="B27" s="34"/>
      <c r="C27" s="436" t="s">
        <v>75</v>
      </c>
      <c r="D27" s="437"/>
      <c r="E27" s="437"/>
      <c r="F27" s="437"/>
      <c r="G27" s="437"/>
      <c r="H27" s="437"/>
      <c r="I27" s="437"/>
      <c r="J27" s="438"/>
    </row>
    <row r="28" spans="1:16" ht="14.25" customHeight="1" thickBot="1" x14ac:dyDescent="0.25">
      <c r="A28" s="8"/>
      <c r="B28" s="34"/>
      <c r="C28" s="35"/>
      <c r="D28" s="35"/>
      <c r="E28" s="35"/>
      <c r="F28" s="35"/>
      <c r="G28" s="36"/>
      <c r="H28" s="37"/>
      <c r="I28" s="37"/>
      <c r="J28" s="38"/>
      <c r="O28" s="1" t="s">
        <v>322</v>
      </c>
    </row>
    <row r="29" spans="1:16" ht="33.75" customHeight="1" thickBot="1" x14ac:dyDescent="0.25">
      <c r="A29" s="8"/>
      <c r="B29" s="34"/>
      <c r="C29" s="440" t="str">
        <f>CONCATENATE(O28,届出内容入力シート!C5,"の",届出内容入力シート!C6,O29)</f>
        <v>　私は、令和７年９月２１日執行の総社市議会議員選挙における選挙立会人となることを承諾します。</v>
      </c>
      <c r="D29" s="440"/>
      <c r="E29" s="440"/>
      <c r="F29" s="440"/>
      <c r="G29" s="440"/>
      <c r="H29" s="440"/>
      <c r="I29" s="440"/>
      <c r="J29" s="44"/>
      <c r="M29" s="136"/>
      <c r="N29" s="145" t="s">
        <v>118</v>
      </c>
      <c r="O29" s="25" t="s">
        <v>373</v>
      </c>
      <c r="P29" s="136"/>
    </row>
    <row r="30" spans="1:16" ht="12.75" customHeight="1" x14ac:dyDescent="0.2">
      <c r="A30" s="8"/>
      <c r="B30" s="34"/>
      <c r="C30" s="35"/>
      <c r="D30" s="35"/>
      <c r="E30" s="35"/>
      <c r="F30" s="35"/>
      <c r="G30" s="36"/>
      <c r="H30" s="37"/>
      <c r="I30" s="37"/>
      <c r="J30" s="38"/>
    </row>
    <row r="31" spans="1:16" ht="17.25" customHeight="1" x14ac:dyDescent="0.2">
      <c r="A31" s="8"/>
      <c r="B31" s="34"/>
      <c r="C31" s="439" t="s">
        <v>53</v>
      </c>
      <c r="D31" s="439"/>
      <c r="E31" s="439"/>
      <c r="F31" s="35"/>
      <c r="G31" s="36"/>
      <c r="H31" s="37"/>
      <c r="I31" s="37"/>
      <c r="J31" s="38"/>
    </row>
    <row r="32" spans="1:16" ht="12.75" customHeight="1" x14ac:dyDescent="0.2">
      <c r="A32" s="8"/>
      <c r="B32" s="34"/>
      <c r="C32" s="35"/>
      <c r="D32" s="35"/>
      <c r="E32" s="35"/>
      <c r="F32" s="35"/>
      <c r="G32" s="36"/>
      <c r="H32" s="37"/>
      <c r="I32" s="37"/>
      <c r="J32" s="38"/>
    </row>
    <row r="33" spans="1:10" ht="26.25" customHeight="1" x14ac:dyDescent="0.2">
      <c r="A33" s="8"/>
      <c r="B33" s="34"/>
      <c r="C33" s="35"/>
      <c r="D33" s="89" t="s">
        <v>77</v>
      </c>
      <c r="E33" s="116"/>
      <c r="F33" s="117" t="s">
        <v>73</v>
      </c>
      <c r="G33" s="118" t="s">
        <v>117</v>
      </c>
      <c r="H33" s="37"/>
      <c r="I33" s="37"/>
      <c r="J33" s="38"/>
    </row>
    <row r="34" spans="1:10" ht="14.25" customHeight="1" x14ac:dyDescent="0.2">
      <c r="A34" s="8"/>
      <c r="B34" s="34"/>
      <c r="C34" s="35"/>
      <c r="D34" s="35"/>
      <c r="E34" s="35"/>
      <c r="F34" s="45"/>
      <c r="G34" s="36"/>
      <c r="H34" s="37"/>
      <c r="I34" s="37"/>
      <c r="J34" s="38"/>
    </row>
    <row r="35" spans="1:10" ht="26.25" customHeight="1" x14ac:dyDescent="0.2">
      <c r="A35" s="8"/>
      <c r="B35" s="34"/>
      <c r="C35" s="35"/>
      <c r="D35" s="35"/>
      <c r="E35" s="35"/>
      <c r="F35" s="46" t="s">
        <v>78</v>
      </c>
      <c r="G35" s="36"/>
      <c r="H35" s="37"/>
      <c r="I35" s="37"/>
      <c r="J35" s="38"/>
    </row>
    <row r="36" spans="1:10" ht="9" customHeight="1" x14ac:dyDescent="0.2">
      <c r="A36" s="8"/>
      <c r="B36" s="39"/>
      <c r="C36" s="40"/>
      <c r="D36" s="40"/>
      <c r="E36" s="40"/>
      <c r="F36" s="40"/>
      <c r="G36" s="41"/>
      <c r="H36" s="42"/>
      <c r="I36" s="42"/>
      <c r="J36" s="43"/>
    </row>
    <row r="37" spans="1:10" ht="12.75" customHeight="1" x14ac:dyDescent="0.2"/>
    <row r="38" spans="1:10" ht="13.5" customHeight="1" x14ac:dyDescent="0.2">
      <c r="C38" s="22" t="s">
        <v>57</v>
      </c>
    </row>
    <row r="39" spans="1:10" ht="39.75" customHeight="1" x14ac:dyDescent="0.2">
      <c r="C39" s="382" t="s">
        <v>317</v>
      </c>
      <c r="D39" s="382"/>
      <c r="E39" s="382"/>
      <c r="F39" s="382"/>
      <c r="G39" s="382"/>
      <c r="H39" s="382"/>
      <c r="I39" s="382"/>
      <c r="J39" s="382"/>
    </row>
    <row r="40" spans="1:10" ht="22.5" customHeight="1" x14ac:dyDescent="0.2"/>
    <row r="41" spans="1:10" ht="22.5" customHeight="1" x14ac:dyDescent="0.2"/>
    <row r="42" spans="1:10" ht="22.5" customHeight="1" x14ac:dyDescent="0.2"/>
    <row r="43" spans="1:10" ht="22.5" customHeight="1" x14ac:dyDescent="0.2"/>
    <row r="44" spans="1:10" ht="22.5" customHeight="1" x14ac:dyDescent="0.2"/>
    <row r="45" spans="1:10" ht="22.5" customHeight="1" x14ac:dyDescent="0.2"/>
    <row r="46" spans="1:10" ht="22.5" customHeight="1" x14ac:dyDescent="0.2"/>
  </sheetData>
  <sheetProtection algorithmName="SHA-512" hashValue="EstxXqTDI6a8EtrgLUgMp88T0Mwb6iU7PLipOtPvWE24FbpCQ6wHrUYan8wy8JPtzKW/ct/W1juAdnhlgmncLQ==" saltValue="ASomMe8f7V6k50JU0DHDTA==" spinCount="100000" sheet="1" objects="1" scenarios="1" selectLockedCells="1"/>
  <mergeCells count="16">
    <mergeCell ref="A2:J2"/>
    <mergeCell ref="C8:D8"/>
    <mergeCell ref="F8:J8"/>
    <mergeCell ref="G13:J13"/>
    <mergeCell ref="C39:J39"/>
    <mergeCell ref="F9:G9"/>
    <mergeCell ref="G17:J17"/>
    <mergeCell ref="G20:J20"/>
    <mergeCell ref="G22:J22"/>
    <mergeCell ref="C27:J27"/>
    <mergeCell ref="C31:E31"/>
    <mergeCell ref="B6:D6"/>
    <mergeCell ref="C29:I29"/>
    <mergeCell ref="F24:G24"/>
    <mergeCell ref="A15:J15"/>
    <mergeCell ref="G19:H19"/>
  </mergeCells>
  <phoneticPr fontId="1"/>
  <pageMargins left="0.7" right="0.37" top="0.75" bottom="0.4"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I45"/>
  <sheetViews>
    <sheetView showZeros="0" view="pageBreakPreview" zoomScaleNormal="100" zoomScaleSheetLayoutView="100" workbookViewId="0">
      <selection activeCell="F12" sqref="F12"/>
    </sheetView>
  </sheetViews>
  <sheetFormatPr defaultRowHeight="13.2" x14ac:dyDescent="0.2"/>
  <cols>
    <col min="1" max="1" width="2.77734375" customWidth="1"/>
    <col min="2" max="2" width="9.109375" customWidth="1"/>
    <col min="3" max="3" width="13.21875" customWidth="1"/>
    <col min="4" max="4" width="4.33203125" customWidth="1"/>
    <col min="5" max="5" width="15.88671875" customWidth="1"/>
    <col min="6" max="6" width="9.44140625" customWidth="1"/>
    <col min="7" max="7" width="32" customWidth="1"/>
    <col min="8" max="8" width="2.77734375" customWidth="1"/>
  </cols>
  <sheetData>
    <row r="1" spans="1:9" ht="51.75" customHeight="1" x14ac:dyDescent="0.2"/>
    <row r="2" spans="1:9" ht="35.25" customHeight="1" x14ac:dyDescent="0.2">
      <c r="A2" s="383" t="s">
        <v>60</v>
      </c>
      <c r="B2" s="383"/>
      <c r="C2" s="383"/>
      <c r="D2" s="383"/>
      <c r="E2" s="383"/>
      <c r="F2" s="383"/>
      <c r="G2" s="383"/>
      <c r="H2" s="209"/>
    </row>
    <row r="3" spans="1:9" ht="25.5" customHeight="1" x14ac:dyDescent="0.2">
      <c r="A3" s="9"/>
      <c r="B3" s="9"/>
      <c r="C3" s="9"/>
      <c r="D3" s="9"/>
      <c r="E3" s="9"/>
      <c r="F3" s="9"/>
      <c r="G3" s="9"/>
      <c r="H3" s="207"/>
    </row>
    <row r="4" spans="1:9" ht="30" x14ac:dyDescent="0.2">
      <c r="A4" s="9"/>
      <c r="B4" s="9"/>
      <c r="C4" s="9"/>
      <c r="D4" s="9"/>
      <c r="E4" s="9"/>
      <c r="F4" s="9"/>
      <c r="G4" s="216" t="str">
        <f>届出内容入力シート!C8</f>
        <v>令和７年９月１４日</v>
      </c>
      <c r="H4" s="208"/>
    </row>
    <row r="5" spans="1:9" ht="30" x14ac:dyDescent="0.2">
      <c r="A5" s="9"/>
      <c r="B5" s="9"/>
      <c r="C5" s="9"/>
      <c r="D5" s="9"/>
      <c r="E5" s="9"/>
      <c r="F5" s="9"/>
      <c r="G5" s="12"/>
      <c r="H5" s="211"/>
    </row>
    <row r="6" spans="1:9" ht="22.5" customHeight="1" x14ac:dyDescent="0.2">
      <c r="B6" s="342" t="str">
        <f>届出内容入力シート!C3</f>
        <v>総社市選挙管理委員会</v>
      </c>
      <c r="C6" s="342"/>
      <c r="D6" s="342"/>
    </row>
    <row r="7" spans="1:9" ht="22.5" customHeight="1" x14ac:dyDescent="0.2">
      <c r="B7" s="18" t="s">
        <v>86</v>
      </c>
      <c r="C7" s="18" t="str">
        <f>届出内容入力シート!C12</f>
        <v>岡本　勲</v>
      </c>
      <c r="D7" s="11" t="s">
        <v>51</v>
      </c>
    </row>
    <row r="8" spans="1:9" ht="21.75" customHeight="1" x14ac:dyDescent="0.2">
      <c r="A8" s="9"/>
      <c r="B8" s="343"/>
      <c r="C8" s="343"/>
      <c r="D8" s="9"/>
      <c r="E8" s="344"/>
      <c r="F8" s="344"/>
      <c r="G8" s="344"/>
      <c r="H8" s="206"/>
    </row>
    <row r="9" spans="1:9" ht="21.75" customHeight="1" x14ac:dyDescent="0.2">
      <c r="A9" s="9"/>
      <c r="B9" s="13"/>
      <c r="C9" s="13"/>
      <c r="D9" s="9"/>
      <c r="E9" s="16" t="str">
        <f>届出内容入力シート!C5</f>
        <v>令和７年９月２１日執行</v>
      </c>
      <c r="F9" s="16"/>
      <c r="G9" s="16" t="str">
        <f>届出内容入力シート!C6</f>
        <v>総社市議会議員選挙</v>
      </c>
      <c r="H9" s="16"/>
      <c r="I9" s="16"/>
    </row>
    <row r="10" spans="1:9" ht="12.75" customHeight="1" x14ac:dyDescent="0.2">
      <c r="A10" s="9"/>
      <c r="B10" s="13"/>
      <c r="C10" s="13"/>
      <c r="D10" s="9"/>
      <c r="E10" s="16"/>
      <c r="F10" s="16"/>
      <c r="G10" s="16"/>
      <c r="H10" s="16"/>
      <c r="I10" s="16"/>
    </row>
    <row r="11" spans="1:9" ht="21.75" customHeight="1" x14ac:dyDescent="0.2">
      <c r="A11" s="9"/>
      <c r="B11" s="13"/>
      <c r="C11" s="13"/>
      <c r="D11" s="9"/>
      <c r="E11" s="11" t="s">
        <v>58</v>
      </c>
      <c r="F11" s="384">
        <f>届出内容入力シート!C15</f>
        <v>0</v>
      </c>
      <c r="G11" s="384"/>
      <c r="H11" s="210"/>
    </row>
    <row r="12" spans="1:9" ht="13.5" customHeight="1" x14ac:dyDescent="0.2">
      <c r="A12" s="9"/>
      <c r="B12" s="13"/>
      <c r="C12" s="13"/>
      <c r="D12" s="9"/>
      <c r="E12" s="21"/>
      <c r="F12" s="21"/>
      <c r="G12" s="20"/>
      <c r="H12" s="20"/>
    </row>
    <row r="13" spans="1:9" ht="18.75" customHeight="1" x14ac:dyDescent="0.2">
      <c r="B13" s="8"/>
      <c r="C13" s="8"/>
      <c r="D13" s="8"/>
      <c r="E13" s="16" t="s">
        <v>344</v>
      </c>
      <c r="F13" s="434">
        <f>届出内容入力シート!C47</f>
        <v>0</v>
      </c>
      <c r="G13" s="434"/>
      <c r="H13" s="212"/>
    </row>
    <row r="14" spans="1:9" ht="15" customHeight="1" x14ac:dyDescent="0.2">
      <c r="B14" s="8"/>
      <c r="C14" s="8"/>
      <c r="D14" s="8"/>
      <c r="E14" s="11"/>
      <c r="F14" s="18"/>
      <c r="G14" s="23"/>
      <c r="H14" s="210"/>
    </row>
    <row r="15" spans="1:9" ht="21" customHeight="1" x14ac:dyDescent="0.2">
      <c r="B15" s="8"/>
      <c r="C15" s="8"/>
      <c r="D15" s="8"/>
      <c r="E15" s="8" t="s">
        <v>59</v>
      </c>
      <c r="F15" s="384">
        <f>届出内容入力シート!C43</f>
        <v>0</v>
      </c>
      <c r="G15" s="384"/>
      <c r="H15" s="210"/>
    </row>
    <row r="16" spans="1:9" ht="36.75" customHeight="1" x14ac:dyDescent="0.2"/>
    <row r="17" spans="1:8" ht="40.5" customHeight="1" x14ac:dyDescent="0.2">
      <c r="A17" s="443" t="s">
        <v>323</v>
      </c>
      <c r="B17" s="443"/>
      <c r="C17" s="443"/>
      <c r="D17" s="443"/>
      <c r="E17" s="443"/>
      <c r="F17" s="443"/>
      <c r="G17" s="443"/>
      <c r="H17" s="443"/>
    </row>
    <row r="18" spans="1:8" ht="22.5" customHeight="1" x14ac:dyDescent="0.2"/>
    <row r="19" spans="1:8" ht="27" customHeight="1" x14ac:dyDescent="0.2">
      <c r="A19" s="430" t="s">
        <v>54</v>
      </c>
      <c r="B19" s="430"/>
      <c r="C19" s="430"/>
      <c r="D19" s="430"/>
      <c r="E19" s="430"/>
      <c r="F19" s="430"/>
      <c r="G19" s="430"/>
      <c r="H19" s="211"/>
    </row>
    <row r="20" spans="1:8" ht="22.5" customHeight="1" x14ac:dyDescent="0.2">
      <c r="A20" s="15"/>
      <c r="B20" s="11"/>
      <c r="C20" s="11"/>
      <c r="D20" s="11"/>
      <c r="E20" s="11"/>
      <c r="F20" s="11"/>
      <c r="G20" s="15"/>
      <c r="H20" s="15"/>
    </row>
    <row r="21" spans="1:8" ht="27" customHeight="1" x14ac:dyDescent="0.2">
      <c r="A21" s="15"/>
      <c r="B21" s="11" t="s">
        <v>55</v>
      </c>
      <c r="C21" s="11"/>
      <c r="D21" s="15"/>
      <c r="E21" s="15"/>
      <c r="F21" s="15"/>
      <c r="G21" s="15"/>
      <c r="H21" s="15"/>
    </row>
    <row r="22" spans="1:8" ht="27" customHeight="1" x14ac:dyDescent="0.2">
      <c r="A22" s="15"/>
      <c r="B22" s="11"/>
      <c r="C22" s="11"/>
      <c r="D22" s="15"/>
      <c r="E22" s="15"/>
      <c r="F22" s="15"/>
      <c r="G22" s="15"/>
      <c r="H22" s="15"/>
    </row>
    <row r="23" spans="1:8" ht="27" customHeight="1" x14ac:dyDescent="0.2">
      <c r="A23" s="15"/>
      <c r="B23" s="11" t="s">
        <v>56</v>
      </c>
      <c r="C23" s="11"/>
      <c r="D23" s="15"/>
      <c r="E23" s="15"/>
      <c r="F23" s="15"/>
      <c r="G23" s="15"/>
      <c r="H23" s="15"/>
    </row>
    <row r="24" spans="1:8" ht="36.75" customHeight="1" x14ac:dyDescent="0.2"/>
    <row r="25" spans="1:8" ht="36.75" customHeight="1" x14ac:dyDescent="0.2"/>
    <row r="26" spans="1:8" ht="36.75" customHeight="1" x14ac:dyDescent="0.2"/>
    <row r="27" spans="1:8" ht="36.75" customHeight="1" x14ac:dyDescent="0.2"/>
    <row r="28" spans="1:8" ht="13.5" customHeight="1" x14ac:dyDescent="0.2">
      <c r="B28" s="22" t="s">
        <v>57</v>
      </c>
    </row>
    <row r="29" spans="1:8" ht="39.75" customHeight="1" x14ac:dyDescent="0.2">
      <c r="B29" s="444" t="s">
        <v>319</v>
      </c>
      <c r="C29" s="444"/>
      <c r="D29" s="444"/>
      <c r="E29" s="444"/>
      <c r="F29" s="444"/>
      <c r="G29" s="444"/>
      <c r="H29" s="444"/>
    </row>
    <row r="30" spans="1:8" ht="22.5" customHeight="1" x14ac:dyDescent="0.2"/>
    <row r="31" spans="1:8" ht="22.5" customHeight="1" x14ac:dyDescent="0.2">
      <c r="B31" s="215" t="s">
        <v>295</v>
      </c>
    </row>
    <row r="32" spans="1:8" ht="22.5" customHeight="1" x14ac:dyDescent="0.2"/>
    <row r="33" spans="2:7" ht="22.5" customHeight="1" x14ac:dyDescent="0.2">
      <c r="B33" s="442" t="s">
        <v>296</v>
      </c>
      <c r="C33" s="442"/>
      <c r="D33" s="53"/>
      <c r="E33" s="389">
        <f>届出内容入力シート!C15</f>
        <v>0</v>
      </c>
      <c r="F33" s="390"/>
    </row>
    <row r="34" spans="2:7" ht="22.5" customHeight="1" x14ac:dyDescent="0.2">
      <c r="B34" s="442" t="s">
        <v>302</v>
      </c>
      <c r="C34" s="442"/>
      <c r="D34" s="53"/>
      <c r="E34" s="389">
        <f>届出内容入力シート!C47</f>
        <v>0</v>
      </c>
      <c r="F34" s="390"/>
    </row>
    <row r="35" spans="2:7" ht="22.5" customHeight="1" x14ac:dyDescent="0.2">
      <c r="B35" s="442" t="s">
        <v>303</v>
      </c>
      <c r="C35" s="442"/>
      <c r="D35" s="53"/>
      <c r="E35" s="389">
        <f>届出内容入力シート!C43</f>
        <v>0</v>
      </c>
      <c r="F35" s="390"/>
    </row>
    <row r="36" spans="2:7" ht="22.5" customHeight="1" x14ac:dyDescent="0.2"/>
    <row r="37" spans="2:7" ht="19.5" customHeight="1" x14ac:dyDescent="0.2">
      <c r="B37" t="s">
        <v>297</v>
      </c>
    </row>
    <row r="38" spans="2:7" ht="21.75" customHeight="1" x14ac:dyDescent="0.2">
      <c r="B38" s="442" t="s">
        <v>298</v>
      </c>
      <c r="C38" s="442"/>
      <c r="D38" s="53"/>
      <c r="E38" s="389" t="str">
        <f>届出内容入力シート!C21</f>
        <v>岡山県総社市</v>
      </c>
      <c r="F38" s="389"/>
      <c r="G38" s="390"/>
    </row>
    <row r="39" spans="2:7" ht="21.75" customHeight="1" x14ac:dyDescent="0.2">
      <c r="B39" s="442" t="s">
        <v>299</v>
      </c>
      <c r="C39" s="442"/>
      <c r="D39" s="53"/>
      <c r="E39" s="313" t="s">
        <v>406</v>
      </c>
      <c r="F39" s="313"/>
      <c r="G39" s="314"/>
    </row>
    <row r="41" spans="2:7" x14ac:dyDescent="0.2">
      <c r="B41" s="217" t="s">
        <v>300</v>
      </c>
    </row>
    <row r="42" spans="2:7" x14ac:dyDescent="0.2">
      <c r="B42" s="218" t="s">
        <v>301</v>
      </c>
    </row>
    <row r="43" spans="2:7" x14ac:dyDescent="0.2">
      <c r="B43" s="218" t="s">
        <v>324</v>
      </c>
    </row>
    <row r="44" spans="2:7" x14ac:dyDescent="0.2">
      <c r="B44" s="218" t="s">
        <v>325</v>
      </c>
    </row>
    <row r="45" spans="2:7" x14ac:dyDescent="0.2">
      <c r="B45" s="218" t="s">
        <v>326</v>
      </c>
    </row>
  </sheetData>
  <sheetProtection algorithmName="SHA-512" hashValue="GjQjiPAWSonqSjJxjS3CEFwfboCh6ionyDsn18WM2UdSirBrbebCqppdaS6gAwIduIPYe380IhY1ILkdHjOG3Q==" saltValue="LorTRHARAEEv+AQsMXXsoA==" spinCount="100000" sheet="1" objects="1" scenarios="1" selectLockedCells="1"/>
  <mergeCells count="19">
    <mergeCell ref="B38:C38"/>
    <mergeCell ref="B39:C39"/>
    <mergeCell ref="A17:H17"/>
    <mergeCell ref="E38:G38"/>
    <mergeCell ref="B29:H29"/>
    <mergeCell ref="B33:C33"/>
    <mergeCell ref="B34:C34"/>
    <mergeCell ref="B35:C35"/>
    <mergeCell ref="E33:F33"/>
    <mergeCell ref="E34:F34"/>
    <mergeCell ref="E35:F35"/>
    <mergeCell ref="F15:G15"/>
    <mergeCell ref="A19:G19"/>
    <mergeCell ref="F11:G11"/>
    <mergeCell ref="A2:G2"/>
    <mergeCell ref="B8:C8"/>
    <mergeCell ref="E8:G8"/>
    <mergeCell ref="F13:G13"/>
    <mergeCell ref="B6:D6"/>
  </mergeCells>
  <phoneticPr fontId="1"/>
  <pageMargins left="0.9" right="0.45" top="0.75" bottom="0.75" header="0.3" footer="0.3"/>
  <pageSetup paperSize="9" scale="98" orientation="portrait" r:id="rId1"/>
  <rowBreaks count="1" manualBreakCount="1">
    <brk id="29"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P34"/>
  <sheetViews>
    <sheetView showZeros="0" zoomScale="80" zoomScaleNormal="80" workbookViewId="0">
      <selection activeCell="E20" sqref="E20:H22"/>
    </sheetView>
  </sheetViews>
  <sheetFormatPr defaultRowHeight="13.2" x14ac:dyDescent="0.2"/>
  <cols>
    <col min="1" max="1" width="2.77734375" customWidth="1"/>
    <col min="2" max="2" width="8.44140625" customWidth="1"/>
    <col min="3" max="3" width="13.21875" customWidth="1"/>
    <col min="4" max="4" width="7.44140625" customWidth="1"/>
    <col min="5" max="5" width="4.33203125" customWidth="1"/>
    <col min="6" max="6" width="17.33203125" customWidth="1"/>
    <col min="7" max="7" width="8.6640625" customWidth="1"/>
    <col min="8" max="8" width="10.109375" customWidth="1"/>
    <col min="9" max="9" width="31" customWidth="1"/>
    <col min="12" max="12" width="2.44140625" customWidth="1"/>
    <col min="13" max="13" width="9" hidden="1" customWidth="1"/>
    <col min="14" max="14" width="29.77734375" hidden="1" customWidth="1"/>
    <col min="15" max="15" width="2.6640625" customWidth="1"/>
  </cols>
  <sheetData>
    <row r="1" spans="1:16" ht="51.75" customHeight="1" x14ac:dyDescent="0.2"/>
    <row r="2" spans="1:16" ht="35.25" customHeight="1" x14ac:dyDescent="0.2">
      <c r="A2" s="383" t="s">
        <v>100</v>
      </c>
      <c r="B2" s="383"/>
      <c r="C2" s="383"/>
      <c r="D2" s="383"/>
      <c r="E2" s="383"/>
      <c r="F2" s="383"/>
      <c r="G2" s="383"/>
      <c r="H2" s="383"/>
      <c r="I2" s="383"/>
    </row>
    <row r="3" spans="1:16" ht="25.5" customHeight="1" x14ac:dyDescent="0.2">
      <c r="A3" s="81"/>
      <c r="B3" s="81"/>
      <c r="C3" s="81"/>
      <c r="D3" s="81"/>
      <c r="E3" s="195"/>
      <c r="F3" s="81"/>
      <c r="G3" s="81"/>
      <c r="H3" s="195"/>
      <c r="I3" s="81"/>
    </row>
    <row r="4" spans="1:16" ht="30" x14ac:dyDescent="0.2">
      <c r="A4" s="81"/>
      <c r="B4" s="81"/>
      <c r="C4" s="81"/>
      <c r="D4" s="81"/>
      <c r="E4" s="195"/>
      <c r="F4" s="81"/>
      <c r="G4" s="81"/>
      <c r="H4" s="195"/>
      <c r="I4" s="84" t="str">
        <f>届出内容入力シート!C8</f>
        <v>令和７年９月１４日</v>
      </c>
    </row>
    <row r="5" spans="1:16" ht="22.5" customHeight="1" x14ac:dyDescent="0.2">
      <c r="A5" s="81"/>
      <c r="B5" s="81"/>
      <c r="C5" s="81"/>
      <c r="D5" s="81"/>
      <c r="E5" s="195"/>
      <c r="F5" s="81"/>
      <c r="G5" s="81"/>
      <c r="H5" s="195"/>
      <c r="I5" s="91"/>
    </row>
    <row r="6" spans="1:16" ht="22.5" customHeight="1" x14ac:dyDescent="0.2">
      <c r="B6" s="342" t="str">
        <f>届出内容入力シート!C3</f>
        <v>総社市選挙管理委員会</v>
      </c>
      <c r="C6" s="342"/>
      <c r="D6" s="342"/>
      <c r="E6" s="8"/>
    </row>
    <row r="7" spans="1:16" ht="22.5" customHeight="1" x14ac:dyDescent="0.2">
      <c r="B7" s="83" t="s">
        <v>86</v>
      </c>
      <c r="C7" s="83" t="str">
        <f>届出内容入力シート!C12</f>
        <v>岡本　勲</v>
      </c>
      <c r="D7" s="11" t="s">
        <v>51</v>
      </c>
      <c r="E7" s="11"/>
    </row>
    <row r="8" spans="1:16" ht="21.75" customHeight="1" x14ac:dyDescent="0.2">
      <c r="A8" s="81"/>
      <c r="B8" s="343"/>
      <c r="C8" s="343"/>
      <c r="D8" s="81"/>
      <c r="E8" s="195"/>
      <c r="F8" s="344"/>
      <c r="G8" s="344"/>
      <c r="H8" s="344"/>
      <c r="I8" s="344"/>
    </row>
    <row r="9" spans="1:16" ht="21.75" customHeight="1" x14ac:dyDescent="0.2">
      <c r="A9" s="81"/>
      <c r="B9" s="85"/>
      <c r="C9" s="85"/>
      <c r="D9" s="81"/>
      <c r="E9" s="195"/>
      <c r="F9" s="16"/>
      <c r="G9" s="16"/>
      <c r="H9" s="16"/>
      <c r="I9" s="16"/>
      <c r="J9" s="16"/>
      <c r="P9" t="s">
        <v>277</v>
      </c>
    </row>
    <row r="10" spans="1:16" ht="12.75" customHeight="1" x14ac:dyDescent="0.2">
      <c r="A10" s="81"/>
      <c r="B10" s="85"/>
      <c r="C10" s="85"/>
      <c r="D10" s="81"/>
      <c r="E10" s="195"/>
      <c r="F10" s="16"/>
      <c r="G10" s="16"/>
      <c r="H10" s="16"/>
      <c r="I10" s="16"/>
      <c r="J10" s="16"/>
    </row>
    <row r="11" spans="1:16" ht="33.75" customHeight="1" x14ac:dyDescent="0.2">
      <c r="A11" s="81"/>
      <c r="B11" s="85"/>
      <c r="C11" s="445"/>
      <c r="D11" s="445"/>
      <c r="E11" s="196"/>
      <c r="F11" s="24" t="s">
        <v>87</v>
      </c>
      <c r="G11" s="446" t="str">
        <f>届出内容入力シート!C21</f>
        <v>岡山県総社市</v>
      </c>
      <c r="H11" s="446"/>
      <c r="I11" s="446"/>
    </row>
    <row r="12" spans="1:16" ht="13.5" customHeight="1" x14ac:dyDescent="0.2">
      <c r="A12" s="81"/>
      <c r="B12" s="85"/>
      <c r="C12" s="85"/>
      <c r="D12" s="81"/>
      <c r="E12" s="195"/>
      <c r="F12" s="82"/>
      <c r="G12" s="82"/>
      <c r="H12" s="194"/>
      <c r="I12" s="20"/>
    </row>
    <row r="13" spans="1:16" ht="26.25" customHeight="1" x14ac:dyDescent="0.2">
      <c r="B13" s="8"/>
      <c r="C13" s="8"/>
      <c r="D13" s="8"/>
      <c r="E13" s="8"/>
      <c r="F13" s="16" t="s">
        <v>101</v>
      </c>
      <c r="G13" s="447">
        <f>届出内容入力シート!C15</f>
        <v>0</v>
      </c>
      <c r="H13" s="447"/>
      <c r="I13" s="447"/>
    </row>
    <row r="14" spans="1:16" ht="36.75" customHeight="1" thickBot="1" x14ac:dyDescent="0.25"/>
    <row r="15" spans="1:16" ht="60" customHeight="1" thickBot="1" x14ac:dyDescent="0.25">
      <c r="A15" s="376" t="str">
        <f>CONCATENATE("　",届出内容入力シート!C5,"の",届出内容入力シート!C6,N15)</f>
        <v>　令和７年９月２１日執行の総社市議会議員選挙に関し、公職選挙法(昭和25年法律第100号)第１４２条第１項第６号の規定により、次のとおり選挙運動用ビラを届け出ます。</v>
      </c>
      <c r="B15" s="376"/>
      <c r="C15" s="376"/>
      <c r="D15" s="376"/>
      <c r="E15" s="376"/>
      <c r="F15" s="376"/>
      <c r="G15" s="376"/>
      <c r="H15" s="376"/>
      <c r="I15" s="376"/>
      <c r="L15" s="136"/>
      <c r="M15" s="144" t="s">
        <v>118</v>
      </c>
      <c r="N15" s="25" t="s">
        <v>327</v>
      </c>
      <c r="O15" s="136"/>
    </row>
    <row r="16" spans="1:16" ht="22.5" customHeight="1" x14ac:dyDescent="0.2"/>
    <row r="17" spans="1:9" ht="27" customHeight="1" x14ac:dyDescent="0.2">
      <c r="A17" s="430" t="s">
        <v>279</v>
      </c>
      <c r="B17" s="430"/>
      <c r="C17" s="430"/>
      <c r="D17" s="430"/>
      <c r="E17" s="430"/>
      <c r="F17" s="430"/>
      <c r="G17" s="430"/>
      <c r="H17" s="430"/>
      <c r="I17" s="430"/>
    </row>
    <row r="18" spans="1:9" ht="22.5" customHeight="1" x14ac:dyDescent="0.2">
      <c r="A18" s="15"/>
      <c r="B18" s="11"/>
      <c r="C18" s="11"/>
      <c r="D18" s="11"/>
      <c r="E18" s="11"/>
      <c r="F18" s="11"/>
      <c r="G18" s="11"/>
      <c r="H18" s="11"/>
      <c r="I18" s="15"/>
    </row>
    <row r="19" spans="1:9" ht="27" customHeight="1" x14ac:dyDescent="0.2">
      <c r="A19" s="15"/>
      <c r="B19" s="11"/>
      <c r="C19" s="11"/>
      <c r="D19" s="68"/>
      <c r="E19" s="198"/>
      <c r="F19" s="448" t="s">
        <v>347</v>
      </c>
      <c r="G19" s="448"/>
      <c r="H19" s="199" t="s">
        <v>278</v>
      </c>
      <c r="I19" s="15"/>
    </row>
    <row r="20" spans="1:9" ht="27" customHeight="1" x14ac:dyDescent="0.2">
      <c r="A20" s="15"/>
      <c r="B20" s="11"/>
      <c r="C20" s="11"/>
      <c r="D20" s="68"/>
      <c r="E20" s="449"/>
      <c r="F20" s="450"/>
      <c r="G20" s="450"/>
      <c r="H20" s="451"/>
      <c r="I20" s="15"/>
    </row>
    <row r="21" spans="1:9" ht="27" customHeight="1" x14ac:dyDescent="0.2">
      <c r="A21" s="15"/>
      <c r="B21" s="11"/>
      <c r="C21" s="11"/>
      <c r="D21" s="68"/>
      <c r="E21" s="452"/>
      <c r="F21" s="453"/>
      <c r="G21" s="453"/>
      <c r="H21" s="454"/>
      <c r="I21" s="15"/>
    </row>
    <row r="22" spans="1:9" ht="36.75" customHeight="1" x14ac:dyDescent="0.2">
      <c r="D22" s="59"/>
      <c r="E22" s="455"/>
      <c r="F22" s="456"/>
      <c r="G22" s="456"/>
      <c r="H22" s="457"/>
    </row>
    <row r="23" spans="1:9" ht="36.75" customHeight="1" x14ac:dyDescent="0.2"/>
    <row r="24" spans="1:9" ht="36.75" customHeight="1" x14ac:dyDescent="0.2"/>
    <row r="25" spans="1:9" ht="36.75" customHeight="1" x14ac:dyDescent="0.2"/>
    <row r="26" spans="1:9" ht="13.5" customHeight="1" x14ac:dyDescent="0.2">
      <c r="B26" s="22" t="s">
        <v>57</v>
      </c>
    </row>
    <row r="27" spans="1:9" ht="57" customHeight="1" x14ac:dyDescent="0.2">
      <c r="B27" s="380" t="s">
        <v>380</v>
      </c>
      <c r="C27" s="382"/>
      <c r="D27" s="382"/>
      <c r="E27" s="382"/>
      <c r="F27" s="382"/>
      <c r="G27" s="382"/>
      <c r="H27" s="382"/>
      <c r="I27" s="382"/>
    </row>
    <row r="28" spans="1:9" ht="22.5" customHeight="1" x14ac:dyDescent="0.2"/>
    <row r="29" spans="1:9" ht="22.5" customHeight="1" x14ac:dyDescent="0.2"/>
    <row r="30" spans="1:9" ht="22.5" customHeight="1" x14ac:dyDescent="0.2"/>
    <row r="31" spans="1:9" ht="22.5" customHeight="1" x14ac:dyDescent="0.2"/>
    <row r="32" spans="1:9" ht="22.5" customHeight="1" x14ac:dyDescent="0.2"/>
    <row r="33" ht="22.5" customHeight="1" x14ac:dyDescent="0.2"/>
    <row r="34" ht="22.5" customHeight="1" x14ac:dyDescent="0.2"/>
  </sheetData>
  <sheetProtection algorithmName="SHA-512" hashValue="4PCEZbtNrv3djSl9ucOz7xkEw8FWiSzNoF2aRfXW6gvec7EhlBVzyxYspRNXK+g6gYPNwopRo+JY1Ugnz2acWg==" saltValue="eXQvLPd+tczb16LjNalHgA==" spinCount="100000" sheet="1" objects="1" scenarios="1" selectLockedCells="1"/>
  <mergeCells count="12">
    <mergeCell ref="A15:I15"/>
    <mergeCell ref="A17:I17"/>
    <mergeCell ref="B27:I27"/>
    <mergeCell ref="C11:D11"/>
    <mergeCell ref="A2:I2"/>
    <mergeCell ref="B8:C8"/>
    <mergeCell ref="F8:I8"/>
    <mergeCell ref="G11:I11"/>
    <mergeCell ref="G13:I13"/>
    <mergeCell ref="F19:G19"/>
    <mergeCell ref="B6:D6"/>
    <mergeCell ref="E20:H22"/>
  </mergeCells>
  <phoneticPr fontId="1"/>
  <pageMargins left="0.7" right="0.51" top="0.75" bottom="0.75" header="0.3" footer="0.3"/>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K48"/>
  <sheetViews>
    <sheetView showZeros="0" topLeftCell="A4" zoomScaleNormal="100" workbookViewId="0">
      <selection activeCell="R12" sqref="R12"/>
    </sheetView>
  </sheetViews>
  <sheetFormatPr defaultRowHeight="13.2" x14ac:dyDescent="0.2"/>
  <cols>
    <col min="1" max="1" width="9.88671875" customWidth="1"/>
    <col min="2" max="2" width="3.21875" customWidth="1"/>
    <col min="3" max="3" width="13.44140625" customWidth="1"/>
    <col min="4" max="4" width="13.109375" customWidth="1"/>
    <col min="5" max="5" width="6.33203125" customWidth="1"/>
    <col min="6" max="6" width="6.6640625" customWidth="1"/>
    <col min="7" max="10" width="6.88671875" customWidth="1"/>
    <col min="11" max="11" width="12.6640625" customWidth="1"/>
  </cols>
  <sheetData>
    <row r="1" spans="1:11" ht="10.5" customHeight="1" x14ac:dyDescent="0.2"/>
    <row r="2" spans="1:11" ht="35.25" customHeight="1" x14ac:dyDescent="0.2">
      <c r="A2" s="383" t="s">
        <v>285</v>
      </c>
      <c r="B2" s="383"/>
      <c r="C2" s="383"/>
      <c r="D2" s="383"/>
      <c r="E2" s="383"/>
      <c r="F2" s="383"/>
      <c r="G2" s="383"/>
      <c r="H2" s="383"/>
      <c r="I2" s="383"/>
      <c r="J2" s="383"/>
      <c r="K2" s="383"/>
    </row>
    <row r="3" spans="1:11" ht="18.75" customHeight="1" x14ac:dyDescent="0.2">
      <c r="A3" s="162"/>
      <c r="B3" s="162"/>
      <c r="C3" s="162"/>
      <c r="D3" s="162"/>
      <c r="E3" s="162"/>
      <c r="F3" s="162"/>
      <c r="G3" s="162"/>
      <c r="H3" s="162"/>
    </row>
    <row r="4" spans="1:11" ht="23.25" customHeight="1" x14ac:dyDescent="0.2">
      <c r="A4" s="228"/>
      <c r="B4" s="228"/>
      <c r="C4" s="16"/>
      <c r="D4" s="16"/>
      <c r="E4" s="162"/>
      <c r="F4" s="162"/>
      <c r="G4" s="162"/>
      <c r="H4" s="161"/>
      <c r="I4" s="482" t="str">
        <f>届出内容入力シート!C8</f>
        <v>令和７年９月１４日</v>
      </c>
      <c r="J4" s="483"/>
      <c r="K4" s="483"/>
    </row>
    <row r="5" spans="1:11" ht="10.5" customHeight="1" x14ac:dyDescent="0.2">
      <c r="A5" s="162"/>
      <c r="B5" s="162"/>
      <c r="C5" s="162"/>
      <c r="D5" s="162"/>
      <c r="E5" s="162"/>
      <c r="F5" s="162"/>
      <c r="G5" s="162"/>
      <c r="H5" s="162"/>
      <c r="I5" s="15"/>
      <c r="J5" s="15"/>
      <c r="K5" s="15"/>
    </row>
    <row r="6" spans="1:11" ht="23.25" customHeight="1" x14ac:dyDescent="0.2">
      <c r="A6" s="163" t="s">
        <v>139</v>
      </c>
      <c r="B6" s="163"/>
      <c r="C6" s="163"/>
      <c r="D6" s="163"/>
      <c r="E6" s="11"/>
      <c r="F6" s="11"/>
      <c r="G6" s="11"/>
      <c r="H6" s="11"/>
      <c r="I6" s="15"/>
      <c r="J6" s="15"/>
      <c r="K6" s="15"/>
    </row>
    <row r="7" spans="1:11" ht="14.4" x14ac:dyDescent="0.2">
      <c r="A7" s="163" t="s">
        <v>140</v>
      </c>
      <c r="B7" s="163"/>
      <c r="C7" s="11" t="str">
        <f>届出内容入力シート!C12</f>
        <v>岡本　勲</v>
      </c>
      <c r="D7" s="11" t="s">
        <v>51</v>
      </c>
      <c r="E7" s="11"/>
      <c r="F7" s="11"/>
      <c r="G7" s="11"/>
      <c r="H7" s="11"/>
      <c r="I7" s="15"/>
      <c r="J7" s="15"/>
      <c r="K7" s="15"/>
    </row>
    <row r="8" spans="1:11" ht="13.5" customHeight="1" x14ac:dyDescent="0.2">
      <c r="A8" s="343"/>
      <c r="B8" s="343"/>
      <c r="C8" s="343"/>
      <c r="D8" s="162"/>
      <c r="E8" s="342"/>
      <c r="F8" s="342"/>
      <c r="G8" s="342"/>
      <c r="H8" s="342"/>
      <c r="I8" s="15"/>
      <c r="J8" s="15"/>
      <c r="K8" s="15"/>
    </row>
    <row r="9" spans="1:11" ht="21.75" customHeight="1" x14ac:dyDescent="0.2">
      <c r="A9" s="160"/>
      <c r="B9" s="160"/>
      <c r="C9" s="160"/>
      <c r="D9" s="150"/>
      <c r="E9" s="430" t="str">
        <f>届出内容入力シート!C5</f>
        <v>令和７年９月２１日執行</v>
      </c>
      <c r="F9" s="430"/>
      <c r="G9" s="430"/>
      <c r="H9" s="430"/>
      <c r="I9" s="342" t="str">
        <f>届出内容入力シート!C6</f>
        <v>総社市議会議員選挙</v>
      </c>
      <c r="J9" s="342"/>
      <c r="K9" s="342"/>
    </row>
    <row r="10" spans="1:11" ht="7.5" customHeight="1" x14ac:dyDescent="0.2">
      <c r="A10" s="160"/>
      <c r="B10" s="160"/>
      <c r="C10" s="160"/>
      <c r="D10" s="150"/>
      <c r="E10" s="16"/>
      <c r="F10" s="16"/>
      <c r="G10" s="16"/>
      <c r="H10" s="16"/>
      <c r="I10" s="16"/>
      <c r="J10" s="15"/>
      <c r="K10" s="15"/>
    </row>
    <row r="11" spans="1:11" ht="22.5" customHeight="1" x14ac:dyDescent="0.2">
      <c r="A11" s="160"/>
      <c r="B11" s="160"/>
      <c r="C11" s="445"/>
      <c r="D11" s="445"/>
      <c r="E11" s="15"/>
      <c r="F11" s="484" t="s">
        <v>142</v>
      </c>
      <c r="G11" s="484"/>
      <c r="H11" s="384">
        <f>届出内容入力シート!C15</f>
        <v>0</v>
      </c>
      <c r="I11" s="384"/>
      <c r="J11" s="384"/>
      <c r="K11" s="384"/>
    </row>
    <row r="12" spans="1:11" ht="18.75" customHeight="1" x14ac:dyDescent="0.2">
      <c r="A12" s="160"/>
      <c r="B12" s="160"/>
      <c r="C12" s="160"/>
      <c r="D12" s="150"/>
      <c r="E12" s="20"/>
      <c r="F12" s="20"/>
      <c r="G12" s="20"/>
      <c r="H12" s="20"/>
      <c r="I12" s="15"/>
      <c r="J12" s="15"/>
      <c r="K12" s="15"/>
    </row>
    <row r="13" spans="1:11" ht="23.25" customHeight="1" x14ac:dyDescent="0.2">
      <c r="A13" s="342" t="s">
        <v>166</v>
      </c>
      <c r="B13" s="342"/>
      <c r="C13" s="342"/>
      <c r="D13" s="342"/>
      <c r="E13" s="342"/>
      <c r="F13" s="342"/>
      <c r="G13" s="342"/>
      <c r="H13" s="342"/>
      <c r="I13" s="342"/>
      <c r="J13" s="342"/>
      <c r="K13" s="342"/>
    </row>
    <row r="14" spans="1:11" ht="12.75" customHeight="1" x14ac:dyDescent="0.2">
      <c r="A14" s="220"/>
      <c r="B14" s="220"/>
      <c r="C14" s="220"/>
      <c r="D14" s="220"/>
      <c r="E14" s="220"/>
      <c r="F14" s="220"/>
      <c r="G14" s="220"/>
      <c r="H14" s="220"/>
      <c r="I14" s="220"/>
      <c r="J14" s="220"/>
      <c r="K14" s="220"/>
    </row>
    <row r="15" spans="1:11" ht="17.25" customHeight="1" x14ac:dyDescent="0.2">
      <c r="A15" s="430" t="s">
        <v>54</v>
      </c>
      <c r="B15" s="430"/>
      <c r="C15" s="430"/>
      <c r="D15" s="430"/>
      <c r="E15" s="430"/>
      <c r="F15" s="430"/>
      <c r="G15" s="430"/>
      <c r="H15" s="430"/>
      <c r="I15" s="430"/>
      <c r="J15" s="430"/>
      <c r="K15" s="430"/>
    </row>
    <row r="16" spans="1:11" ht="12.75" customHeight="1" x14ac:dyDescent="0.2">
      <c r="A16" s="223"/>
      <c r="B16" s="223"/>
      <c r="C16" s="223"/>
      <c r="D16" s="223"/>
      <c r="E16" s="223"/>
      <c r="F16" s="223"/>
      <c r="G16" s="223"/>
      <c r="H16" s="223"/>
      <c r="I16" s="223"/>
      <c r="J16" s="223"/>
      <c r="K16" s="223"/>
    </row>
    <row r="17" spans="1:11" ht="22.5" customHeight="1" x14ac:dyDescent="0.2">
      <c r="A17" s="159" t="s">
        <v>208</v>
      </c>
      <c r="B17" s="162"/>
      <c r="C17" s="162"/>
      <c r="D17" s="162"/>
      <c r="E17" s="162"/>
      <c r="F17" s="162"/>
      <c r="G17" s="162"/>
      <c r="H17" s="162"/>
      <c r="I17" s="162"/>
      <c r="J17" s="162"/>
      <c r="K17" s="162"/>
    </row>
    <row r="18" spans="1:11" ht="23.25" customHeight="1" x14ac:dyDescent="0.2">
      <c r="A18" s="360" t="s">
        <v>132</v>
      </c>
      <c r="B18" s="360"/>
      <c r="C18" s="360"/>
      <c r="D18" s="469" t="s">
        <v>133</v>
      </c>
      <c r="E18" s="469"/>
      <c r="F18" s="469"/>
      <c r="G18" s="428" t="s">
        <v>135</v>
      </c>
      <c r="H18" s="470"/>
      <c r="I18" s="470"/>
      <c r="J18" s="429"/>
      <c r="K18" s="360" t="s">
        <v>134</v>
      </c>
    </row>
    <row r="19" spans="1:11" ht="23.25" customHeight="1" x14ac:dyDescent="0.2">
      <c r="A19" s="360"/>
      <c r="B19" s="360"/>
      <c r="C19" s="360"/>
      <c r="D19" s="469"/>
      <c r="E19" s="469"/>
      <c r="F19" s="469"/>
      <c r="G19" s="428" t="s">
        <v>167</v>
      </c>
      <c r="H19" s="429"/>
      <c r="I19" s="360" t="s">
        <v>168</v>
      </c>
      <c r="J19" s="360"/>
      <c r="K19" s="360"/>
    </row>
    <row r="20" spans="1:11" ht="23.25" customHeight="1" x14ac:dyDescent="0.15">
      <c r="A20" s="471" t="str">
        <f>IF(届出内容入力シート!C84=0,"",届出内容入力シート!C84)</f>
        <v/>
      </c>
      <c r="B20" s="471"/>
      <c r="C20" s="471"/>
      <c r="D20" s="463" t="str">
        <f>IF(届出内容入力シート!C85=0,"",届出内容入力シート!C85)</f>
        <v/>
      </c>
      <c r="E20" s="464"/>
      <c r="F20" s="465"/>
      <c r="G20" s="488" t="str">
        <f>IF(届出内容入力シート!C88=0,"",届出内容入力シート!C88)</f>
        <v/>
      </c>
      <c r="H20" s="489"/>
      <c r="I20" s="458" t="str">
        <f>IF(届出内容入力シート!C90=0,"",届出内容入力シート!C90)</f>
        <v/>
      </c>
      <c r="J20" s="458"/>
      <c r="K20" s="479" t="str">
        <f>IF(届出内容入力シート!C91=0,"",届出内容入力シート!C91)</f>
        <v/>
      </c>
    </row>
    <row r="21" spans="1:11" ht="22.5" customHeight="1" x14ac:dyDescent="0.2">
      <c r="A21" s="471"/>
      <c r="B21" s="471"/>
      <c r="C21" s="471"/>
      <c r="D21" s="460" t="str">
        <f>IF(届出内容入力シート!C86=0,"",届出内容入力シート!C86)</f>
        <v/>
      </c>
      <c r="E21" s="461"/>
      <c r="F21" s="462"/>
      <c r="G21" s="490" t="s">
        <v>176</v>
      </c>
      <c r="H21" s="491"/>
      <c r="I21" s="458"/>
      <c r="J21" s="458"/>
      <c r="K21" s="479"/>
    </row>
    <row r="22" spans="1:11" ht="22.5" customHeight="1" x14ac:dyDescent="0.2">
      <c r="A22" s="471"/>
      <c r="B22" s="471"/>
      <c r="C22" s="471"/>
      <c r="D22" s="466" t="str">
        <f>IF(届出内容入力シート!C87=0,"",届出内容入力シート!C87)</f>
        <v/>
      </c>
      <c r="E22" s="467"/>
      <c r="F22" s="468"/>
      <c r="G22" s="492" t="str">
        <f>IF(届出内容入力シート!C89=0,"",届出内容入力シート!C89)</f>
        <v/>
      </c>
      <c r="H22" s="493"/>
      <c r="I22" s="458"/>
      <c r="J22" s="458"/>
      <c r="K22" s="479"/>
    </row>
    <row r="23" spans="1:11" ht="15" customHeight="1" x14ac:dyDescent="0.2"/>
    <row r="24" spans="1:11" ht="22.5" customHeight="1" x14ac:dyDescent="0.2">
      <c r="A24" s="159" t="s">
        <v>209</v>
      </c>
    </row>
    <row r="25" spans="1:11" ht="23.25" customHeight="1" x14ac:dyDescent="0.2">
      <c r="A25" s="480" t="s">
        <v>348</v>
      </c>
      <c r="B25" s="360" t="s">
        <v>132</v>
      </c>
      <c r="C25" s="360"/>
      <c r="D25" s="469" t="s">
        <v>133</v>
      </c>
      <c r="E25" s="469"/>
      <c r="F25" s="469"/>
      <c r="G25" s="428" t="s">
        <v>135</v>
      </c>
      <c r="H25" s="470"/>
      <c r="I25" s="470"/>
      <c r="J25" s="429"/>
      <c r="K25" s="360" t="s">
        <v>134</v>
      </c>
    </row>
    <row r="26" spans="1:11" ht="23.25" customHeight="1" x14ac:dyDescent="0.2">
      <c r="A26" s="481"/>
      <c r="B26" s="360"/>
      <c r="C26" s="360"/>
      <c r="D26" s="469"/>
      <c r="E26" s="469"/>
      <c r="F26" s="469"/>
      <c r="G26" s="428" t="s">
        <v>349</v>
      </c>
      <c r="H26" s="429"/>
      <c r="I26" s="360" t="s">
        <v>148</v>
      </c>
      <c r="J26" s="360"/>
      <c r="K26" s="360"/>
    </row>
    <row r="27" spans="1:11" ht="22.5" customHeight="1" x14ac:dyDescent="0.15">
      <c r="A27" s="494" t="s">
        <v>169</v>
      </c>
      <c r="B27" s="471" t="str">
        <f>IF(届出内容入力シート!C94=0,"",届出内容入力シート!C94)</f>
        <v/>
      </c>
      <c r="C27" s="471"/>
      <c r="D27" s="463" t="str">
        <f>IF(届出内容入力シート!C95=0,"",届出内容入力シート!C95)</f>
        <v/>
      </c>
      <c r="E27" s="464"/>
      <c r="F27" s="465"/>
      <c r="G27" s="488" t="str">
        <f>IF(届出内容入力シート!C98=0,"",届出内容入力シート!C98)</f>
        <v/>
      </c>
      <c r="H27" s="489"/>
      <c r="I27" s="458" t="str">
        <f>IF(届出内容入力シート!C100=0,"",届出内容入力シート!C100)</f>
        <v/>
      </c>
      <c r="J27" s="458"/>
      <c r="K27" s="459"/>
    </row>
    <row r="28" spans="1:11" ht="22.5" customHeight="1" x14ac:dyDescent="0.2">
      <c r="A28" s="494"/>
      <c r="B28" s="471"/>
      <c r="C28" s="471"/>
      <c r="D28" s="460" t="str">
        <f>IF(届出内容入力シート!C96=0,"",届出内容入力シート!C96)</f>
        <v/>
      </c>
      <c r="E28" s="461"/>
      <c r="F28" s="462"/>
      <c r="G28" s="490" t="s">
        <v>176</v>
      </c>
      <c r="H28" s="491"/>
      <c r="I28" s="458"/>
      <c r="J28" s="458"/>
      <c r="K28" s="459"/>
    </row>
    <row r="29" spans="1:11" ht="22.5" customHeight="1" x14ac:dyDescent="0.2">
      <c r="A29" s="494"/>
      <c r="B29" s="471"/>
      <c r="C29" s="471"/>
      <c r="D29" s="466" t="str">
        <f>IF(届出内容入力シート!C97=0,"",届出内容入力シート!C97)</f>
        <v/>
      </c>
      <c r="E29" s="467"/>
      <c r="F29" s="468"/>
      <c r="G29" s="492" t="str">
        <f>IF(届出内容入力シート!C99=0,"",届出内容入力シート!C99)</f>
        <v/>
      </c>
      <c r="H29" s="493"/>
      <c r="I29" s="458"/>
      <c r="J29" s="458"/>
      <c r="K29" s="459"/>
    </row>
    <row r="30" spans="1:11" ht="24" customHeight="1" x14ac:dyDescent="0.15">
      <c r="A30" s="485" t="s">
        <v>170</v>
      </c>
      <c r="B30" s="471" t="str">
        <f>IF(届出内容入力シート!C103=0,"",届出内容入力シート!C103)</f>
        <v/>
      </c>
      <c r="C30" s="471"/>
      <c r="D30" s="463" t="str">
        <f>IF(届出内容入力シート!C104=0,"",届出内容入力シート!C104)</f>
        <v/>
      </c>
      <c r="E30" s="464"/>
      <c r="F30" s="465"/>
      <c r="G30" s="488" t="str">
        <f>IF(届出内容入力シート!C106=0,"",届出内容入力シート!C106)</f>
        <v/>
      </c>
      <c r="H30" s="489"/>
      <c r="I30" s="458" t="str">
        <f>IF(届出内容入力シート!C108=0,"",届出内容入力シート!C108)</f>
        <v/>
      </c>
      <c r="J30" s="458"/>
      <c r="K30" s="459"/>
    </row>
    <row r="31" spans="1:11" ht="22.5" customHeight="1" x14ac:dyDescent="0.2">
      <c r="A31" s="486"/>
      <c r="B31" s="471"/>
      <c r="C31" s="471"/>
      <c r="D31" s="460" t="str">
        <f>IF(届出内容入力シート!C105=0,"",届出内容入力シート!C105)</f>
        <v/>
      </c>
      <c r="E31" s="461"/>
      <c r="F31" s="462"/>
      <c r="G31" s="490" t="s">
        <v>176</v>
      </c>
      <c r="H31" s="491"/>
      <c r="I31" s="458"/>
      <c r="J31" s="458"/>
      <c r="K31" s="459"/>
    </row>
    <row r="32" spans="1:11" ht="22.5" customHeight="1" x14ac:dyDescent="0.2">
      <c r="A32" s="487"/>
      <c r="B32" s="471"/>
      <c r="C32" s="471"/>
      <c r="D32" s="466"/>
      <c r="E32" s="467"/>
      <c r="F32" s="468"/>
      <c r="G32" s="492" t="str">
        <f>IF(届出内容入力シート!C107=0,"",届出内容入力シート!C107)</f>
        <v/>
      </c>
      <c r="H32" s="493"/>
      <c r="I32" s="458"/>
      <c r="J32" s="458"/>
      <c r="K32" s="459"/>
    </row>
    <row r="33" spans="1:11" ht="22.5" customHeight="1" x14ac:dyDescent="0.2">
      <c r="A33" s="485" t="s">
        <v>171</v>
      </c>
      <c r="B33" s="471" t="str">
        <f>IF(届出内容入力シート!C111=0,"",届出内容入力シート!C111)</f>
        <v/>
      </c>
      <c r="C33" s="471"/>
      <c r="D33" s="463" t="str">
        <f>IF(届出内容入力シート!C112=0,"",届出内容入力シート!C112)</f>
        <v/>
      </c>
      <c r="E33" s="464"/>
      <c r="F33" s="465"/>
      <c r="G33" s="472" t="str">
        <f>IF(届出内容入力シート!C116=0,"",届出内容入力シート!C116)</f>
        <v/>
      </c>
      <c r="H33" s="473"/>
      <c r="I33" s="458" t="str">
        <f>IF(届出内容入力シート!C117=0,"",届出内容入力シート!C117)</f>
        <v/>
      </c>
      <c r="J33" s="458"/>
      <c r="K33" s="478" t="str">
        <f>IF(届出内容入力シート!C118=0,"",届出内容入力シート!C118)</f>
        <v/>
      </c>
    </row>
    <row r="34" spans="1:11" ht="22.5" customHeight="1" x14ac:dyDescent="0.2">
      <c r="A34" s="486"/>
      <c r="B34" s="471"/>
      <c r="C34" s="471"/>
      <c r="D34" s="460" t="str">
        <f>IF(届出内容入力シート!C113=0,"",届出内容入力シート!C113)</f>
        <v/>
      </c>
      <c r="E34" s="461"/>
      <c r="F34" s="462"/>
      <c r="G34" s="474"/>
      <c r="H34" s="475"/>
      <c r="I34" s="458"/>
      <c r="J34" s="458"/>
      <c r="K34" s="478"/>
    </row>
    <row r="35" spans="1:11" ht="22.5" customHeight="1" x14ac:dyDescent="0.2">
      <c r="A35" s="487"/>
      <c r="B35" s="471"/>
      <c r="C35" s="471"/>
      <c r="D35" s="466" t="str">
        <f>IF(届出内容入力シート!C114=0,"",届出内容入力シート!C114)</f>
        <v/>
      </c>
      <c r="E35" s="467"/>
      <c r="F35" s="468"/>
      <c r="G35" s="476"/>
      <c r="H35" s="477"/>
      <c r="I35" s="458"/>
      <c r="J35" s="458"/>
      <c r="K35" s="478"/>
    </row>
    <row r="36" spans="1:11" ht="17.25" customHeight="1" x14ac:dyDescent="0.2">
      <c r="A36" s="11"/>
      <c r="B36" s="11"/>
      <c r="C36" s="11"/>
      <c r="D36" s="15"/>
      <c r="E36" s="15"/>
      <c r="F36" s="15"/>
      <c r="G36" s="15"/>
      <c r="H36" s="153"/>
      <c r="I36" s="154"/>
      <c r="J36" s="154"/>
    </row>
    <row r="37" spans="1:11" ht="111.75" customHeight="1" x14ac:dyDescent="0.2">
      <c r="A37" s="155" t="s">
        <v>138</v>
      </c>
      <c r="B37" s="155"/>
      <c r="C37" s="422" t="s">
        <v>350</v>
      </c>
      <c r="D37" s="422"/>
      <c r="E37" s="422"/>
      <c r="F37" s="422"/>
      <c r="G37" s="422"/>
      <c r="H37" s="422"/>
      <c r="I37" s="422"/>
      <c r="J37" s="422"/>
      <c r="K37" s="422"/>
    </row>
    <row r="38" spans="1:11" ht="63" customHeight="1" x14ac:dyDescent="0.2">
      <c r="C38" s="155"/>
      <c r="D38" s="155"/>
      <c r="E38" s="155"/>
      <c r="F38" s="155"/>
      <c r="G38" s="155"/>
      <c r="H38" s="155"/>
      <c r="I38" s="155"/>
      <c r="J38" s="155"/>
      <c r="K38" s="155"/>
    </row>
    <row r="39" spans="1:11" ht="36.75" customHeight="1" x14ac:dyDescent="0.2"/>
    <row r="40" spans="1:11" ht="36.75" customHeight="1" x14ac:dyDescent="0.2"/>
    <row r="41" spans="1:11" ht="36.75" customHeight="1" x14ac:dyDescent="0.2"/>
    <row r="42" spans="1:11" ht="22.5" customHeight="1" x14ac:dyDescent="0.2"/>
    <row r="43" spans="1:11" ht="22.5" customHeight="1" x14ac:dyDescent="0.2"/>
    <row r="44" spans="1:11" ht="22.5" customHeight="1" x14ac:dyDescent="0.2"/>
    <row r="45" spans="1:11" ht="22.5" customHeight="1" x14ac:dyDescent="0.2"/>
    <row r="46" spans="1:11" ht="22.5" customHeight="1" x14ac:dyDescent="0.2"/>
    <row r="47" spans="1:11" ht="22.5" customHeight="1" x14ac:dyDescent="0.2"/>
    <row r="48" spans="1:11" ht="22.5" customHeight="1" x14ac:dyDescent="0.2"/>
  </sheetData>
  <sheetProtection algorithmName="SHA-512" hashValue="d58nk9qs+LLKIMSErQS5PGFuK0+HSJkG1oWxVZIIQJ5Y6zukKLZ9ci88QJ4fcSsd8iGe/AsQV3wBSn0h+AplrA==" saltValue="7xtUjXJvcmmJwKrTJr0iHg==" spinCount="100000" sheet="1" objects="1" scenarios="1" selectLockedCells="1"/>
  <mergeCells count="62">
    <mergeCell ref="B33:C35"/>
    <mergeCell ref="A30:A32"/>
    <mergeCell ref="A33:A35"/>
    <mergeCell ref="G20:H20"/>
    <mergeCell ref="G21:H21"/>
    <mergeCell ref="G22:H22"/>
    <mergeCell ref="G27:H27"/>
    <mergeCell ref="G28:H28"/>
    <mergeCell ref="G29:H29"/>
    <mergeCell ref="G30:H30"/>
    <mergeCell ref="G31:H31"/>
    <mergeCell ref="G32:H32"/>
    <mergeCell ref="B27:C29"/>
    <mergeCell ref="A27:A29"/>
    <mergeCell ref="B30:C32"/>
    <mergeCell ref="A2:K2"/>
    <mergeCell ref="A8:C8"/>
    <mergeCell ref="E8:H8"/>
    <mergeCell ref="A13:K13"/>
    <mergeCell ref="I4:K4"/>
    <mergeCell ref="F11:G11"/>
    <mergeCell ref="H11:K11"/>
    <mergeCell ref="E9:H9"/>
    <mergeCell ref="I9:K9"/>
    <mergeCell ref="C11:D11"/>
    <mergeCell ref="A15:K15"/>
    <mergeCell ref="D25:F26"/>
    <mergeCell ref="G25:J25"/>
    <mergeCell ref="K25:K26"/>
    <mergeCell ref="G26:H26"/>
    <mergeCell ref="I26:J26"/>
    <mergeCell ref="K20:K22"/>
    <mergeCell ref="D21:F21"/>
    <mergeCell ref="D22:F22"/>
    <mergeCell ref="B25:C26"/>
    <mergeCell ref="A25:A26"/>
    <mergeCell ref="C37:K37"/>
    <mergeCell ref="A18:C19"/>
    <mergeCell ref="D18:F19"/>
    <mergeCell ref="G18:J18"/>
    <mergeCell ref="K18:K19"/>
    <mergeCell ref="G19:H19"/>
    <mergeCell ref="I19:J19"/>
    <mergeCell ref="A20:C22"/>
    <mergeCell ref="D20:F20"/>
    <mergeCell ref="D33:F33"/>
    <mergeCell ref="G33:H35"/>
    <mergeCell ref="I33:J35"/>
    <mergeCell ref="K33:K35"/>
    <mergeCell ref="D34:F34"/>
    <mergeCell ref="D35:F35"/>
    <mergeCell ref="I20:J22"/>
    <mergeCell ref="I30:J32"/>
    <mergeCell ref="K30:K32"/>
    <mergeCell ref="D31:F31"/>
    <mergeCell ref="D27:F27"/>
    <mergeCell ref="I27:J29"/>
    <mergeCell ref="K27:K29"/>
    <mergeCell ref="D28:F28"/>
    <mergeCell ref="D29:F29"/>
    <mergeCell ref="D32:F32"/>
    <mergeCell ref="D30:F30"/>
  </mergeCells>
  <phoneticPr fontId="1"/>
  <pageMargins left="0.7" right="0.25" top="0.49" bottom="0.23" header="0.3" footer="0.17"/>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K37"/>
  <sheetViews>
    <sheetView showZeros="0" workbookViewId="0">
      <selection activeCell="O1" sqref="O1"/>
    </sheetView>
  </sheetViews>
  <sheetFormatPr defaultRowHeight="13.2" x14ac:dyDescent="0.2"/>
  <cols>
    <col min="1" max="1" width="4.109375" customWidth="1"/>
    <col min="2" max="2" width="6.21875" customWidth="1"/>
    <col min="3" max="3" width="13.44140625" customWidth="1"/>
    <col min="4" max="4" width="13.109375" customWidth="1"/>
    <col min="5" max="5" width="6.33203125" customWidth="1"/>
    <col min="6" max="6" width="6.6640625" customWidth="1"/>
    <col min="7" max="10" width="6.88671875" customWidth="1"/>
    <col min="11" max="11" width="11.33203125" customWidth="1"/>
  </cols>
  <sheetData>
    <row r="1" spans="1:11" ht="38.25" customHeight="1" x14ac:dyDescent="0.2"/>
    <row r="2" spans="1:11" ht="35.25" customHeight="1" x14ac:dyDescent="0.2">
      <c r="A2" s="383" t="s">
        <v>286</v>
      </c>
      <c r="B2" s="383"/>
      <c r="C2" s="383"/>
      <c r="D2" s="383"/>
      <c r="E2" s="383"/>
      <c r="F2" s="383"/>
      <c r="G2" s="383"/>
      <c r="H2" s="383"/>
      <c r="I2" s="383"/>
      <c r="J2" s="383"/>
      <c r="K2" s="383"/>
    </row>
    <row r="3" spans="1:11" ht="36.75" customHeight="1" x14ac:dyDescent="0.2">
      <c r="A3" s="158"/>
      <c r="B3" s="158"/>
      <c r="C3" s="158"/>
      <c r="D3" s="158"/>
      <c r="E3" s="158"/>
      <c r="F3" s="158"/>
      <c r="G3" s="158"/>
      <c r="H3" s="158"/>
    </row>
    <row r="4" spans="1:11" ht="22.5" customHeight="1" x14ac:dyDescent="0.2">
      <c r="A4" s="228"/>
      <c r="B4" s="228"/>
      <c r="C4" s="16"/>
      <c r="D4" s="16"/>
      <c r="E4" s="158"/>
      <c r="F4" s="158"/>
      <c r="G4" s="158"/>
      <c r="H4" s="157"/>
      <c r="I4" s="482" t="str">
        <f>届出内容入力シート!C8</f>
        <v>令和７年９月１４日</v>
      </c>
      <c r="J4" s="483"/>
      <c r="K4" s="483"/>
    </row>
    <row r="5" spans="1:11" ht="22.5" customHeight="1" x14ac:dyDescent="0.2">
      <c r="A5" s="158"/>
      <c r="B5" s="158"/>
      <c r="C5" s="158"/>
      <c r="D5" s="158"/>
      <c r="E5" s="158"/>
      <c r="F5" s="158"/>
      <c r="G5" s="158"/>
      <c r="H5" s="158"/>
      <c r="I5" s="15"/>
      <c r="J5" s="15"/>
      <c r="K5" s="15"/>
    </row>
    <row r="6" spans="1:11" ht="22.5" customHeight="1" x14ac:dyDescent="0.2">
      <c r="A6" s="163" t="s">
        <v>139</v>
      </c>
      <c r="B6" s="163"/>
      <c r="C6" s="163"/>
      <c r="D6" s="163"/>
      <c r="E6" s="11"/>
      <c r="F6" s="11"/>
      <c r="G6" s="11"/>
      <c r="H6" s="11"/>
      <c r="I6" s="15"/>
      <c r="J6" s="15"/>
      <c r="K6" s="15"/>
    </row>
    <row r="7" spans="1:11" ht="22.5" customHeight="1" x14ac:dyDescent="0.2">
      <c r="A7" s="163" t="s">
        <v>140</v>
      </c>
      <c r="B7" s="163"/>
      <c r="C7" s="11" t="str">
        <f>届出内容入力シート!C12</f>
        <v>岡本　勲</v>
      </c>
      <c r="D7" s="11" t="s">
        <v>51</v>
      </c>
      <c r="E7" s="11"/>
      <c r="F7" s="11"/>
      <c r="G7" s="11"/>
      <c r="H7" s="11"/>
      <c r="I7" s="15"/>
      <c r="J7" s="15"/>
      <c r="K7" s="15"/>
    </row>
    <row r="8" spans="1:11" ht="21.75" customHeight="1" x14ac:dyDescent="0.2">
      <c r="A8" s="343"/>
      <c r="B8" s="343"/>
      <c r="C8" s="343"/>
      <c r="D8" s="164"/>
      <c r="E8" s="342"/>
      <c r="F8" s="342"/>
      <c r="G8" s="342"/>
      <c r="H8" s="342"/>
      <c r="I8" s="15"/>
      <c r="J8" s="15"/>
      <c r="K8" s="15"/>
    </row>
    <row r="9" spans="1:11" ht="21.75" customHeight="1" x14ac:dyDescent="0.2">
      <c r="A9" s="156"/>
      <c r="B9" s="156"/>
      <c r="C9" s="156"/>
      <c r="D9" s="150"/>
      <c r="E9" s="430" t="str">
        <f>届出内容入力シート!C5</f>
        <v>令和７年９月２１日執行</v>
      </c>
      <c r="F9" s="430"/>
      <c r="G9" s="430"/>
      <c r="H9" s="430"/>
      <c r="I9" s="342" t="str">
        <f>届出内容入力シート!C6</f>
        <v>総社市議会議員選挙</v>
      </c>
      <c r="J9" s="342"/>
      <c r="K9" s="342"/>
    </row>
    <row r="10" spans="1:11" ht="12.75" customHeight="1" x14ac:dyDescent="0.2">
      <c r="A10" s="156"/>
      <c r="B10" s="156"/>
      <c r="C10" s="156"/>
      <c r="D10" s="150"/>
      <c r="E10" s="16"/>
      <c r="F10" s="16"/>
      <c r="G10" s="16"/>
      <c r="H10" s="16"/>
      <c r="I10" s="16"/>
      <c r="J10" s="15"/>
      <c r="K10" s="15"/>
    </row>
    <row r="11" spans="1:11" ht="22.5" customHeight="1" x14ac:dyDescent="0.2">
      <c r="A11" s="156"/>
      <c r="B11" s="156"/>
      <c r="C11" s="445"/>
      <c r="D11" s="445"/>
      <c r="E11" s="15"/>
      <c r="F11" s="484" t="s">
        <v>142</v>
      </c>
      <c r="G11" s="484"/>
      <c r="H11" s="384">
        <f>届出内容入力シート!C15</f>
        <v>0</v>
      </c>
      <c r="I11" s="384"/>
      <c r="J11" s="384"/>
      <c r="K11" s="384"/>
    </row>
    <row r="12" spans="1:11" ht="33.75" customHeight="1" x14ac:dyDescent="0.2">
      <c r="A12" s="156"/>
      <c r="B12" s="156"/>
      <c r="C12" s="156"/>
      <c r="D12" s="150"/>
      <c r="E12" s="20"/>
      <c r="F12" s="20"/>
      <c r="G12" s="20"/>
      <c r="H12" s="20"/>
      <c r="I12" s="15"/>
      <c r="J12" s="15"/>
      <c r="K12" s="15"/>
    </row>
    <row r="13" spans="1:11" ht="25.5" customHeight="1" x14ac:dyDescent="0.2">
      <c r="A13" s="342" t="s">
        <v>351</v>
      </c>
      <c r="B13" s="342"/>
      <c r="C13" s="342"/>
      <c r="D13" s="342"/>
      <c r="E13" s="342"/>
      <c r="F13" s="342"/>
      <c r="G13" s="342"/>
      <c r="H13" s="342"/>
      <c r="I13" s="15"/>
      <c r="J13" s="15"/>
      <c r="K13" s="15"/>
    </row>
    <row r="14" spans="1:11" ht="22.5" customHeight="1" x14ac:dyDescent="0.2">
      <c r="A14" s="158"/>
      <c r="B14" s="158"/>
      <c r="C14" s="158"/>
      <c r="D14" s="158"/>
      <c r="E14" s="158"/>
      <c r="F14" s="158"/>
      <c r="G14" s="158"/>
      <c r="H14" s="158"/>
      <c r="I14" s="15"/>
      <c r="J14" s="15"/>
      <c r="K14" s="15"/>
    </row>
    <row r="15" spans="1:11" ht="22.5" customHeight="1" x14ac:dyDescent="0.2">
      <c r="A15" s="430" t="s">
        <v>54</v>
      </c>
      <c r="B15" s="430"/>
      <c r="C15" s="430"/>
      <c r="D15" s="430"/>
      <c r="E15" s="430"/>
      <c r="F15" s="430"/>
      <c r="G15" s="430"/>
      <c r="H15" s="430"/>
      <c r="I15" s="430"/>
      <c r="J15" s="430"/>
      <c r="K15" s="430"/>
    </row>
    <row r="16" spans="1:11" ht="22.5" customHeight="1" x14ac:dyDescent="0.2"/>
    <row r="17" spans="1:11" ht="23.25" customHeight="1" x14ac:dyDescent="0.2">
      <c r="A17" s="360" t="s">
        <v>132</v>
      </c>
      <c r="B17" s="360"/>
      <c r="C17" s="360"/>
      <c r="D17" s="469" t="s">
        <v>133</v>
      </c>
      <c r="E17" s="469"/>
      <c r="F17" s="469"/>
      <c r="G17" s="428" t="s">
        <v>135</v>
      </c>
      <c r="H17" s="470"/>
      <c r="I17" s="470"/>
      <c r="J17" s="429"/>
      <c r="K17" s="360" t="s">
        <v>134</v>
      </c>
    </row>
    <row r="18" spans="1:11" ht="23.25" customHeight="1" x14ac:dyDescent="0.2">
      <c r="A18" s="360"/>
      <c r="B18" s="360"/>
      <c r="C18" s="360"/>
      <c r="D18" s="469"/>
      <c r="E18" s="469"/>
      <c r="F18" s="469"/>
      <c r="G18" s="428" t="s">
        <v>136</v>
      </c>
      <c r="H18" s="429"/>
      <c r="I18" s="360" t="s">
        <v>137</v>
      </c>
      <c r="J18" s="360"/>
      <c r="K18" s="360"/>
    </row>
    <row r="19" spans="1:11" ht="30" customHeight="1" x14ac:dyDescent="0.2">
      <c r="A19" s="502">
        <f>届出内容入力シート!C121</f>
        <v>0</v>
      </c>
      <c r="B19" s="502"/>
      <c r="C19" s="502"/>
      <c r="D19" s="503">
        <f>届出内容入力シート!C122</f>
        <v>0</v>
      </c>
      <c r="E19" s="504"/>
      <c r="F19" s="505"/>
      <c r="G19" s="496">
        <f>届出内容入力シート!C125</f>
        <v>0</v>
      </c>
      <c r="H19" s="497"/>
      <c r="I19" s="458">
        <f>届出内容入力シート!C126</f>
        <v>0</v>
      </c>
      <c r="J19" s="458"/>
      <c r="K19" s="459"/>
    </row>
    <row r="20" spans="1:11" ht="22.5" customHeight="1" x14ac:dyDescent="0.2">
      <c r="A20" s="502"/>
      <c r="B20" s="502"/>
      <c r="C20" s="502"/>
      <c r="D20" s="506">
        <f>届出内容入力シート!C123</f>
        <v>0</v>
      </c>
      <c r="E20" s="507"/>
      <c r="F20" s="508"/>
      <c r="G20" s="498"/>
      <c r="H20" s="499"/>
      <c r="I20" s="458"/>
      <c r="J20" s="458"/>
      <c r="K20" s="459"/>
    </row>
    <row r="21" spans="1:11" ht="22.5" customHeight="1" x14ac:dyDescent="0.2">
      <c r="A21" s="502"/>
      <c r="B21" s="502"/>
      <c r="C21" s="502"/>
      <c r="D21" s="506">
        <f>届出内容入力シート!C124</f>
        <v>0</v>
      </c>
      <c r="E21" s="507"/>
      <c r="F21" s="508"/>
      <c r="G21" s="500"/>
      <c r="H21" s="501"/>
      <c r="I21" s="458"/>
      <c r="J21" s="458"/>
      <c r="K21" s="459"/>
    </row>
    <row r="22" spans="1:11" ht="30.75" customHeight="1" x14ac:dyDescent="0.2">
      <c r="A22" s="495" t="str">
        <f>IF(届出内容入力シート!C129=0,"",届出内容入力シート!C129)</f>
        <v/>
      </c>
      <c r="B22" s="495"/>
      <c r="C22" s="495"/>
      <c r="D22" s="463" t="str">
        <f>IF(届出内容入力シート!C130=0,"",届出内容入力シート!C130)</f>
        <v/>
      </c>
      <c r="E22" s="464"/>
      <c r="F22" s="465"/>
      <c r="G22" s="496" t="str">
        <f>IF(届出内容入力シート!C133=0,"",届出内容入力シート!C133)</f>
        <v/>
      </c>
      <c r="H22" s="497"/>
      <c r="I22" s="458" t="str">
        <f>IF(届出内容入力シート!C134=0,"",届出内容入力シート!C134)</f>
        <v/>
      </c>
      <c r="J22" s="458"/>
      <c r="K22" s="459"/>
    </row>
    <row r="23" spans="1:11" ht="22.5" customHeight="1" x14ac:dyDescent="0.2">
      <c r="A23" s="495"/>
      <c r="B23" s="495"/>
      <c r="C23" s="495"/>
      <c r="D23" s="460" t="str">
        <f>IF(届出内容入力シート!C131=0,"",届出内容入力シート!C131)</f>
        <v/>
      </c>
      <c r="E23" s="461"/>
      <c r="F23" s="462"/>
      <c r="G23" s="498"/>
      <c r="H23" s="499"/>
      <c r="I23" s="458"/>
      <c r="J23" s="458"/>
      <c r="K23" s="459"/>
    </row>
    <row r="24" spans="1:11" ht="22.5" customHeight="1" x14ac:dyDescent="0.2">
      <c r="A24" s="495"/>
      <c r="B24" s="495"/>
      <c r="C24" s="495"/>
      <c r="D24" s="466" t="str">
        <f>IF(届出内容入力シート!C132=0,"",届出内容入力シート!C132)</f>
        <v/>
      </c>
      <c r="E24" s="467"/>
      <c r="F24" s="468"/>
      <c r="G24" s="500"/>
      <c r="H24" s="501"/>
      <c r="I24" s="458"/>
      <c r="J24" s="458"/>
      <c r="K24" s="459"/>
    </row>
    <row r="25" spans="1:11" ht="75" customHeight="1" x14ac:dyDescent="0.2">
      <c r="A25" s="11"/>
      <c r="B25" s="11"/>
      <c r="C25" s="11"/>
      <c r="D25" s="15"/>
      <c r="E25" s="15"/>
      <c r="F25" s="15"/>
      <c r="G25" s="15"/>
      <c r="H25" s="153"/>
      <c r="I25" s="154"/>
      <c r="J25" s="154"/>
    </row>
    <row r="26" spans="1:11" ht="66" customHeight="1" x14ac:dyDescent="0.2">
      <c r="A26" s="155" t="s">
        <v>138</v>
      </c>
      <c r="B26" s="155"/>
      <c r="C26" s="422" t="s">
        <v>328</v>
      </c>
      <c r="D26" s="422"/>
      <c r="E26" s="422"/>
      <c r="F26" s="422"/>
      <c r="G26" s="422"/>
      <c r="H26" s="422"/>
      <c r="I26" s="422"/>
      <c r="J26" s="422"/>
      <c r="K26" s="422"/>
    </row>
    <row r="27" spans="1:11" ht="63" customHeight="1" x14ac:dyDescent="0.2">
      <c r="C27" s="155"/>
      <c r="D27" s="155"/>
      <c r="E27" s="155"/>
      <c r="F27" s="155"/>
      <c r="G27" s="155"/>
      <c r="H27" s="155"/>
      <c r="I27" s="155"/>
      <c r="J27" s="155"/>
      <c r="K27" s="155"/>
    </row>
    <row r="28" spans="1:11" ht="36.75" customHeight="1" x14ac:dyDescent="0.2"/>
    <row r="29" spans="1:11" ht="36.75" customHeight="1" x14ac:dyDescent="0.2"/>
    <row r="30" spans="1:11" ht="36.75" customHeight="1" x14ac:dyDescent="0.2"/>
    <row r="31" spans="1:11" ht="22.5" customHeight="1" x14ac:dyDescent="0.2"/>
    <row r="32" spans="1:11" ht="22.5" customHeight="1" x14ac:dyDescent="0.2"/>
    <row r="33" ht="22.5" customHeight="1" x14ac:dyDescent="0.2"/>
    <row r="34" ht="22.5" customHeight="1" x14ac:dyDescent="0.2"/>
    <row r="35" ht="22.5" customHeight="1" x14ac:dyDescent="0.2"/>
    <row r="36" ht="22.5" customHeight="1" x14ac:dyDescent="0.2"/>
    <row r="37" ht="22.5" customHeight="1" x14ac:dyDescent="0.2"/>
  </sheetData>
  <sheetProtection algorithmName="SHA-512" hashValue="LGsvQ9SXZC62idh4Ae1I8yP4Nfm+3bQbXeftNORdDW8vabdu3Du0HZ4IhipaZpCvfECYLowQ8y4t/YXJNqbv0Q==" saltValue="uSOyGjRaHAv4Ie80uFRZTQ==" spinCount="100000" sheet="1" objects="1" scenarios="1" selectLockedCells="1"/>
  <mergeCells count="32">
    <mergeCell ref="E9:H9"/>
    <mergeCell ref="I9:K9"/>
    <mergeCell ref="A2:K2"/>
    <mergeCell ref="A13:H13"/>
    <mergeCell ref="A8:C8"/>
    <mergeCell ref="E8:H8"/>
    <mergeCell ref="I4:K4"/>
    <mergeCell ref="C11:D11"/>
    <mergeCell ref="F11:G11"/>
    <mergeCell ref="H11:K11"/>
    <mergeCell ref="A15:K15"/>
    <mergeCell ref="A17:C18"/>
    <mergeCell ref="D17:F18"/>
    <mergeCell ref="G17:J17"/>
    <mergeCell ref="K17:K18"/>
    <mergeCell ref="G18:H18"/>
    <mergeCell ref="I18:J18"/>
    <mergeCell ref="A19:C21"/>
    <mergeCell ref="D19:F19"/>
    <mergeCell ref="G19:H21"/>
    <mergeCell ref="I19:J21"/>
    <mergeCell ref="K19:K21"/>
    <mergeCell ref="D20:F20"/>
    <mergeCell ref="D21:F21"/>
    <mergeCell ref="C26:K26"/>
    <mergeCell ref="A22:C24"/>
    <mergeCell ref="D22:F22"/>
    <mergeCell ref="G22:H24"/>
    <mergeCell ref="I22:J24"/>
    <mergeCell ref="K22:K24"/>
    <mergeCell ref="D23:F23"/>
    <mergeCell ref="D24:F24"/>
  </mergeCells>
  <phoneticPr fontId="1"/>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K36"/>
  <sheetViews>
    <sheetView showZeros="0" workbookViewId="0">
      <selection activeCell="F7" sqref="F7"/>
    </sheetView>
  </sheetViews>
  <sheetFormatPr defaultRowHeight="13.2" x14ac:dyDescent="0.2"/>
  <cols>
    <col min="1" max="1" width="4.109375" customWidth="1"/>
    <col min="2" max="2" width="6.21875" customWidth="1"/>
    <col min="3" max="3" width="13.44140625" customWidth="1"/>
    <col min="4" max="4" width="14.77734375" customWidth="1"/>
    <col min="5" max="5" width="6.33203125" customWidth="1"/>
    <col min="6" max="6" width="6.6640625" customWidth="1"/>
    <col min="7" max="10" width="6.88671875" customWidth="1"/>
    <col min="11" max="11" width="12.6640625" customWidth="1"/>
  </cols>
  <sheetData>
    <row r="1" spans="1:11" ht="38.25" customHeight="1" x14ac:dyDescent="0.2"/>
    <row r="2" spans="1:11" ht="35.25" customHeight="1" x14ac:dyDescent="0.2">
      <c r="A2" s="383" t="s">
        <v>359</v>
      </c>
      <c r="B2" s="383"/>
      <c r="C2" s="383"/>
      <c r="D2" s="383"/>
      <c r="E2" s="383"/>
      <c r="F2" s="383"/>
      <c r="G2" s="383"/>
      <c r="H2" s="383"/>
      <c r="I2" s="383"/>
      <c r="J2" s="383"/>
      <c r="K2" s="383"/>
    </row>
    <row r="3" spans="1:11" ht="36.75" customHeight="1" x14ac:dyDescent="0.2">
      <c r="A3" s="91"/>
      <c r="B3" s="94"/>
      <c r="C3" s="91"/>
      <c r="D3" s="91"/>
      <c r="E3" s="91"/>
      <c r="F3" s="91"/>
      <c r="G3" s="94"/>
      <c r="H3" s="91"/>
    </row>
    <row r="4" spans="1:11" ht="22.5" customHeight="1" x14ac:dyDescent="0.2">
      <c r="A4" s="228"/>
      <c r="B4" s="228"/>
      <c r="C4" s="16"/>
      <c r="D4" s="16"/>
      <c r="E4" s="94"/>
      <c r="F4" s="94"/>
      <c r="G4" s="94"/>
      <c r="H4" s="92"/>
      <c r="I4" s="482" t="str">
        <f>届出内容入力シート!C8</f>
        <v>令和７年９月１４日</v>
      </c>
      <c r="J4" s="483"/>
      <c r="K4" s="483"/>
    </row>
    <row r="5" spans="1:11" ht="22.5" customHeight="1" x14ac:dyDescent="0.2">
      <c r="A5" s="94"/>
      <c r="B5" s="94"/>
      <c r="C5" s="94"/>
      <c r="D5" s="94"/>
      <c r="E5" s="94"/>
      <c r="F5" s="94"/>
      <c r="G5" s="94"/>
      <c r="H5" s="94"/>
      <c r="I5" s="15"/>
      <c r="J5" s="15"/>
      <c r="K5" s="15"/>
    </row>
    <row r="6" spans="1:11" ht="22.5" customHeight="1" x14ac:dyDescent="0.2">
      <c r="A6" s="163" t="s">
        <v>139</v>
      </c>
      <c r="B6" s="163"/>
      <c r="C6" s="163"/>
      <c r="D6" s="163"/>
      <c r="E6" s="11"/>
      <c r="F6" s="11"/>
      <c r="G6" s="11"/>
      <c r="H6" s="11"/>
      <c r="I6" s="15"/>
      <c r="J6" s="15"/>
      <c r="K6" s="15"/>
    </row>
    <row r="7" spans="1:11" ht="22.5" customHeight="1" x14ac:dyDescent="0.2">
      <c r="A7" s="163" t="s">
        <v>140</v>
      </c>
      <c r="B7" s="163"/>
      <c r="C7" s="11" t="str">
        <f>届出内容入力シート!C12</f>
        <v>岡本　勲</v>
      </c>
      <c r="D7" s="11" t="s">
        <v>141</v>
      </c>
      <c r="E7" s="11"/>
      <c r="F7" s="11"/>
      <c r="G7" s="11"/>
      <c r="H7" s="11"/>
      <c r="I7" s="15"/>
      <c r="J7" s="15"/>
      <c r="K7" s="15"/>
    </row>
    <row r="8" spans="1:11" ht="21.75" customHeight="1" x14ac:dyDescent="0.2">
      <c r="A8" s="343"/>
      <c r="B8" s="343"/>
      <c r="C8" s="343"/>
      <c r="D8" s="94"/>
      <c r="E8" s="342"/>
      <c r="F8" s="342"/>
      <c r="G8" s="342"/>
      <c r="H8" s="342"/>
      <c r="I8" s="15"/>
      <c r="J8" s="15"/>
      <c r="K8" s="15"/>
    </row>
    <row r="9" spans="1:11" ht="21.75" customHeight="1" x14ac:dyDescent="0.2">
      <c r="A9" s="93"/>
      <c r="B9" s="93"/>
      <c r="C9" s="93"/>
      <c r="D9" s="150"/>
      <c r="E9" s="430" t="str">
        <f>届出内容入力シート!C5</f>
        <v>令和７年９月２１日執行</v>
      </c>
      <c r="F9" s="430"/>
      <c r="G9" s="430"/>
      <c r="H9" s="430"/>
      <c r="I9" s="342" t="str">
        <f>届出内容入力シート!C6</f>
        <v>総社市議会議員選挙</v>
      </c>
      <c r="J9" s="342"/>
      <c r="K9" s="342"/>
    </row>
    <row r="10" spans="1:11" ht="12.75" customHeight="1" x14ac:dyDescent="0.2">
      <c r="A10" s="93"/>
      <c r="B10" s="93"/>
      <c r="C10" s="93"/>
      <c r="D10" s="150"/>
      <c r="E10" s="16"/>
      <c r="F10" s="16"/>
      <c r="G10" s="16"/>
      <c r="H10" s="16"/>
      <c r="I10" s="16"/>
      <c r="J10" s="15"/>
      <c r="K10" s="15"/>
    </row>
    <row r="11" spans="1:11" ht="22.5" customHeight="1" x14ac:dyDescent="0.2">
      <c r="A11" s="93"/>
      <c r="B11" s="93"/>
      <c r="C11" s="445"/>
      <c r="D11" s="445"/>
      <c r="E11" s="15"/>
      <c r="F11" s="484" t="s">
        <v>142</v>
      </c>
      <c r="G11" s="484"/>
      <c r="H11" s="384">
        <f>届出内容入力シート!C15</f>
        <v>0</v>
      </c>
      <c r="I11" s="384"/>
      <c r="J11" s="384"/>
      <c r="K11" s="384"/>
    </row>
    <row r="12" spans="1:11" ht="33.75" customHeight="1" x14ac:dyDescent="0.2">
      <c r="A12" s="93"/>
      <c r="B12" s="93"/>
      <c r="C12" s="93"/>
      <c r="D12" s="150"/>
      <c r="E12" s="20"/>
      <c r="F12" s="20"/>
      <c r="G12" s="20"/>
      <c r="H12" s="20"/>
      <c r="I12" s="15"/>
      <c r="J12" s="15"/>
      <c r="K12" s="15"/>
    </row>
    <row r="13" spans="1:11" ht="25.5" customHeight="1" x14ac:dyDescent="0.2">
      <c r="A13" s="342" t="s">
        <v>352</v>
      </c>
      <c r="B13" s="342"/>
      <c r="C13" s="342"/>
      <c r="D13" s="342"/>
      <c r="E13" s="342"/>
      <c r="F13" s="342"/>
      <c r="G13" s="342"/>
      <c r="H13" s="342"/>
      <c r="I13" s="15"/>
      <c r="J13" s="15"/>
      <c r="K13" s="15"/>
    </row>
    <row r="14" spans="1:11" ht="22.5" customHeight="1" x14ac:dyDescent="0.2">
      <c r="A14" s="94"/>
      <c r="B14" s="94"/>
      <c r="C14" s="94"/>
      <c r="D14" s="94"/>
      <c r="E14" s="94"/>
      <c r="F14" s="94"/>
      <c r="G14" s="94"/>
      <c r="H14" s="94"/>
      <c r="I14" s="15"/>
      <c r="J14" s="15"/>
      <c r="K14" s="15"/>
    </row>
    <row r="15" spans="1:11" ht="22.5" customHeight="1" x14ac:dyDescent="0.2">
      <c r="A15" s="430" t="s">
        <v>54</v>
      </c>
      <c r="B15" s="430"/>
      <c r="C15" s="430"/>
      <c r="D15" s="430"/>
      <c r="E15" s="430"/>
      <c r="F15" s="430"/>
      <c r="G15" s="430"/>
      <c r="H15" s="430"/>
      <c r="I15" s="430"/>
      <c r="J15" s="430"/>
      <c r="K15" s="430"/>
    </row>
    <row r="16" spans="1:11" ht="22.5" customHeight="1" x14ac:dyDescent="0.2"/>
    <row r="17" spans="1:11" ht="23.25" customHeight="1" x14ac:dyDescent="0.2">
      <c r="A17" s="360" t="s">
        <v>132</v>
      </c>
      <c r="B17" s="360"/>
      <c r="C17" s="360"/>
      <c r="D17" s="513" t="s">
        <v>133</v>
      </c>
      <c r="E17" s="513"/>
      <c r="F17" s="513"/>
      <c r="G17" s="428" t="s">
        <v>135</v>
      </c>
      <c r="H17" s="470"/>
      <c r="I17" s="470"/>
      <c r="J17" s="429"/>
      <c r="K17" s="360" t="s">
        <v>134</v>
      </c>
    </row>
    <row r="18" spans="1:11" ht="23.25" customHeight="1" x14ac:dyDescent="0.2">
      <c r="A18" s="360"/>
      <c r="B18" s="360"/>
      <c r="C18" s="360"/>
      <c r="D18" s="513"/>
      <c r="E18" s="513"/>
      <c r="F18" s="513"/>
      <c r="G18" s="428" t="s">
        <v>136</v>
      </c>
      <c r="H18" s="429"/>
      <c r="I18" s="360" t="s">
        <v>137</v>
      </c>
      <c r="J18" s="360"/>
      <c r="K18" s="360"/>
    </row>
    <row r="19" spans="1:11" ht="30" customHeight="1" x14ac:dyDescent="0.2">
      <c r="A19" s="502">
        <f>届出内容入力シート!C137</f>
        <v>0</v>
      </c>
      <c r="B19" s="502"/>
      <c r="C19" s="502"/>
      <c r="D19" s="503">
        <f>届出内容入力シート!C138</f>
        <v>0</v>
      </c>
      <c r="E19" s="504"/>
      <c r="F19" s="505"/>
      <c r="G19" s="496">
        <f>届出内容入力シート!C141</f>
        <v>0</v>
      </c>
      <c r="H19" s="497"/>
      <c r="I19" s="458">
        <f>届出内容入力シート!C142</f>
        <v>0</v>
      </c>
      <c r="J19" s="458"/>
      <c r="K19" s="459"/>
    </row>
    <row r="20" spans="1:11" ht="22.5" customHeight="1" x14ac:dyDescent="0.2">
      <c r="A20" s="502"/>
      <c r="B20" s="502"/>
      <c r="C20" s="502"/>
      <c r="D20" s="506">
        <f>届出内容入力シート!C139</f>
        <v>0</v>
      </c>
      <c r="E20" s="507"/>
      <c r="F20" s="508"/>
      <c r="G20" s="498"/>
      <c r="H20" s="499"/>
      <c r="I20" s="458"/>
      <c r="J20" s="458"/>
      <c r="K20" s="459"/>
    </row>
    <row r="21" spans="1:11" ht="22.5" customHeight="1" x14ac:dyDescent="0.2">
      <c r="A21" s="502"/>
      <c r="B21" s="502"/>
      <c r="C21" s="502"/>
      <c r="D21" s="509">
        <f>届出内容入力シート!C140</f>
        <v>0</v>
      </c>
      <c r="E21" s="510"/>
      <c r="F21" s="511"/>
      <c r="G21" s="500"/>
      <c r="H21" s="501"/>
      <c r="I21" s="458"/>
      <c r="J21" s="458"/>
      <c r="K21" s="459"/>
    </row>
    <row r="22" spans="1:11" ht="30.75" customHeight="1" x14ac:dyDescent="0.2">
      <c r="A22" s="512" t="str">
        <f>IF(届出内容入力シート!C145=0,"",届出内容入力シート!C145)</f>
        <v/>
      </c>
      <c r="B22" s="512"/>
      <c r="C22" s="512"/>
      <c r="D22" s="463" t="str">
        <f>IF(届出内容入力シート!C146=0,"",届出内容入力シート!C146)</f>
        <v/>
      </c>
      <c r="E22" s="464"/>
      <c r="F22" s="465"/>
      <c r="G22" s="496" t="str">
        <f>IF(届出内容入力シート!C149=0,"",届出内容入力シート!C149)</f>
        <v/>
      </c>
      <c r="H22" s="497"/>
      <c r="I22" s="458" t="str">
        <f>IF(届出内容入力シート!C150=0,"",届出内容入力シート!C150)</f>
        <v/>
      </c>
      <c r="J22" s="458"/>
      <c r="K22" s="459"/>
    </row>
    <row r="23" spans="1:11" ht="22.5" customHeight="1" x14ac:dyDescent="0.2">
      <c r="A23" s="512"/>
      <c r="B23" s="512"/>
      <c r="C23" s="512"/>
      <c r="D23" s="460" t="str">
        <f>IF(届出内容入力シート!C147=0,"",届出内容入力シート!C147)</f>
        <v/>
      </c>
      <c r="E23" s="461"/>
      <c r="F23" s="462"/>
      <c r="G23" s="498"/>
      <c r="H23" s="499"/>
      <c r="I23" s="458"/>
      <c r="J23" s="458"/>
      <c r="K23" s="459"/>
    </row>
    <row r="24" spans="1:11" ht="22.5" customHeight="1" x14ac:dyDescent="0.2">
      <c r="A24" s="512"/>
      <c r="B24" s="512"/>
      <c r="C24" s="512"/>
      <c r="D24" s="466" t="str">
        <f>IF(届出内容入力シート!C148=0,"",届出内容入力シート!C148)</f>
        <v/>
      </c>
      <c r="E24" s="467"/>
      <c r="F24" s="468"/>
      <c r="G24" s="500"/>
      <c r="H24" s="501"/>
      <c r="I24" s="458"/>
      <c r="J24" s="458"/>
      <c r="K24" s="459"/>
    </row>
    <row r="25" spans="1:11" ht="75" customHeight="1" x14ac:dyDescent="0.2">
      <c r="A25" s="11"/>
      <c r="B25" s="11"/>
      <c r="C25" s="11"/>
      <c r="D25" s="15"/>
      <c r="E25" s="15"/>
      <c r="F25" s="15"/>
      <c r="G25" s="15"/>
      <c r="H25" s="153"/>
      <c r="I25" s="154"/>
      <c r="J25" s="154"/>
    </row>
    <row r="26" spans="1:11" ht="66" customHeight="1" x14ac:dyDescent="0.2">
      <c r="A26" s="155" t="s">
        <v>138</v>
      </c>
      <c r="B26" s="155"/>
      <c r="C26" s="422" t="s">
        <v>328</v>
      </c>
      <c r="D26" s="422"/>
      <c r="E26" s="422"/>
      <c r="F26" s="422"/>
      <c r="G26" s="422"/>
      <c r="H26" s="422"/>
      <c r="I26" s="422"/>
      <c r="J26" s="422"/>
      <c r="K26" s="422"/>
    </row>
    <row r="27" spans="1:11" ht="63" customHeight="1" x14ac:dyDescent="0.2">
      <c r="C27" s="155"/>
      <c r="D27" s="155"/>
      <c r="E27" s="155"/>
      <c r="F27" s="155"/>
      <c r="G27" s="155"/>
      <c r="H27" s="155"/>
      <c r="I27" s="155"/>
      <c r="J27" s="155"/>
      <c r="K27" s="155"/>
    </row>
    <row r="28" spans="1:11" ht="36.75" customHeight="1" x14ac:dyDescent="0.2"/>
    <row r="29" spans="1:11" ht="36.75" customHeight="1" x14ac:dyDescent="0.2"/>
    <row r="30" spans="1:11" ht="22.5" customHeight="1" x14ac:dyDescent="0.2"/>
    <row r="31" spans="1:11" ht="22.5" customHeight="1" x14ac:dyDescent="0.2"/>
    <row r="32" spans="1:11" ht="22.5" customHeight="1" x14ac:dyDescent="0.2"/>
    <row r="33" ht="22.5" customHeight="1" x14ac:dyDescent="0.2"/>
    <row r="34" ht="22.5" customHeight="1" x14ac:dyDescent="0.2"/>
    <row r="35" ht="22.5" customHeight="1" x14ac:dyDescent="0.2"/>
    <row r="36" ht="22.5" customHeight="1" x14ac:dyDescent="0.2"/>
  </sheetData>
  <sheetProtection algorithmName="SHA-512" hashValue="GvoGZL3UbmEYa+55i6Jy3aYzlbfwaj6vQhOT2yVLChuTY7klxCYiepF7xKFuYOku/ulgp3yUdrF7xxTMd4vtiQ==" saltValue="iaPZEN4xHC9lvE8GHYsoAA==" spinCount="100000" sheet="1" selectLockedCells="1"/>
  <mergeCells count="32">
    <mergeCell ref="I9:K9"/>
    <mergeCell ref="A22:C24"/>
    <mergeCell ref="D22:F22"/>
    <mergeCell ref="I22:J24"/>
    <mergeCell ref="A2:K2"/>
    <mergeCell ref="E9:H9"/>
    <mergeCell ref="G17:J17"/>
    <mergeCell ref="G18:H18"/>
    <mergeCell ref="G19:H21"/>
    <mergeCell ref="F11:G11"/>
    <mergeCell ref="H11:K11"/>
    <mergeCell ref="I18:J18"/>
    <mergeCell ref="A19:C21"/>
    <mergeCell ref="A15:K15"/>
    <mergeCell ref="A17:C18"/>
    <mergeCell ref="D17:F18"/>
    <mergeCell ref="I4:K4"/>
    <mergeCell ref="K17:K18"/>
    <mergeCell ref="C26:K26"/>
    <mergeCell ref="A13:H13"/>
    <mergeCell ref="A8:C8"/>
    <mergeCell ref="E8:H8"/>
    <mergeCell ref="C11:D11"/>
    <mergeCell ref="K22:K24"/>
    <mergeCell ref="D24:F24"/>
    <mergeCell ref="D19:F19"/>
    <mergeCell ref="D21:F21"/>
    <mergeCell ref="I19:J21"/>
    <mergeCell ref="K19:K21"/>
    <mergeCell ref="D20:F20"/>
    <mergeCell ref="D23:F23"/>
    <mergeCell ref="G22:H24"/>
  </mergeCells>
  <phoneticPr fontId="1"/>
  <pageMargins left="0.64" right="0.31"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K41"/>
  <sheetViews>
    <sheetView showZeros="0" zoomScale="110" zoomScaleNormal="110" workbookViewId="0">
      <selection activeCell="N1" sqref="N1"/>
    </sheetView>
  </sheetViews>
  <sheetFormatPr defaultRowHeight="13.2" x14ac:dyDescent="0.2"/>
  <cols>
    <col min="1" max="1" width="13.109375" customWidth="1"/>
    <col min="2" max="2" width="3.21875" customWidth="1"/>
    <col min="3" max="3" width="13.44140625" customWidth="1"/>
    <col min="4" max="4" width="3" customWidth="1"/>
    <col min="5" max="5" width="17.21875" customWidth="1"/>
    <col min="6" max="6" width="9.109375" customWidth="1"/>
    <col min="7" max="7" width="2" customWidth="1"/>
    <col min="8" max="8" width="1.88671875" customWidth="1"/>
    <col min="9" max="9" width="11" customWidth="1"/>
    <col min="10" max="10" width="3.44140625" customWidth="1"/>
    <col min="11" max="11" width="11.88671875" customWidth="1"/>
  </cols>
  <sheetData>
    <row r="1" spans="1:11" x14ac:dyDescent="0.2">
      <c r="I1" s="191" t="s">
        <v>79</v>
      </c>
      <c r="J1" s="192" t="s">
        <v>205</v>
      </c>
      <c r="K1" s="193" t="s">
        <v>206</v>
      </c>
    </row>
    <row r="2" spans="1:11" ht="18.75" customHeight="1" x14ac:dyDescent="0.2"/>
    <row r="3" spans="1:11" ht="35.25" customHeight="1" x14ac:dyDescent="0.2">
      <c r="A3" s="383" t="s">
        <v>204</v>
      </c>
      <c r="B3" s="383"/>
      <c r="C3" s="383"/>
      <c r="D3" s="383"/>
      <c r="E3" s="383"/>
      <c r="F3" s="383"/>
      <c r="G3" s="383"/>
      <c r="H3" s="383"/>
      <c r="I3" s="383"/>
      <c r="J3" s="383"/>
      <c r="K3" s="383"/>
    </row>
    <row r="4" spans="1:11" ht="18.75" customHeight="1" x14ac:dyDescent="0.2">
      <c r="A4" s="175"/>
      <c r="B4" s="175"/>
      <c r="C4" s="175"/>
      <c r="D4" s="175"/>
      <c r="E4" s="175"/>
      <c r="F4" s="175"/>
      <c r="G4" s="175"/>
      <c r="H4" s="175"/>
    </row>
    <row r="5" spans="1:11" ht="23.25" customHeight="1" x14ac:dyDescent="0.2">
      <c r="A5" s="342" t="s">
        <v>207</v>
      </c>
      <c r="B5" s="342"/>
      <c r="C5" s="342"/>
      <c r="D5" s="342"/>
      <c r="E5" s="342"/>
      <c r="F5" s="342"/>
      <c r="G5" s="342"/>
      <c r="H5" s="342"/>
      <c r="I5" s="342"/>
      <c r="J5" s="342"/>
      <c r="K5" s="342"/>
    </row>
    <row r="6" spans="1:11" ht="9" customHeight="1" x14ac:dyDescent="0.2">
      <c r="A6" s="175"/>
      <c r="B6" s="175"/>
      <c r="C6" s="175"/>
      <c r="D6" s="175"/>
      <c r="E6" s="175"/>
      <c r="F6" s="175"/>
      <c r="G6" s="175"/>
      <c r="H6" s="175"/>
      <c r="I6" s="15"/>
      <c r="J6" s="15"/>
      <c r="K6" s="15"/>
    </row>
    <row r="7" spans="1:11" ht="23.25" customHeight="1" x14ac:dyDescent="0.2">
      <c r="A7" s="381" t="s">
        <v>399</v>
      </c>
      <c r="B7" s="381"/>
      <c r="C7" s="430"/>
      <c r="D7" s="430"/>
      <c r="E7" s="175"/>
      <c r="F7" s="175"/>
      <c r="G7" s="175"/>
      <c r="H7" s="174"/>
      <c r="I7" s="15"/>
      <c r="J7" s="15"/>
      <c r="K7" s="15"/>
    </row>
    <row r="8" spans="1:11" ht="10.5" customHeight="1" x14ac:dyDescent="0.2">
      <c r="A8" s="175"/>
      <c r="B8" s="175"/>
      <c r="C8" s="175"/>
      <c r="D8" s="175"/>
      <c r="E8" s="175"/>
      <c r="F8" s="175"/>
      <c r="G8" s="175"/>
      <c r="H8" s="175"/>
      <c r="I8" s="15"/>
      <c r="J8" s="15"/>
      <c r="K8" s="15"/>
    </row>
    <row r="9" spans="1:11" ht="13.5" customHeight="1" x14ac:dyDescent="0.2">
      <c r="A9" s="343"/>
      <c r="B9" s="343"/>
      <c r="C9" s="343"/>
      <c r="D9" s="175"/>
      <c r="E9" s="342"/>
      <c r="F9" s="342"/>
      <c r="G9" s="342"/>
      <c r="H9" s="342"/>
      <c r="I9" s="15"/>
      <c r="J9" s="15"/>
      <c r="K9" s="15"/>
    </row>
    <row r="10" spans="1:11" ht="21.75" customHeight="1" x14ac:dyDescent="0.2">
      <c r="A10" s="173"/>
      <c r="B10" s="173"/>
      <c r="C10" s="173"/>
      <c r="D10" s="150"/>
      <c r="E10" s="430" t="str">
        <f>届出内容入力シート!C5</f>
        <v>令和７年９月２１日執行</v>
      </c>
      <c r="F10" s="430"/>
      <c r="G10" s="430"/>
      <c r="H10" s="342" t="str">
        <f>届出内容入力シート!C6</f>
        <v>総社市議会議員選挙</v>
      </c>
      <c r="I10" s="342"/>
      <c r="J10" s="342"/>
      <c r="K10" s="342"/>
    </row>
    <row r="11" spans="1:11" ht="7.5" customHeight="1" x14ac:dyDescent="0.2">
      <c r="A11" s="173"/>
      <c r="B11" s="173"/>
      <c r="C11" s="173"/>
      <c r="D11" s="150"/>
      <c r="E11" s="16"/>
      <c r="F11" s="16"/>
      <c r="G11" s="16"/>
      <c r="H11" s="16"/>
      <c r="I11" s="16"/>
      <c r="J11" s="15"/>
      <c r="K11" s="15"/>
    </row>
    <row r="12" spans="1:11" ht="22.5" customHeight="1" x14ac:dyDescent="0.2">
      <c r="A12" s="173"/>
      <c r="B12" s="173"/>
      <c r="C12" s="445"/>
      <c r="D12" s="445"/>
      <c r="E12" s="15"/>
      <c r="F12" s="484" t="s">
        <v>142</v>
      </c>
      <c r="G12" s="484"/>
      <c r="H12" s="384">
        <f>届出内容入力シート!C15</f>
        <v>0</v>
      </c>
      <c r="I12" s="384"/>
      <c r="J12" s="384"/>
      <c r="K12" s="384"/>
    </row>
    <row r="13" spans="1:11" ht="12.75" customHeight="1" x14ac:dyDescent="0.2">
      <c r="A13" s="173"/>
      <c r="B13" s="173"/>
      <c r="C13" s="173"/>
      <c r="D13" s="150"/>
      <c r="E13" s="20"/>
      <c r="F13" s="20"/>
      <c r="G13" s="20"/>
      <c r="H13" s="20"/>
      <c r="I13" s="15"/>
      <c r="J13" s="15"/>
      <c r="K13" s="15"/>
    </row>
    <row r="14" spans="1:11" ht="22.5" customHeight="1" x14ac:dyDescent="0.2">
      <c r="A14" s="430" t="s">
        <v>54</v>
      </c>
      <c r="B14" s="430"/>
      <c r="C14" s="430"/>
      <c r="D14" s="430"/>
      <c r="E14" s="430"/>
      <c r="F14" s="430"/>
      <c r="G14" s="430"/>
      <c r="H14" s="430"/>
      <c r="I14" s="430"/>
      <c r="J14" s="430"/>
      <c r="K14" s="430"/>
    </row>
    <row r="15" spans="1:11" ht="9" customHeight="1" x14ac:dyDescent="0.2">
      <c r="A15" s="175"/>
      <c r="B15" s="175"/>
      <c r="C15" s="175"/>
      <c r="D15" s="175"/>
      <c r="E15" s="175"/>
      <c r="F15" s="175"/>
      <c r="G15" s="175"/>
      <c r="H15" s="175"/>
      <c r="I15" s="175"/>
      <c r="J15" s="175"/>
      <c r="K15" s="175"/>
    </row>
    <row r="16" spans="1:11" ht="22.5" customHeight="1" x14ac:dyDescent="0.2"/>
    <row r="17" spans="1:11" ht="54" customHeight="1" x14ac:dyDescent="0.2">
      <c r="A17" s="514" t="s">
        <v>215</v>
      </c>
      <c r="B17" s="335"/>
      <c r="C17" s="515"/>
      <c r="D17" s="516" t="s">
        <v>223</v>
      </c>
      <c r="E17" s="517"/>
      <c r="F17" s="518"/>
      <c r="G17" s="516" t="s">
        <v>210</v>
      </c>
      <c r="H17" s="517"/>
      <c r="I17" s="517"/>
      <c r="J17" s="517"/>
      <c r="K17" s="518"/>
    </row>
    <row r="18" spans="1:11" ht="19.5" customHeight="1" x14ac:dyDescent="0.2">
      <c r="A18" s="534" t="s">
        <v>214</v>
      </c>
      <c r="B18" s="535"/>
      <c r="C18" s="536"/>
      <c r="D18" s="177"/>
      <c r="E18" s="546" t="str">
        <f>IF(届出内容入力シート!C95=0,"",届出内容入力シート!C95)</f>
        <v/>
      </c>
      <c r="F18" s="546"/>
      <c r="G18" s="546"/>
      <c r="H18" s="546"/>
      <c r="I18" s="546"/>
      <c r="J18" s="546"/>
      <c r="K18" s="547"/>
    </row>
    <row r="19" spans="1:11" ht="19.5" customHeight="1" x14ac:dyDescent="0.2">
      <c r="A19" s="537"/>
      <c r="B19" s="538"/>
      <c r="C19" s="539"/>
      <c r="D19" s="178"/>
      <c r="E19" s="548" t="str">
        <f>IF(届出内容入力シート!C96=0,"",届出内容入力シート!C96)</f>
        <v/>
      </c>
      <c r="F19" s="548"/>
      <c r="G19" s="548"/>
      <c r="H19" s="548"/>
      <c r="I19" s="548"/>
      <c r="J19" s="548"/>
      <c r="K19" s="549"/>
    </row>
    <row r="20" spans="1:11" ht="19.5" customHeight="1" x14ac:dyDescent="0.2">
      <c r="A20" s="540"/>
      <c r="B20" s="541"/>
      <c r="C20" s="542"/>
      <c r="D20" s="180"/>
      <c r="E20" s="550" t="str">
        <f>IF(届出内容入力シート!C97=0,"",届出内容入力シート!C97)</f>
        <v/>
      </c>
      <c r="F20" s="550"/>
      <c r="G20" s="550"/>
      <c r="H20" s="550"/>
      <c r="I20" s="550"/>
      <c r="J20" s="550"/>
      <c r="K20" s="551"/>
    </row>
    <row r="21" spans="1:11" ht="31.5" customHeight="1" x14ac:dyDescent="0.2">
      <c r="A21" s="519" t="s">
        <v>213</v>
      </c>
      <c r="B21" s="520"/>
      <c r="C21" s="521"/>
      <c r="D21" s="528" t="s">
        <v>212</v>
      </c>
      <c r="E21" s="529"/>
      <c r="F21" s="530"/>
      <c r="G21" s="519" t="s">
        <v>211</v>
      </c>
      <c r="H21" s="520"/>
      <c r="I21" s="521"/>
      <c r="J21" s="522" t="s">
        <v>224</v>
      </c>
      <c r="K21" s="523"/>
    </row>
    <row r="22" spans="1:11" ht="27" customHeight="1" x14ac:dyDescent="0.2">
      <c r="A22" s="182">
        <f>届出内容入力シート!C115</f>
        <v>0</v>
      </c>
      <c r="B22" s="524">
        <f>届出内容入力シート!C116</f>
        <v>0</v>
      </c>
      <c r="C22" s="525"/>
      <c r="D22" s="531" t="s">
        <v>401</v>
      </c>
      <c r="E22" s="532"/>
      <c r="F22" s="533"/>
      <c r="G22" s="526" t="s">
        <v>216</v>
      </c>
      <c r="H22" s="526"/>
      <c r="I22" s="527"/>
      <c r="J22" s="545"/>
      <c r="K22" s="523"/>
    </row>
    <row r="23" spans="1:11" ht="27" customHeight="1" x14ac:dyDescent="0.2">
      <c r="A23" s="176"/>
      <c r="B23" s="543"/>
      <c r="C23" s="544"/>
      <c r="D23" s="531" t="s">
        <v>401</v>
      </c>
      <c r="E23" s="532"/>
      <c r="F23" s="533"/>
      <c r="G23" s="526" t="s">
        <v>216</v>
      </c>
      <c r="H23" s="526"/>
      <c r="I23" s="527"/>
      <c r="J23" s="545"/>
      <c r="K23" s="523"/>
    </row>
    <row r="24" spans="1:11" ht="27" customHeight="1" x14ac:dyDescent="0.2">
      <c r="A24" s="176"/>
      <c r="B24" s="543"/>
      <c r="C24" s="544"/>
      <c r="D24" s="531" t="s">
        <v>401</v>
      </c>
      <c r="E24" s="532"/>
      <c r="F24" s="533"/>
      <c r="G24" s="526" t="s">
        <v>216</v>
      </c>
      <c r="H24" s="526"/>
      <c r="I24" s="527"/>
      <c r="J24" s="545"/>
      <c r="K24" s="523"/>
    </row>
    <row r="25" spans="1:11" ht="27" customHeight="1" x14ac:dyDescent="0.2">
      <c r="A25" s="176"/>
      <c r="B25" s="543"/>
      <c r="C25" s="544"/>
      <c r="D25" s="531" t="s">
        <v>401</v>
      </c>
      <c r="E25" s="532"/>
      <c r="F25" s="533"/>
      <c r="G25" s="526" t="s">
        <v>216</v>
      </c>
      <c r="H25" s="526"/>
      <c r="I25" s="527"/>
      <c r="J25" s="545"/>
      <c r="K25" s="523"/>
    </row>
    <row r="26" spans="1:11" ht="27" customHeight="1" x14ac:dyDescent="0.2">
      <c r="A26" s="176"/>
      <c r="B26" s="543"/>
      <c r="C26" s="544"/>
      <c r="D26" s="531" t="s">
        <v>401</v>
      </c>
      <c r="E26" s="532"/>
      <c r="F26" s="533"/>
      <c r="G26" s="526" t="s">
        <v>216</v>
      </c>
      <c r="H26" s="526"/>
      <c r="I26" s="527"/>
      <c r="J26" s="545"/>
      <c r="K26" s="523"/>
    </row>
    <row r="27" spans="1:11" ht="27" customHeight="1" x14ac:dyDescent="0.2">
      <c r="A27" s="176"/>
      <c r="B27" s="543"/>
      <c r="C27" s="544"/>
      <c r="D27" s="531" t="s">
        <v>401</v>
      </c>
      <c r="E27" s="532"/>
      <c r="F27" s="533"/>
      <c r="G27" s="526" t="s">
        <v>216</v>
      </c>
      <c r="H27" s="526"/>
      <c r="I27" s="527"/>
      <c r="J27" s="545"/>
      <c r="K27" s="523"/>
    </row>
    <row r="28" spans="1:11" ht="27" customHeight="1" x14ac:dyDescent="0.2">
      <c r="A28" s="176"/>
      <c r="B28" s="543"/>
      <c r="C28" s="544"/>
      <c r="D28" s="531" t="s">
        <v>401</v>
      </c>
      <c r="E28" s="532"/>
      <c r="F28" s="533"/>
      <c r="G28" s="526" t="s">
        <v>216</v>
      </c>
      <c r="H28" s="526"/>
      <c r="I28" s="527"/>
      <c r="J28" s="545"/>
      <c r="K28" s="523"/>
    </row>
    <row r="29" spans="1:11" ht="17.25" customHeight="1" x14ac:dyDescent="0.2">
      <c r="A29" s="11"/>
      <c r="B29" s="11"/>
      <c r="C29" s="11"/>
      <c r="D29" s="15"/>
      <c r="E29" s="15"/>
      <c r="F29" s="15"/>
      <c r="G29" s="15"/>
      <c r="H29" s="153"/>
      <c r="I29" s="154"/>
      <c r="J29" s="154"/>
    </row>
    <row r="30" spans="1:11" ht="179.25" customHeight="1" x14ac:dyDescent="0.2">
      <c r="A30" s="186" t="s">
        <v>138</v>
      </c>
      <c r="B30" s="155"/>
      <c r="C30" s="422" t="s">
        <v>392</v>
      </c>
      <c r="D30" s="422"/>
      <c r="E30" s="422"/>
      <c r="F30" s="422"/>
      <c r="G30" s="422"/>
      <c r="H30" s="422"/>
      <c r="I30" s="422"/>
      <c r="J30" s="422"/>
      <c r="K30" s="422"/>
    </row>
    <row r="31" spans="1:11" ht="63" customHeight="1" x14ac:dyDescent="0.2">
      <c r="C31" s="155"/>
      <c r="D31" s="155"/>
      <c r="E31" s="155"/>
      <c r="F31" s="155"/>
      <c r="G31" s="155"/>
      <c r="H31" s="155"/>
      <c r="I31" s="155"/>
      <c r="J31" s="155"/>
      <c r="K31" s="155"/>
    </row>
    <row r="32" spans="1:11" ht="36.75" customHeight="1" x14ac:dyDescent="0.2"/>
    <row r="33" ht="36.75" customHeight="1" x14ac:dyDescent="0.2"/>
    <row r="34" ht="36.75" customHeight="1" x14ac:dyDescent="0.2"/>
    <row r="35" ht="22.5" customHeight="1" x14ac:dyDescent="0.2"/>
    <row r="36" ht="22.5" customHeight="1" x14ac:dyDescent="0.2"/>
    <row r="37" ht="22.5" customHeight="1" x14ac:dyDescent="0.2"/>
    <row r="38" ht="22.5" customHeight="1" x14ac:dyDescent="0.2"/>
    <row r="39" ht="22.5" customHeight="1" x14ac:dyDescent="0.2"/>
    <row r="40" ht="22.5" customHeight="1" x14ac:dyDescent="0.2"/>
    <row r="41" ht="22.5" customHeight="1" x14ac:dyDescent="0.2"/>
  </sheetData>
  <sheetProtection algorithmName="SHA-512" hashValue="lboljqQ2/IK1lZlq+Ccc6DZO+qwfBrMg2jZQJmrfGf7WKZWUlJ+8+HDqc3lbyw6LWykPq96GCLhf7gzsRYwaMA==" saltValue="gAd470uUvKtZlyBNjRub8g==" spinCount="100000" sheet="1" selectLockedCells="1"/>
  <mergeCells count="51">
    <mergeCell ref="B24:C24"/>
    <mergeCell ref="D25:F25"/>
    <mergeCell ref="G25:I25"/>
    <mergeCell ref="J25:K25"/>
    <mergeCell ref="G23:I23"/>
    <mergeCell ref="J23:K23"/>
    <mergeCell ref="D24:F24"/>
    <mergeCell ref="G24:I24"/>
    <mergeCell ref="J24:K24"/>
    <mergeCell ref="E18:K18"/>
    <mergeCell ref="E19:K19"/>
    <mergeCell ref="E20:K20"/>
    <mergeCell ref="J22:K22"/>
    <mergeCell ref="B23:C23"/>
    <mergeCell ref="B28:C28"/>
    <mergeCell ref="D28:F28"/>
    <mergeCell ref="G28:I28"/>
    <mergeCell ref="J28:K28"/>
    <mergeCell ref="D27:F27"/>
    <mergeCell ref="G27:I27"/>
    <mergeCell ref="J27:K27"/>
    <mergeCell ref="B27:C27"/>
    <mergeCell ref="B26:C26"/>
    <mergeCell ref="D26:F26"/>
    <mergeCell ref="G26:I26"/>
    <mergeCell ref="J26:K26"/>
    <mergeCell ref="B25:C25"/>
    <mergeCell ref="C30:K30"/>
    <mergeCell ref="A5:K5"/>
    <mergeCell ref="A17:C17"/>
    <mergeCell ref="D17:F17"/>
    <mergeCell ref="G17:K17"/>
    <mergeCell ref="G21:I21"/>
    <mergeCell ref="J21:K21"/>
    <mergeCell ref="B22:C22"/>
    <mergeCell ref="G22:I22"/>
    <mergeCell ref="D21:F21"/>
    <mergeCell ref="D22:F22"/>
    <mergeCell ref="D23:F23"/>
    <mergeCell ref="A18:C20"/>
    <mergeCell ref="A21:C21"/>
    <mergeCell ref="C12:D12"/>
    <mergeCell ref="F12:G12"/>
    <mergeCell ref="H12:K12"/>
    <mergeCell ref="A14:K14"/>
    <mergeCell ref="A3:K3"/>
    <mergeCell ref="A7:D7"/>
    <mergeCell ref="A9:C9"/>
    <mergeCell ref="E9:H9"/>
    <mergeCell ref="H10:K10"/>
    <mergeCell ref="E10:G10"/>
  </mergeCells>
  <phoneticPr fontId="1"/>
  <pageMargins left="0.79" right="0.44" top="0.75" bottom="0.47" header="0.3" footer="0.3"/>
  <pageSetup paperSize="9"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pageSetUpPr fitToPage="1"/>
  </sheetPr>
  <dimension ref="A1:K40"/>
  <sheetViews>
    <sheetView showZeros="0" workbookViewId="0">
      <selection activeCell="S26" sqref="S25:S26"/>
    </sheetView>
  </sheetViews>
  <sheetFormatPr defaultRowHeight="13.2" x14ac:dyDescent="0.2"/>
  <cols>
    <col min="1" max="1" width="19.6640625" customWidth="1"/>
    <col min="2" max="2" width="3.21875" customWidth="1"/>
    <col min="3" max="3" width="14.6640625" customWidth="1"/>
    <col min="4" max="4" width="3" customWidth="1"/>
    <col min="5" max="5" width="8.44140625" customWidth="1"/>
    <col min="6" max="6" width="14.88671875" customWidth="1"/>
    <col min="7" max="7" width="4.6640625" customWidth="1"/>
    <col min="8" max="8" width="1.88671875" customWidth="1"/>
    <col min="9" max="9" width="11" customWidth="1"/>
    <col min="10" max="10" width="3.44140625" customWidth="1"/>
    <col min="11" max="11" width="11.88671875" customWidth="1"/>
  </cols>
  <sheetData>
    <row r="1" spans="1:11" x14ac:dyDescent="0.2">
      <c r="I1" s="191" t="s">
        <v>79</v>
      </c>
      <c r="J1" s="192" t="s">
        <v>205</v>
      </c>
      <c r="K1" s="193" t="s">
        <v>225</v>
      </c>
    </row>
    <row r="2" spans="1:11" ht="18.75" customHeight="1" x14ac:dyDescent="0.2"/>
    <row r="3" spans="1:11" ht="35.25" customHeight="1" x14ac:dyDescent="0.2">
      <c r="A3" s="383" t="s">
        <v>226</v>
      </c>
      <c r="B3" s="383"/>
      <c r="C3" s="383"/>
      <c r="D3" s="383"/>
      <c r="E3" s="383"/>
      <c r="F3" s="383"/>
      <c r="G3" s="383"/>
      <c r="H3" s="383"/>
      <c r="I3" s="383"/>
      <c r="J3" s="383"/>
      <c r="K3" s="383"/>
    </row>
    <row r="4" spans="1:11" ht="18.75" customHeight="1" x14ac:dyDescent="0.2">
      <c r="A4" s="175"/>
      <c r="B4" s="175"/>
      <c r="C4" s="175"/>
      <c r="D4" s="175"/>
      <c r="E4" s="175"/>
      <c r="F4" s="175"/>
      <c r="G4" s="175"/>
      <c r="H4" s="175"/>
    </row>
    <row r="5" spans="1:11" ht="23.25" customHeight="1" x14ac:dyDescent="0.2">
      <c r="A5" s="342" t="s">
        <v>227</v>
      </c>
      <c r="B5" s="342"/>
      <c r="C5" s="342"/>
      <c r="D5" s="342"/>
      <c r="E5" s="342"/>
      <c r="F5" s="342"/>
      <c r="G5" s="342"/>
      <c r="H5" s="342"/>
      <c r="I5" s="342"/>
      <c r="J5" s="342"/>
      <c r="K5" s="342"/>
    </row>
    <row r="6" spans="1:11" ht="9" customHeight="1" x14ac:dyDescent="0.2">
      <c r="A6" s="175"/>
      <c r="B6" s="175"/>
      <c r="C6" s="175"/>
      <c r="D6" s="175"/>
      <c r="E6" s="175"/>
      <c r="F6" s="175"/>
      <c r="G6" s="175"/>
      <c r="H6" s="175"/>
      <c r="I6" s="15"/>
      <c r="J6" s="15"/>
      <c r="K6" s="15"/>
    </row>
    <row r="7" spans="1:11" ht="23.25" customHeight="1" x14ac:dyDescent="0.2">
      <c r="A7" s="381" t="s">
        <v>399</v>
      </c>
      <c r="B7" s="381"/>
      <c r="C7" s="381"/>
      <c r="D7" s="16"/>
      <c r="E7" s="175"/>
      <c r="F7" s="175"/>
      <c r="G7" s="175"/>
      <c r="H7" s="174"/>
      <c r="I7" s="15"/>
      <c r="J7" s="15"/>
      <c r="K7" s="15"/>
    </row>
    <row r="8" spans="1:11" ht="10.5" customHeight="1" x14ac:dyDescent="0.2">
      <c r="A8" s="175"/>
      <c r="B8" s="175"/>
      <c r="C8" s="175"/>
      <c r="D8" s="175"/>
      <c r="E8" s="175"/>
      <c r="F8" s="175"/>
      <c r="G8" s="175"/>
      <c r="H8" s="175"/>
      <c r="I8" s="15"/>
      <c r="J8" s="15"/>
      <c r="K8" s="15"/>
    </row>
    <row r="9" spans="1:11" ht="13.5" customHeight="1" x14ac:dyDescent="0.2">
      <c r="A9" s="343"/>
      <c r="B9" s="343"/>
      <c r="C9" s="343"/>
      <c r="D9" s="175"/>
      <c r="E9" s="342"/>
      <c r="F9" s="342"/>
      <c r="G9" s="342"/>
      <c r="H9" s="342"/>
      <c r="I9" s="15"/>
      <c r="J9" s="15"/>
      <c r="K9" s="15"/>
    </row>
    <row r="10" spans="1:11" ht="21.75" customHeight="1" x14ac:dyDescent="0.2">
      <c r="A10" s="173"/>
      <c r="B10" s="173"/>
      <c r="C10" s="173"/>
      <c r="D10" s="150"/>
      <c r="E10" s="430" t="str">
        <f>届出内容入力シート!C5</f>
        <v>令和７年９月２１日執行</v>
      </c>
      <c r="F10" s="430"/>
      <c r="G10" s="430"/>
      <c r="H10" s="342" t="str">
        <f>届出内容入力シート!C6</f>
        <v>総社市議会議員選挙</v>
      </c>
      <c r="I10" s="342"/>
      <c r="J10" s="342"/>
      <c r="K10" s="342"/>
    </row>
    <row r="11" spans="1:11" ht="7.5" customHeight="1" x14ac:dyDescent="0.2">
      <c r="A11" s="173"/>
      <c r="B11" s="173"/>
      <c r="C11" s="173"/>
      <c r="D11" s="150"/>
      <c r="E11" s="16"/>
      <c r="F11" s="16"/>
      <c r="G11" s="16"/>
      <c r="H11" s="16"/>
      <c r="I11" s="16"/>
      <c r="J11" s="15"/>
      <c r="K11" s="15"/>
    </row>
    <row r="12" spans="1:11" ht="22.5" customHeight="1" x14ac:dyDescent="0.2">
      <c r="A12" s="173"/>
      <c r="B12" s="173"/>
      <c r="C12" s="445"/>
      <c r="D12" s="445"/>
      <c r="E12" s="15"/>
      <c r="F12" s="552" t="s">
        <v>234</v>
      </c>
      <c r="G12" s="552"/>
      <c r="H12" s="384">
        <f>届出内容入力シート!C15</f>
        <v>0</v>
      </c>
      <c r="I12" s="384"/>
      <c r="J12" s="384"/>
      <c r="K12" s="384"/>
    </row>
    <row r="13" spans="1:11" ht="12.75" customHeight="1" x14ac:dyDescent="0.2">
      <c r="A13" s="173"/>
      <c r="B13" s="173"/>
      <c r="C13" s="173"/>
      <c r="D13" s="150"/>
      <c r="E13" s="20"/>
      <c r="F13" s="20"/>
      <c r="G13" s="20"/>
      <c r="H13" s="20"/>
      <c r="I13" s="15"/>
      <c r="J13" s="15"/>
      <c r="K13" s="15"/>
    </row>
    <row r="14" spans="1:11" ht="22.5" customHeight="1" x14ac:dyDescent="0.2">
      <c r="A14" s="430" t="s">
        <v>54</v>
      </c>
      <c r="B14" s="430"/>
      <c r="C14" s="430"/>
      <c r="D14" s="430"/>
      <c r="E14" s="430"/>
      <c r="F14" s="430"/>
      <c r="G14" s="430"/>
      <c r="H14" s="430"/>
      <c r="I14" s="430"/>
      <c r="J14" s="430"/>
      <c r="K14" s="430"/>
    </row>
    <row r="15" spans="1:11" ht="9" customHeight="1" x14ac:dyDescent="0.2">
      <c r="A15" s="175"/>
      <c r="B15" s="175"/>
      <c r="C15" s="175"/>
      <c r="D15" s="175"/>
      <c r="E15" s="175"/>
      <c r="F15" s="175"/>
      <c r="G15" s="175"/>
      <c r="H15" s="175"/>
      <c r="I15" s="175"/>
      <c r="J15" s="175"/>
      <c r="K15" s="175"/>
    </row>
    <row r="16" spans="1:11" ht="22.5" customHeight="1" x14ac:dyDescent="0.2"/>
    <row r="17" spans="1:11" ht="24" customHeight="1" x14ac:dyDescent="0.2">
      <c r="A17" s="534" t="s">
        <v>235</v>
      </c>
      <c r="B17" s="535"/>
      <c r="C17" s="536"/>
      <c r="D17" s="177"/>
      <c r="E17" s="546" t="str">
        <f>IF(届出内容入力シート!C112=0,"",届出内容入力シート!C112)</f>
        <v/>
      </c>
      <c r="F17" s="546"/>
      <c r="G17" s="546"/>
      <c r="H17" s="546"/>
      <c r="I17" s="546"/>
      <c r="J17" s="546"/>
      <c r="K17" s="547"/>
    </row>
    <row r="18" spans="1:11" ht="24" customHeight="1" x14ac:dyDescent="0.2">
      <c r="A18" s="537"/>
      <c r="B18" s="538"/>
      <c r="C18" s="539"/>
      <c r="D18" s="178"/>
      <c r="E18" s="548" t="str">
        <f>IF(届出内容入力シート!C113=0,"",届出内容入力シート!C113)</f>
        <v/>
      </c>
      <c r="F18" s="548"/>
      <c r="G18" s="548"/>
      <c r="H18" s="548"/>
      <c r="I18" s="548"/>
      <c r="J18" s="548"/>
      <c r="K18" s="549"/>
    </row>
    <row r="19" spans="1:11" ht="24" customHeight="1" x14ac:dyDescent="0.2">
      <c r="A19" s="540"/>
      <c r="B19" s="541"/>
      <c r="C19" s="542"/>
      <c r="D19" s="180"/>
      <c r="E19" s="548" t="str">
        <f>IF(届出内容入力シート!C114=0,"",届出内容入力シート!C114)</f>
        <v/>
      </c>
      <c r="F19" s="548"/>
      <c r="G19" s="548"/>
      <c r="H19" s="548"/>
      <c r="I19" s="548"/>
      <c r="J19" s="548"/>
      <c r="K19" s="549"/>
    </row>
    <row r="20" spans="1:11" ht="43.5" customHeight="1" x14ac:dyDescent="0.2">
      <c r="A20" s="519" t="s">
        <v>228</v>
      </c>
      <c r="B20" s="521"/>
      <c r="C20" s="557" t="s">
        <v>233</v>
      </c>
      <c r="D20" s="558"/>
      <c r="E20" s="559"/>
      <c r="F20" s="184" t="s">
        <v>229</v>
      </c>
      <c r="G20" s="519" t="s">
        <v>230</v>
      </c>
      <c r="H20" s="520"/>
      <c r="I20" s="521"/>
      <c r="J20" s="522" t="s">
        <v>224</v>
      </c>
      <c r="K20" s="523"/>
    </row>
    <row r="21" spans="1:11" ht="27" customHeight="1" x14ac:dyDescent="0.2">
      <c r="A21" s="555" t="s">
        <v>398</v>
      </c>
      <c r="B21" s="555"/>
      <c r="C21" s="560">
        <f>届出内容入力シート!C116</f>
        <v>0</v>
      </c>
      <c r="D21" s="560"/>
      <c r="E21" s="560"/>
      <c r="F21" s="185" t="s">
        <v>232</v>
      </c>
      <c r="G21" s="526" t="s">
        <v>216</v>
      </c>
      <c r="H21" s="526"/>
      <c r="I21" s="527"/>
      <c r="J21" s="553" t="s">
        <v>231</v>
      </c>
      <c r="K21" s="554"/>
    </row>
    <row r="22" spans="1:11" ht="27" customHeight="1" x14ac:dyDescent="0.2">
      <c r="A22" s="555" t="s">
        <v>398</v>
      </c>
      <c r="B22" s="555"/>
      <c r="C22" s="556"/>
      <c r="D22" s="556"/>
      <c r="E22" s="556"/>
      <c r="F22" s="185" t="s">
        <v>232</v>
      </c>
      <c r="G22" s="526" t="s">
        <v>216</v>
      </c>
      <c r="H22" s="526"/>
      <c r="I22" s="527"/>
      <c r="J22" s="545"/>
      <c r="K22" s="523"/>
    </row>
    <row r="23" spans="1:11" ht="27" customHeight="1" x14ac:dyDescent="0.2">
      <c r="A23" s="555" t="s">
        <v>398</v>
      </c>
      <c r="B23" s="555"/>
      <c r="C23" s="556"/>
      <c r="D23" s="556"/>
      <c r="E23" s="556"/>
      <c r="F23" s="185" t="s">
        <v>232</v>
      </c>
      <c r="G23" s="526" t="s">
        <v>216</v>
      </c>
      <c r="H23" s="526"/>
      <c r="I23" s="527"/>
      <c r="J23" s="545"/>
      <c r="K23" s="523"/>
    </row>
    <row r="24" spans="1:11" ht="27" customHeight="1" x14ac:dyDescent="0.2">
      <c r="A24" s="555" t="s">
        <v>398</v>
      </c>
      <c r="B24" s="555"/>
      <c r="C24" s="556"/>
      <c r="D24" s="556"/>
      <c r="E24" s="556"/>
      <c r="F24" s="185" t="s">
        <v>232</v>
      </c>
      <c r="G24" s="526" t="s">
        <v>216</v>
      </c>
      <c r="H24" s="526"/>
      <c r="I24" s="527"/>
      <c r="J24" s="545"/>
      <c r="K24" s="523"/>
    </row>
    <row r="25" spans="1:11" ht="27" customHeight="1" x14ac:dyDescent="0.2">
      <c r="A25" s="555" t="s">
        <v>398</v>
      </c>
      <c r="B25" s="555"/>
      <c r="C25" s="556"/>
      <c r="D25" s="556"/>
      <c r="E25" s="556"/>
      <c r="F25" s="185" t="s">
        <v>232</v>
      </c>
      <c r="G25" s="526" t="s">
        <v>216</v>
      </c>
      <c r="H25" s="526"/>
      <c r="I25" s="527"/>
      <c r="J25" s="545"/>
      <c r="K25" s="523"/>
    </row>
    <row r="26" spans="1:11" ht="27" customHeight="1" x14ac:dyDescent="0.2">
      <c r="A26" s="555" t="s">
        <v>398</v>
      </c>
      <c r="B26" s="555"/>
      <c r="C26" s="556"/>
      <c r="D26" s="556"/>
      <c r="E26" s="556"/>
      <c r="F26" s="185" t="s">
        <v>232</v>
      </c>
      <c r="G26" s="526" t="s">
        <v>216</v>
      </c>
      <c r="H26" s="526"/>
      <c r="I26" s="527"/>
      <c r="J26" s="545"/>
      <c r="K26" s="523"/>
    </row>
    <row r="27" spans="1:11" ht="27" customHeight="1" x14ac:dyDescent="0.2">
      <c r="A27" s="555" t="s">
        <v>398</v>
      </c>
      <c r="B27" s="555"/>
      <c r="C27" s="556"/>
      <c r="D27" s="556"/>
      <c r="E27" s="556"/>
      <c r="F27" s="185" t="s">
        <v>232</v>
      </c>
      <c r="G27" s="526" t="s">
        <v>216</v>
      </c>
      <c r="H27" s="526"/>
      <c r="I27" s="527"/>
      <c r="J27" s="545"/>
      <c r="K27" s="523"/>
    </row>
    <row r="28" spans="1:11" ht="17.25" customHeight="1" x14ac:dyDescent="0.2">
      <c r="A28" s="11"/>
      <c r="B28" s="11"/>
      <c r="C28" s="11"/>
      <c r="D28" s="15"/>
      <c r="E28" s="15"/>
      <c r="F28" s="15"/>
      <c r="G28" s="15"/>
      <c r="H28" s="153"/>
      <c r="I28" s="154"/>
      <c r="J28" s="154"/>
    </row>
    <row r="29" spans="1:11" ht="179.25" customHeight="1" x14ac:dyDescent="0.2">
      <c r="A29" s="186" t="s">
        <v>138</v>
      </c>
      <c r="B29" s="155"/>
      <c r="C29" s="422" t="s">
        <v>353</v>
      </c>
      <c r="D29" s="422"/>
      <c r="E29" s="422"/>
      <c r="F29" s="422"/>
      <c r="G29" s="422"/>
      <c r="H29" s="422"/>
      <c r="I29" s="422"/>
      <c r="J29" s="422"/>
      <c r="K29" s="422"/>
    </row>
    <row r="30" spans="1:11" ht="63" customHeight="1" x14ac:dyDescent="0.2">
      <c r="C30" s="155"/>
      <c r="D30" s="155"/>
      <c r="E30" s="155"/>
      <c r="F30" s="155"/>
      <c r="G30" s="155"/>
      <c r="H30" s="155"/>
      <c r="I30" s="155"/>
      <c r="J30" s="155"/>
      <c r="K30" s="155"/>
    </row>
    <row r="31" spans="1:11" ht="36.75" customHeight="1" x14ac:dyDescent="0.2"/>
    <row r="32" spans="1:11" ht="36.75" customHeight="1" x14ac:dyDescent="0.2"/>
    <row r="33" ht="36.75" customHeight="1" x14ac:dyDescent="0.2"/>
    <row r="34" ht="22.5" customHeight="1" x14ac:dyDescent="0.2"/>
    <row r="35" ht="22.5" customHeight="1" x14ac:dyDescent="0.2"/>
    <row r="36" ht="22.5" customHeight="1" x14ac:dyDescent="0.2"/>
    <row r="37" ht="22.5" customHeight="1" x14ac:dyDescent="0.2"/>
    <row r="38" ht="22.5" customHeight="1" x14ac:dyDescent="0.2"/>
    <row r="39" ht="22.5" customHeight="1" x14ac:dyDescent="0.2"/>
    <row r="40" ht="22.5" customHeight="1" x14ac:dyDescent="0.2"/>
  </sheetData>
  <sheetProtection algorithmName="SHA-512" hashValue="WunNSpyt43ZBGsZsXwJRnv6nVhhUaSyMdICF+rkM7MLMMEI2rfJd6gj1nPsPNkgwsE9p+Zxas+OAwwrU7kKKOw==" saltValue="+fsv4R3S7orbJrk8wDvWgQ==" spinCount="100000" sheet="1" objects="1" scenarios="1" selectLockedCells="1"/>
  <mergeCells count="48">
    <mergeCell ref="A26:B26"/>
    <mergeCell ref="A27:B27"/>
    <mergeCell ref="A7:C7"/>
    <mergeCell ref="C20:E20"/>
    <mergeCell ref="C21:E21"/>
    <mergeCell ref="C22:E22"/>
    <mergeCell ref="C23:E23"/>
    <mergeCell ref="C24:E24"/>
    <mergeCell ref="C25:E25"/>
    <mergeCell ref="A25:B25"/>
    <mergeCell ref="A17:C19"/>
    <mergeCell ref="E17:K17"/>
    <mergeCell ref="E18:K18"/>
    <mergeCell ref="E19:K19"/>
    <mergeCell ref="G20:I20"/>
    <mergeCell ref="J20:K20"/>
    <mergeCell ref="G27:I27"/>
    <mergeCell ref="J27:K27"/>
    <mergeCell ref="C29:K29"/>
    <mergeCell ref="C27:E27"/>
    <mergeCell ref="G25:I25"/>
    <mergeCell ref="J25:K25"/>
    <mergeCell ref="G26:I26"/>
    <mergeCell ref="J26:K26"/>
    <mergeCell ref="C26:E26"/>
    <mergeCell ref="G23:I23"/>
    <mergeCell ref="J23:K23"/>
    <mergeCell ref="G24:I24"/>
    <mergeCell ref="J24:K24"/>
    <mergeCell ref="A23:B23"/>
    <mergeCell ref="A24:B24"/>
    <mergeCell ref="G21:I21"/>
    <mergeCell ref="J21:K21"/>
    <mergeCell ref="G22:I22"/>
    <mergeCell ref="J22:K22"/>
    <mergeCell ref="A21:B21"/>
    <mergeCell ref="A22:B22"/>
    <mergeCell ref="A20:B20"/>
    <mergeCell ref="C12:D12"/>
    <mergeCell ref="F12:G12"/>
    <mergeCell ref="H12:K12"/>
    <mergeCell ref="A14:K14"/>
    <mergeCell ref="A3:K3"/>
    <mergeCell ref="A5:K5"/>
    <mergeCell ref="A9:C9"/>
    <mergeCell ref="E9:H9"/>
    <mergeCell ref="E10:G10"/>
    <mergeCell ref="H10:K10"/>
  </mergeCells>
  <phoneticPr fontId="1"/>
  <pageMargins left="0.7" right="0.5" top="0.75" bottom="0.49" header="0.3" footer="0.3"/>
  <pageSetup paperSize="9" scale="94"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pageSetUpPr fitToPage="1"/>
  </sheetPr>
  <dimension ref="A1:K39"/>
  <sheetViews>
    <sheetView showZeros="0" workbookViewId="0">
      <selection activeCell="N1" sqref="N1"/>
    </sheetView>
  </sheetViews>
  <sheetFormatPr defaultRowHeight="13.2" x14ac:dyDescent="0.2"/>
  <cols>
    <col min="1" max="1" width="13.109375" customWidth="1"/>
    <col min="2" max="2" width="3.21875" customWidth="1"/>
    <col min="3" max="3" width="13.44140625" customWidth="1"/>
    <col min="4" max="4" width="3" customWidth="1"/>
    <col min="5" max="5" width="17.21875" customWidth="1"/>
    <col min="6" max="6" width="9.109375" customWidth="1"/>
    <col min="7" max="7" width="2" customWidth="1"/>
    <col min="8" max="8" width="1.88671875" customWidth="1"/>
    <col min="9" max="9" width="11" customWidth="1"/>
    <col min="10" max="10" width="3.44140625" customWidth="1"/>
    <col min="11" max="11" width="11.88671875" customWidth="1"/>
  </cols>
  <sheetData>
    <row r="1" spans="1:11" x14ac:dyDescent="0.2">
      <c r="I1" s="191" t="s">
        <v>79</v>
      </c>
      <c r="J1" s="192" t="s">
        <v>205</v>
      </c>
      <c r="K1" s="193" t="s">
        <v>289</v>
      </c>
    </row>
    <row r="2" spans="1:11" ht="18.75" customHeight="1" x14ac:dyDescent="0.2"/>
    <row r="3" spans="1:11" ht="35.25" customHeight="1" x14ac:dyDescent="0.2">
      <c r="A3" s="383" t="s">
        <v>287</v>
      </c>
      <c r="B3" s="383"/>
      <c r="C3" s="383"/>
      <c r="D3" s="383"/>
      <c r="E3" s="383"/>
      <c r="F3" s="383"/>
      <c r="G3" s="383"/>
      <c r="H3" s="383"/>
      <c r="I3" s="383"/>
      <c r="J3" s="383"/>
      <c r="K3" s="383"/>
    </row>
    <row r="4" spans="1:11" ht="18.75" customHeight="1" x14ac:dyDescent="0.2">
      <c r="A4" s="202"/>
      <c r="B4" s="202"/>
      <c r="C4" s="202"/>
      <c r="D4" s="202"/>
      <c r="E4" s="202"/>
      <c r="F4" s="202"/>
      <c r="G4" s="202"/>
      <c r="H4" s="202"/>
    </row>
    <row r="5" spans="1:11" ht="23.25" customHeight="1" x14ac:dyDescent="0.2">
      <c r="A5" s="342" t="s">
        <v>288</v>
      </c>
      <c r="B5" s="342"/>
      <c r="C5" s="342"/>
      <c r="D5" s="342"/>
      <c r="E5" s="342"/>
      <c r="F5" s="342"/>
      <c r="G5" s="342"/>
      <c r="H5" s="342"/>
      <c r="I5" s="342"/>
      <c r="J5" s="342"/>
      <c r="K5" s="342"/>
    </row>
    <row r="6" spans="1:11" ht="9" customHeight="1" x14ac:dyDescent="0.2">
      <c r="A6" s="202"/>
      <c r="B6" s="202"/>
      <c r="C6" s="202"/>
      <c r="D6" s="202"/>
      <c r="E6" s="202"/>
      <c r="F6" s="202"/>
      <c r="G6" s="202"/>
      <c r="H6" s="202"/>
      <c r="I6" s="15"/>
      <c r="J6" s="15"/>
      <c r="K6" s="15"/>
    </row>
    <row r="7" spans="1:11" ht="23.25" customHeight="1" x14ac:dyDescent="0.2">
      <c r="A7" s="381" t="s">
        <v>399</v>
      </c>
      <c r="B7" s="381"/>
      <c r="C7" s="430"/>
      <c r="D7" s="430"/>
      <c r="E7" s="202"/>
      <c r="F7" s="202"/>
      <c r="G7" s="202"/>
      <c r="H7" s="201"/>
      <c r="I7" s="15"/>
      <c r="J7" s="15"/>
      <c r="K7" s="15"/>
    </row>
    <row r="8" spans="1:11" ht="10.5" customHeight="1" x14ac:dyDescent="0.2">
      <c r="A8" s="202"/>
      <c r="B8" s="202"/>
      <c r="C8" s="202"/>
      <c r="D8" s="202"/>
      <c r="E8" s="202"/>
      <c r="F8" s="202"/>
      <c r="G8" s="202"/>
      <c r="H8" s="202"/>
      <c r="I8" s="15"/>
      <c r="J8" s="15"/>
      <c r="K8" s="15"/>
    </row>
    <row r="9" spans="1:11" ht="13.5" customHeight="1" x14ac:dyDescent="0.2">
      <c r="A9" s="343"/>
      <c r="B9" s="343"/>
      <c r="C9" s="343"/>
      <c r="D9" s="202"/>
      <c r="E9" s="342"/>
      <c r="F9" s="342"/>
      <c r="G9" s="342"/>
      <c r="H9" s="342"/>
      <c r="I9" s="15"/>
      <c r="J9" s="15"/>
      <c r="K9" s="15"/>
    </row>
    <row r="10" spans="1:11" ht="21.75" customHeight="1" x14ac:dyDescent="0.2">
      <c r="A10" s="200"/>
      <c r="B10" s="200"/>
      <c r="C10" s="200"/>
      <c r="D10" s="150"/>
      <c r="E10" s="430" t="str">
        <f>届出内容入力シート!C5</f>
        <v>令和７年９月２１日執行</v>
      </c>
      <c r="F10" s="430"/>
      <c r="G10" s="430"/>
      <c r="H10" s="342" t="str">
        <f>届出内容入力シート!C6</f>
        <v>総社市議会議員選挙</v>
      </c>
      <c r="I10" s="342"/>
      <c r="J10" s="342"/>
      <c r="K10" s="342"/>
    </row>
    <row r="11" spans="1:11" ht="7.5" customHeight="1" x14ac:dyDescent="0.2">
      <c r="A11" s="200"/>
      <c r="B11" s="200"/>
      <c r="C11" s="200"/>
      <c r="D11" s="150"/>
      <c r="E11" s="16"/>
      <c r="F11" s="16"/>
      <c r="G11" s="16"/>
      <c r="H11" s="16"/>
      <c r="I11" s="16"/>
      <c r="J11" s="15"/>
      <c r="K11" s="15"/>
    </row>
    <row r="12" spans="1:11" ht="22.5" customHeight="1" x14ac:dyDescent="0.2">
      <c r="A12" s="200"/>
      <c r="B12" s="200"/>
      <c r="C12" s="445"/>
      <c r="D12" s="445"/>
      <c r="E12" s="15"/>
      <c r="F12" s="484" t="s">
        <v>142</v>
      </c>
      <c r="G12" s="484"/>
      <c r="H12" s="384">
        <f>届出内容入力シート!C15</f>
        <v>0</v>
      </c>
      <c r="I12" s="384"/>
      <c r="J12" s="384"/>
      <c r="K12" s="384"/>
    </row>
    <row r="13" spans="1:11" ht="12.75" customHeight="1" x14ac:dyDescent="0.2">
      <c r="A13" s="200"/>
      <c r="B13" s="200"/>
      <c r="C13" s="200"/>
      <c r="D13" s="150"/>
      <c r="E13" s="20"/>
      <c r="F13" s="20"/>
      <c r="G13" s="20"/>
      <c r="H13" s="20"/>
      <c r="I13" s="15"/>
      <c r="J13" s="15"/>
      <c r="K13" s="15"/>
    </row>
    <row r="14" spans="1:11" ht="22.5" customHeight="1" x14ac:dyDescent="0.2">
      <c r="A14" s="430" t="s">
        <v>54</v>
      </c>
      <c r="B14" s="430"/>
      <c r="C14" s="430"/>
      <c r="D14" s="430"/>
      <c r="E14" s="430"/>
      <c r="F14" s="430"/>
      <c r="G14" s="430"/>
      <c r="H14" s="430"/>
      <c r="I14" s="430"/>
      <c r="J14" s="430"/>
      <c r="K14" s="430"/>
    </row>
    <row r="15" spans="1:11" ht="9" customHeight="1" x14ac:dyDescent="0.2">
      <c r="A15" s="202"/>
      <c r="B15" s="202"/>
      <c r="C15" s="202"/>
      <c r="D15" s="202"/>
      <c r="E15" s="202"/>
      <c r="F15" s="202"/>
      <c r="G15" s="202"/>
      <c r="H15" s="202"/>
      <c r="I15" s="202"/>
      <c r="J15" s="202"/>
      <c r="K15" s="202"/>
    </row>
    <row r="16" spans="1:11" ht="22.5" customHeight="1" x14ac:dyDescent="0.2"/>
    <row r="17" spans="1:11" ht="19.5" customHeight="1" x14ac:dyDescent="0.2">
      <c r="A17" s="561" t="s">
        <v>293</v>
      </c>
      <c r="B17" s="562"/>
      <c r="C17" s="563"/>
      <c r="D17" s="177"/>
      <c r="E17" s="546" t="str">
        <f>IF(届出内容入力シート!C104=0,"",届出内容入力シート!C104)</f>
        <v/>
      </c>
      <c r="F17" s="546"/>
      <c r="G17" s="546"/>
      <c r="H17" s="546"/>
      <c r="I17" s="546"/>
      <c r="J17" s="546"/>
      <c r="K17" s="547"/>
    </row>
    <row r="18" spans="1:11" ht="19.5" customHeight="1" x14ac:dyDescent="0.2">
      <c r="A18" s="564"/>
      <c r="B18" s="565"/>
      <c r="C18" s="566"/>
      <c r="D18" s="180"/>
      <c r="E18" s="550" t="str">
        <f>IF(届出内容入力シート!C105=0,"",届出内容入力シート!C105)</f>
        <v/>
      </c>
      <c r="F18" s="550"/>
      <c r="G18" s="550"/>
      <c r="H18" s="550"/>
      <c r="I18" s="550"/>
      <c r="J18" s="550"/>
      <c r="K18" s="551"/>
    </row>
    <row r="19" spans="1:11" ht="31.5" customHeight="1" x14ac:dyDescent="0.2">
      <c r="A19" s="519" t="s">
        <v>290</v>
      </c>
      <c r="B19" s="520"/>
      <c r="C19" s="521"/>
      <c r="D19" s="528" t="s">
        <v>291</v>
      </c>
      <c r="E19" s="529"/>
      <c r="F19" s="530"/>
      <c r="G19" s="522" t="s">
        <v>224</v>
      </c>
      <c r="H19" s="545"/>
      <c r="I19" s="545"/>
      <c r="J19" s="545"/>
      <c r="K19" s="523"/>
    </row>
    <row r="20" spans="1:11" ht="27" customHeight="1" x14ac:dyDescent="0.2">
      <c r="A20" s="567" t="s">
        <v>400</v>
      </c>
      <c r="B20" s="568"/>
      <c r="C20" s="569"/>
      <c r="D20" s="204"/>
      <c r="E20" s="205"/>
      <c r="F20" s="203" t="s">
        <v>292</v>
      </c>
      <c r="G20" s="557"/>
      <c r="H20" s="558"/>
      <c r="I20" s="558"/>
      <c r="J20" s="558"/>
      <c r="K20" s="559"/>
    </row>
    <row r="21" spans="1:11" ht="27" customHeight="1" x14ac:dyDescent="0.2">
      <c r="A21" s="567" t="s">
        <v>400</v>
      </c>
      <c r="B21" s="568"/>
      <c r="C21" s="569"/>
      <c r="D21" s="204"/>
      <c r="E21" s="205"/>
      <c r="F21" s="203" t="s">
        <v>292</v>
      </c>
      <c r="G21" s="557"/>
      <c r="H21" s="558"/>
      <c r="I21" s="558"/>
      <c r="J21" s="558"/>
      <c r="K21" s="559"/>
    </row>
    <row r="22" spans="1:11" ht="27" customHeight="1" x14ac:dyDescent="0.2">
      <c r="A22" s="567" t="s">
        <v>400</v>
      </c>
      <c r="B22" s="568"/>
      <c r="C22" s="569"/>
      <c r="D22" s="204"/>
      <c r="E22" s="205"/>
      <c r="F22" s="203" t="s">
        <v>292</v>
      </c>
      <c r="G22" s="557"/>
      <c r="H22" s="558"/>
      <c r="I22" s="558"/>
      <c r="J22" s="558"/>
      <c r="K22" s="559"/>
    </row>
    <row r="23" spans="1:11" ht="27" customHeight="1" x14ac:dyDescent="0.2">
      <c r="A23" s="567" t="s">
        <v>400</v>
      </c>
      <c r="B23" s="568"/>
      <c r="C23" s="569"/>
      <c r="D23" s="204"/>
      <c r="E23" s="205"/>
      <c r="F23" s="203" t="s">
        <v>292</v>
      </c>
      <c r="G23" s="557"/>
      <c r="H23" s="558"/>
      <c r="I23" s="558"/>
      <c r="J23" s="558"/>
      <c r="K23" s="559"/>
    </row>
    <row r="24" spans="1:11" ht="27" customHeight="1" x14ac:dyDescent="0.2">
      <c r="A24" s="567" t="s">
        <v>400</v>
      </c>
      <c r="B24" s="568"/>
      <c r="C24" s="569"/>
      <c r="D24" s="204"/>
      <c r="E24" s="205"/>
      <c r="F24" s="203" t="s">
        <v>292</v>
      </c>
      <c r="G24" s="557"/>
      <c r="H24" s="558"/>
      <c r="I24" s="558"/>
      <c r="J24" s="558"/>
      <c r="K24" s="559"/>
    </row>
    <row r="25" spans="1:11" ht="27" customHeight="1" x14ac:dyDescent="0.2">
      <c r="A25" s="567" t="s">
        <v>400</v>
      </c>
      <c r="B25" s="568"/>
      <c r="C25" s="569"/>
      <c r="D25" s="204"/>
      <c r="E25" s="205"/>
      <c r="F25" s="203" t="s">
        <v>292</v>
      </c>
      <c r="G25" s="557"/>
      <c r="H25" s="558"/>
      <c r="I25" s="558"/>
      <c r="J25" s="558"/>
      <c r="K25" s="559"/>
    </row>
    <row r="26" spans="1:11" ht="27" customHeight="1" x14ac:dyDescent="0.2">
      <c r="A26" s="567" t="s">
        <v>400</v>
      </c>
      <c r="B26" s="568"/>
      <c r="C26" s="569"/>
      <c r="D26" s="204"/>
      <c r="E26" s="205"/>
      <c r="F26" s="203" t="s">
        <v>292</v>
      </c>
      <c r="G26" s="557"/>
      <c r="H26" s="558"/>
      <c r="I26" s="558"/>
      <c r="J26" s="558"/>
      <c r="K26" s="559"/>
    </row>
    <row r="27" spans="1:11" ht="17.25" customHeight="1" x14ac:dyDescent="0.2">
      <c r="A27" s="11"/>
      <c r="B27" s="11"/>
      <c r="C27" s="11"/>
      <c r="D27" s="15"/>
      <c r="E27" s="15"/>
      <c r="F27" s="15"/>
      <c r="G27" s="15"/>
      <c r="H27" s="153"/>
      <c r="I27" s="154"/>
      <c r="J27" s="154"/>
    </row>
    <row r="28" spans="1:11" ht="135.75" customHeight="1" x14ac:dyDescent="0.2">
      <c r="A28" s="186" t="s">
        <v>138</v>
      </c>
      <c r="B28" s="155"/>
      <c r="C28" s="422" t="s">
        <v>354</v>
      </c>
      <c r="D28" s="422"/>
      <c r="E28" s="422"/>
      <c r="F28" s="422"/>
      <c r="G28" s="422"/>
      <c r="H28" s="422"/>
      <c r="I28" s="422"/>
      <c r="J28" s="422"/>
      <c r="K28" s="422"/>
    </row>
    <row r="29" spans="1:11" ht="63" customHeight="1" x14ac:dyDescent="0.2">
      <c r="C29" s="155"/>
      <c r="D29" s="155"/>
      <c r="E29" s="155"/>
      <c r="F29" s="155"/>
      <c r="G29" s="155"/>
      <c r="H29" s="155"/>
      <c r="I29" s="155"/>
      <c r="J29" s="155"/>
      <c r="K29" s="155"/>
    </row>
    <row r="30" spans="1:11" ht="36.75" customHeight="1" x14ac:dyDescent="0.2"/>
    <row r="31" spans="1:11" ht="36.75" customHeight="1" x14ac:dyDescent="0.2"/>
    <row r="32" spans="1:11" ht="36.75" customHeight="1" x14ac:dyDescent="0.2"/>
    <row r="33" ht="22.5" customHeight="1" x14ac:dyDescent="0.2"/>
    <row r="34" ht="22.5" customHeight="1" x14ac:dyDescent="0.2"/>
    <row r="35" ht="22.5" customHeight="1" x14ac:dyDescent="0.2"/>
    <row r="36" ht="22.5" customHeight="1" x14ac:dyDescent="0.2"/>
    <row r="37" ht="22.5" customHeight="1" x14ac:dyDescent="0.2"/>
    <row r="38" ht="22.5" customHeight="1" x14ac:dyDescent="0.2"/>
    <row r="39" ht="22.5" customHeight="1" x14ac:dyDescent="0.2"/>
  </sheetData>
  <sheetProtection algorithmName="SHA-512" hashValue="/6id7+d9MT8X0IVU7EpJQuTQf9NTL9TgFeecj0corY9V51Ptx4BeU90rmBDD9mzjY98vC86aS24tU6n/f01oag==" saltValue="a55+ZeaxdItX5wxwudMSBQ==" spinCount="100000" sheet="1" selectLockedCells="1"/>
  <mergeCells count="32">
    <mergeCell ref="C28:K28"/>
    <mergeCell ref="A20:C20"/>
    <mergeCell ref="A21:C21"/>
    <mergeCell ref="A22:C22"/>
    <mergeCell ref="A23:C23"/>
    <mergeCell ref="A24:C24"/>
    <mergeCell ref="A25:C25"/>
    <mergeCell ref="A26:C26"/>
    <mergeCell ref="G20:K20"/>
    <mergeCell ref="G21:K21"/>
    <mergeCell ref="G22:K22"/>
    <mergeCell ref="G23:K23"/>
    <mergeCell ref="G24:K24"/>
    <mergeCell ref="G25:K25"/>
    <mergeCell ref="G26:K26"/>
    <mergeCell ref="A17:C18"/>
    <mergeCell ref="E17:K17"/>
    <mergeCell ref="E18:K18"/>
    <mergeCell ref="A19:C19"/>
    <mergeCell ref="D19:F19"/>
    <mergeCell ref="G19:K19"/>
    <mergeCell ref="C12:D12"/>
    <mergeCell ref="F12:G12"/>
    <mergeCell ref="H12:K12"/>
    <mergeCell ref="A14:K14"/>
    <mergeCell ref="A3:K3"/>
    <mergeCell ref="A5:K5"/>
    <mergeCell ref="A7:D7"/>
    <mergeCell ref="A9:C9"/>
    <mergeCell ref="E9:H9"/>
    <mergeCell ref="E10:G10"/>
    <mergeCell ref="H10:K10"/>
  </mergeCells>
  <phoneticPr fontId="1"/>
  <pageMargins left="0.7" right="0.55000000000000004" top="0.75" bottom="0.75" header="0.3" footer="0.3"/>
  <pageSetup paperSize="9"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pageSetUpPr fitToPage="1"/>
  </sheetPr>
  <dimension ref="A1:K36"/>
  <sheetViews>
    <sheetView showZeros="0" workbookViewId="0">
      <selection activeCell="E17" sqref="E17:K17"/>
    </sheetView>
  </sheetViews>
  <sheetFormatPr defaultRowHeight="13.2" x14ac:dyDescent="0.2"/>
  <cols>
    <col min="1" max="1" width="19.6640625" customWidth="1"/>
    <col min="2" max="2" width="3.21875" customWidth="1"/>
    <col min="3" max="3" width="14.6640625" customWidth="1"/>
    <col min="4" max="4" width="3" customWidth="1"/>
    <col min="5" max="5" width="8.44140625" customWidth="1"/>
    <col min="6" max="6" width="14.88671875" customWidth="1"/>
    <col min="7" max="7" width="4.6640625" customWidth="1"/>
    <col min="8" max="8" width="1.88671875" customWidth="1"/>
    <col min="9" max="9" width="11" customWidth="1"/>
    <col min="10" max="10" width="3.44140625" customWidth="1"/>
    <col min="11" max="11" width="11.88671875" customWidth="1"/>
  </cols>
  <sheetData>
    <row r="1" spans="1:11" x14ac:dyDescent="0.2">
      <c r="I1" s="191" t="s">
        <v>79</v>
      </c>
      <c r="J1" s="192" t="s">
        <v>205</v>
      </c>
      <c r="K1" s="193" t="s">
        <v>237</v>
      </c>
    </row>
    <row r="2" spans="1:11" ht="18.75" customHeight="1" x14ac:dyDescent="0.2"/>
    <row r="3" spans="1:11" ht="35.25" customHeight="1" x14ac:dyDescent="0.2">
      <c r="A3" s="383" t="s">
        <v>236</v>
      </c>
      <c r="B3" s="383"/>
      <c r="C3" s="383"/>
      <c r="D3" s="383"/>
      <c r="E3" s="383"/>
      <c r="F3" s="383"/>
      <c r="G3" s="383"/>
      <c r="H3" s="383"/>
      <c r="I3" s="383"/>
      <c r="J3" s="383"/>
      <c r="K3" s="383"/>
    </row>
    <row r="4" spans="1:11" ht="18.75" customHeight="1" x14ac:dyDescent="0.2">
      <c r="A4" s="175"/>
      <c r="B4" s="175"/>
      <c r="C4" s="175"/>
      <c r="D4" s="175"/>
      <c r="E4" s="175"/>
      <c r="F4" s="175"/>
      <c r="G4" s="175"/>
      <c r="H4" s="175"/>
    </row>
    <row r="5" spans="1:11" ht="23.25" customHeight="1" x14ac:dyDescent="0.2">
      <c r="A5" s="342" t="s">
        <v>238</v>
      </c>
      <c r="B5" s="342"/>
      <c r="C5" s="342"/>
      <c r="D5" s="342"/>
      <c r="E5" s="342"/>
      <c r="F5" s="342"/>
      <c r="G5" s="342"/>
      <c r="H5" s="342"/>
      <c r="I5" s="342"/>
      <c r="J5" s="342"/>
      <c r="K5" s="342"/>
    </row>
    <row r="6" spans="1:11" ht="9" customHeight="1" x14ac:dyDescent="0.2">
      <c r="A6" s="175"/>
      <c r="B6" s="175"/>
      <c r="C6" s="175"/>
      <c r="D6" s="175"/>
      <c r="E6" s="175"/>
      <c r="F6" s="175"/>
      <c r="G6" s="175"/>
      <c r="H6" s="175"/>
      <c r="I6" s="15"/>
      <c r="J6" s="15"/>
      <c r="K6" s="15"/>
    </row>
    <row r="7" spans="1:11" ht="23.25" customHeight="1" x14ac:dyDescent="0.2">
      <c r="A7" s="570" t="str">
        <f>届出内容入力シート!C8</f>
        <v>令和７年９月１４日</v>
      </c>
      <c r="B7" s="570"/>
      <c r="C7" s="570"/>
      <c r="D7" s="16"/>
      <c r="E7" s="175"/>
      <c r="F7" s="175"/>
      <c r="G7" s="175"/>
      <c r="H7" s="174"/>
      <c r="I7" s="15"/>
      <c r="J7" s="15"/>
      <c r="K7" s="15"/>
    </row>
    <row r="8" spans="1:11" ht="10.5" customHeight="1" x14ac:dyDescent="0.2">
      <c r="A8" s="175"/>
      <c r="B8" s="175"/>
      <c r="C8" s="175"/>
      <c r="D8" s="175"/>
      <c r="E8" s="175"/>
      <c r="F8" s="175"/>
      <c r="G8" s="175"/>
      <c r="H8" s="175"/>
      <c r="I8" s="15"/>
      <c r="J8" s="15"/>
      <c r="K8" s="15"/>
    </row>
    <row r="9" spans="1:11" ht="13.5" customHeight="1" x14ac:dyDescent="0.2">
      <c r="A9" s="343"/>
      <c r="B9" s="343"/>
      <c r="C9" s="343"/>
      <c r="D9" s="175"/>
      <c r="E9" s="342"/>
      <c r="F9" s="342"/>
      <c r="G9" s="342"/>
      <c r="H9" s="342"/>
      <c r="I9" s="15"/>
      <c r="J9" s="15"/>
      <c r="K9" s="15"/>
    </row>
    <row r="10" spans="1:11" ht="21.75" customHeight="1" x14ac:dyDescent="0.2">
      <c r="A10" s="173"/>
      <c r="B10" s="173"/>
      <c r="C10" s="173"/>
      <c r="D10" s="150"/>
      <c r="E10" s="430" t="str">
        <f>届出内容入力シート!C5</f>
        <v>令和７年９月２１日執行</v>
      </c>
      <c r="F10" s="430"/>
      <c r="G10" s="430"/>
      <c r="H10" s="342" t="str">
        <f>届出内容入力シート!C6</f>
        <v>総社市議会議員選挙</v>
      </c>
      <c r="I10" s="342"/>
      <c r="J10" s="342"/>
      <c r="K10" s="342"/>
    </row>
    <row r="11" spans="1:11" ht="7.5" customHeight="1" x14ac:dyDescent="0.2">
      <c r="A11" s="173"/>
      <c r="B11" s="173"/>
      <c r="C11" s="173"/>
      <c r="D11" s="150"/>
      <c r="E11" s="16"/>
      <c r="F11" s="16"/>
      <c r="G11" s="16"/>
      <c r="H11" s="16"/>
      <c r="I11" s="16"/>
      <c r="J11" s="15"/>
      <c r="K11" s="15"/>
    </row>
    <row r="12" spans="1:11" ht="22.5" customHeight="1" x14ac:dyDescent="0.2">
      <c r="A12" s="173"/>
      <c r="B12" s="173"/>
      <c r="C12" s="445"/>
      <c r="D12" s="445"/>
      <c r="E12" s="15"/>
      <c r="F12" s="552" t="s">
        <v>234</v>
      </c>
      <c r="G12" s="552"/>
      <c r="H12" s="384">
        <f>届出内容入力シート!C15</f>
        <v>0</v>
      </c>
      <c r="I12" s="384"/>
      <c r="J12" s="384"/>
      <c r="K12" s="384"/>
    </row>
    <row r="13" spans="1:11" ht="12.75" customHeight="1" x14ac:dyDescent="0.2">
      <c r="A13" s="173"/>
      <c r="B13" s="173"/>
      <c r="C13" s="173"/>
      <c r="D13" s="150"/>
      <c r="E13" s="20"/>
      <c r="F13" s="20"/>
      <c r="G13" s="20"/>
      <c r="H13" s="20"/>
      <c r="I13" s="15"/>
      <c r="J13" s="15"/>
      <c r="K13" s="15"/>
    </row>
    <row r="14" spans="1:11" ht="22.5" customHeight="1" x14ac:dyDescent="0.2">
      <c r="A14" s="430" t="s">
        <v>54</v>
      </c>
      <c r="B14" s="430"/>
      <c r="C14" s="430"/>
      <c r="D14" s="430"/>
      <c r="E14" s="430"/>
      <c r="F14" s="430"/>
      <c r="G14" s="430"/>
      <c r="H14" s="430"/>
      <c r="I14" s="430"/>
      <c r="J14" s="430"/>
      <c r="K14" s="430"/>
    </row>
    <row r="15" spans="1:11" ht="9" customHeight="1" x14ac:dyDescent="0.2">
      <c r="A15" s="175"/>
      <c r="B15" s="175"/>
      <c r="C15" s="175"/>
      <c r="D15" s="175"/>
      <c r="E15" s="175"/>
      <c r="F15" s="175"/>
      <c r="G15" s="175"/>
      <c r="H15" s="175"/>
      <c r="I15" s="175"/>
      <c r="J15" s="175"/>
      <c r="K15" s="175"/>
    </row>
    <row r="16" spans="1:11" ht="22.5" customHeight="1" x14ac:dyDescent="0.2"/>
    <row r="17" spans="1:11" ht="24" customHeight="1" x14ac:dyDescent="0.2">
      <c r="A17" s="534" t="s">
        <v>239</v>
      </c>
      <c r="B17" s="535"/>
      <c r="C17" s="536"/>
      <c r="D17" s="177"/>
      <c r="E17" s="546" t="str">
        <f>IF(届出内容入力シート!C122=0,"",届出内容入力シート!C122)</f>
        <v/>
      </c>
      <c r="F17" s="546"/>
      <c r="G17" s="546"/>
      <c r="H17" s="546"/>
      <c r="I17" s="546"/>
      <c r="J17" s="546"/>
      <c r="K17" s="547"/>
    </row>
    <row r="18" spans="1:11" ht="24" customHeight="1" x14ac:dyDescent="0.2">
      <c r="A18" s="537"/>
      <c r="B18" s="538"/>
      <c r="C18" s="539"/>
      <c r="D18" s="178"/>
      <c r="E18" s="548" t="str">
        <f>IF(届出内容入力シート!C123=0,"",届出内容入力シート!C123)</f>
        <v/>
      </c>
      <c r="F18" s="548"/>
      <c r="G18" s="548"/>
      <c r="H18" s="548"/>
      <c r="I18" s="548"/>
      <c r="J18" s="548"/>
      <c r="K18" s="549"/>
    </row>
    <row r="19" spans="1:11" ht="24" customHeight="1" x14ac:dyDescent="0.2">
      <c r="A19" s="540"/>
      <c r="B19" s="541"/>
      <c r="C19" s="542"/>
      <c r="D19" s="178"/>
      <c r="E19" s="548" t="str">
        <f>IF(届出内容入力シート!C124=0,"",届出内容入力シート!C124)</f>
        <v/>
      </c>
      <c r="F19" s="548"/>
      <c r="G19" s="548"/>
      <c r="H19" s="548"/>
      <c r="I19" s="548"/>
      <c r="J19" s="548"/>
      <c r="K19" s="549"/>
    </row>
    <row r="20" spans="1:11" ht="41.25" customHeight="1" x14ac:dyDescent="0.2">
      <c r="A20" s="519" t="s">
        <v>242</v>
      </c>
      <c r="B20" s="520"/>
      <c r="C20" s="521"/>
      <c r="D20" s="571">
        <f>届出内容入力シート!C125</f>
        <v>0</v>
      </c>
      <c r="E20" s="572"/>
      <c r="F20" s="572"/>
      <c r="G20" s="572"/>
      <c r="H20" s="572"/>
      <c r="I20" s="572"/>
      <c r="J20" s="572"/>
      <c r="K20" s="188"/>
    </row>
    <row r="21" spans="1:11" ht="41.25" customHeight="1" x14ac:dyDescent="0.2">
      <c r="A21" s="519" t="s">
        <v>243</v>
      </c>
      <c r="B21" s="520"/>
      <c r="C21" s="521"/>
      <c r="D21" s="573">
        <f>届出内容入力シート!C126</f>
        <v>0</v>
      </c>
      <c r="E21" s="574"/>
      <c r="F21" s="574"/>
      <c r="G21" s="574"/>
      <c r="H21" s="574"/>
      <c r="I21" s="574"/>
      <c r="J21" s="574"/>
      <c r="K21" s="188"/>
    </row>
    <row r="22" spans="1:11" ht="41.25" customHeight="1" x14ac:dyDescent="0.2">
      <c r="A22" s="519" t="s">
        <v>240</v>
      </c>
      <c r="B22" s="520"/>
      <c r="C22" s="521"/>
      <c r="D22" s="575" t="s">
        <v>241</v>
      </c>
      <c r="E22" s="576"/>
      <c r="F22" s="576"/>
      <c r="G22" s="576"/>
      <c r="H22" s="576"/>
      <c r="I22" s="576"/>
      <c r="J22" s="576"/>
      <c r="K22" s="188"/>
    </row>
    <row r="23" spans="1:11" ht="24" customHeight="1" x14ac:dyDescent="0.2">
      <c r="A23" s="187"/>
      <c r="B23" s="187"/>
      <c r="C23" s="187"/>
      <c r="D23" s="179"/>
      <c r="E23" s="183"/>
      <c r="F23" s="183"/>
      <c r="G23" s="183"/>
      <c r="H23" s="183"/>
      <c r="I23" s="183"/>
      <c r="J23" s="183"/>
      <c r="K23" s="183"/>
    </row>
    <row r="24" spans="1:11" ht="17.25" customHeight="1" x14ac:dyDescent="0.2">
      <c r="A24" s="11"/>
      <c r="B24" s="11"/>
      <c r="C24" s="11"/>
      <c r="D24" s="15"/>
      <c r="E24" s="15"/>
      <c r="F24" s="15"/>
      <c r="G24" s="15"/>
      <c r="H24" s="153"/>
      <c r="I24" s="154"/>
      <c r="J24" s="154"/>
    </row>
    <row r="25" spans="1:11" ht="132" customHeight="1" x14ac:dyDescent="0.2">
      <c r="A25" s="186" t="s">
        <v>138</v>
      </c>
      <c r="B25" s="155"/>
      <c r="C25" s="422" t="s">
        <v>396</v>
      </c>
      <c r="D25" s="422"/>
      <c r="E25" s="422"/>
      <c r="F25" s="422"/>
      <c r="G25" s="422"/>
      <c r="H25" s="422"/>
      <c r="I25" s="422"/>
      <c r="J25" s="422"/>
      <c r="K25" s="422"/>
    </row>
    <row r="26" spans="1:11" ht="63" customHeight="1" x14ac:dyDescent="0.2">
      <c r="C26" s="155"/>
      <c r="D26" s="155"/>
      <c r="E26" s="155"/>
      <c r="F26" s="155"/>
      <c r="G26" s="155"/>
      <c r="H26" s="155"/>
      <c r="I26" s="155"/>
      <c r="J26" s="155"/>
      <c r="K26" s="155"/>
    </row>
    <row r="27" spans="1:11" ht="36.75" customHeight="1" x14ac:dyDescent="0.2"/>
    <row r="28" spans="1:11" ht="36.75" customHeight="1" x14ac:dyDescent="0.2"/>
    <row r="29" spans="1:11" ht="36.75" customHeight="1" x14ac:dyDescent="0.2"/>
    <row r="30" spans="1:11" ht="22.5" customHeight="1" x14ac:dyDescent="0.2"/>
    <row r="31" spans="1:11" ht="22.5" customHeight="1" x14ac:dyDescent="0.2"/>
    <row r="32" spans="1:11" ht="22.5" customHeight="1" x14ac:dyDescent="0.2"/>
    <row r="33" ht="22.5" customHeight="1" x14ac:dyDescent="0.2"/>
    <row r="34" ht="22.5" customHeight="1" x14ac:dyDescent="0.2"/>
    <row r="35" ht="22.5" customHeight="1" x14ac:dyDescent="0.2"/>
    <row r="36" ht="22.5" customHeight="1" x14ac:dyDescent="0.2"/>
  </sheetData>
  <sheetProtection algorithmName="SHA-512" hashValue="bD/r3iNVCbGQdjFfZtE/8wvewtpdz/K4HDUtFpgGWu3KFSeDrwBqS/Z6y/ckQsq57GwxIB08pkixXl38cJ05jQ==" saltValue="PLUX9uRd6ZjW+OtE2mRVHQ==" spinCount="100000" sheet="1" selectLockedCells="1"/>
  <mergeCells count="22">
    <mergeCell ref="C25:K25"/>
    <mergeCell ref="A20:C20"/>
    <mergeCell ref="A21:C21"/>
    <mergeCell ref="A22:C22"/>
    <mergeCell ref="D20:J20"/>
    <mergeCell ref="D21:J21"/>
    <mergeCell ref="D22:J22"/>
    <mergeCell ref="C12:D12"/>
    <mergeCell ref="F12:G12"/>
    <mergeCell ref="H12:K12"/>
    <mergeCell ref="A14:K14"/>
    <mergeCell ref="A17:C19"/>
    <mergeCell ref="E17:K17"/>
    <mergeCell ref="E18:K18"/>
    <mergeCell ref="E19:K19"/>
    <mergeCell ref="E10:G10"/>
    <mergeCell ref="H10:K10"/>
    <mergeCell ref="A3:K3"/>
    <mergeCell ref="A5:K5"/>
    <mergeCell ref="A7:C7"/>
    <mergeCell ref="A9:C9"/>
    <mergeCell ref="E9:H9"/>
  </mergeCells>
  <phoneticPr fontId="1"/>
  <pageMargins left="0.7" right="0.7" top="0.75" bottom="0.75" header="0.3" footer="0.3"/>
  <pageSetup paperSize="9" scale="92"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2:R29"/>
  <sheetViews>
    <sheetView showZeros="0" zoomScaleNormal="100" workbookViewId="0">
      <selection activeCell="AB12" sqref="AB12"/>
    </sheetView>
  </sheetViews>
  <sheetFormatPr defaultRowHeight="13.2" x14ac:dyDescent="0.2"/>
  <cols>
    <col min="1" max="2" width="1.21875" customWidth="1"/>
    <col min="3" max="3" width="9.6640625" customWidth="1"/>
    <col min="4" max="4" width="3.88671875" customWidth="1"/>
    <col min="5" max="6" width="1.21875" customWidth="1"/>
    <col min="7" max="7" width="9.44140625" bestFit="1" customWidth="1"/>
    <col min="8" max="8" width="11.21875" customWidth="1"/>
    <col min="9" max="9" width="6.109375" customWidth="1"/>
    <col min="10" max="10" width="11.21875" customWidth="1"/>
    <col min="11" max="11" width="1.21875" customWidth="1"/>
    <col min="12" max="12" width="4.6640625" customWidth="1"/>
    <col min="13" max="13" width="10.44140625" customWidth="1"/>
    <col min="14" max="14" width="1.77734375" customWidth="1"/>
    <col min="16" max="16" width="3.21875" customWidth="1"/>
    <col min="17" max="17" width="7.44140625" customWidth="1"/>
  </cols>
  <sheetData>
    <row r="2" spans="1:17" ht="49.5" customHeight="1" x14ac:dyDescent="0.2">
      <c r="A2" s="361" t="s">
        <v>114</v>
      </c>
      <c r="B2" s="361"/>
      <c r="C2" s="362"/>
      <c r="D2" s="362"/>
      <c r="E2" s="362"/>
      <c r="F2" s="362"/>
      <c r="G2" s="362"/>
      <c r="H2" s="362"/>
      <c r="I2" s="362"/>
      <c r="J2" s="362"/>
      <c r="K2" s="362"/>
      <c r="L2" s="113" t="s">
        <v>112</v>
      </c>
      <c r="M2" s="111"/>
      <c r="N2" s="8"/>
      <c r="O2" s="112" t="s">
        <v>113</v>
      </c>
      <c r="P2" s="360"/>
      <c r="Q2" s="360"/>
    </row>
    <row r="3" spans="1:17" ht="16.5" customHeight="1" x14ac:dyDescent="0.2"/>
    <row r="4" spans="1:17" ht="30" customHeight="1" x14ac:dyDescent="0.2">
      <c r="B4" s="359" t="str">
        <f>届出内容入力シート!C6</f>
        <v>総社市議会議員選挙</v>
      </c>
      <c r="C4" s="359"/>
      <c r="D4" s="359"/>
      <c r="E4" s="359"/>
      <c r="F4" s="359"/>
      <c r="G4" s="359"/>
      <c r="H4" s="359"/>
      <c r="I4" s="359"/>
      <c r="J4" s="367" t="s">
        <v>395</v>
      </c>
      <c r="K4" s="367"/>
      <c r="L4" s="367"/>
      <c r="M4" s="367"/>
      <c r="N4" s="367"/>
      <c r="O4" s="367"/>
      <c r="P4" s="367"/>
      <c r="Q4" s="367"/>
    </row>
    <row r="5" spans="1:17" ht="13.8" thickBot="1" x14ac:dyDescent="0.25"/>
    <row r="6" spans="1:17" ht="19.5" customHeight="1" x14ac:dyDescent="0.2">
      <c r="A6" s="105"/>
      <c r="B6" s="374" t="s">
        <v>102</v>
      </c>
      <c r="C6" s="374"/>
      <c r="D6" s="374"/>
      <c r="E6" s="106"/>
      <c r="F6" s="107"/>
      <c r="G6" s="114" t="s">
        <v>108</v>
      </c>
      <c r="H6" s="363">
        <f>届出内容入力シート!C14</f>
        <v>0</v>
      </c>
      <c r="I6" s="363"/>
      <c r="J6" s="363"/>
      <c r="K6" s="363"/>
      <c r="L6" s="363"/>
      <c r="M6" s="363"/>
      <c r="N6" s="364"/>
      <c r="O6" s="368" t="s">
        <v>115</v>
      </c>
      <c r="P6" s="370">
        <f>届出内容入力シート!C17</f>
        <v>0</v>
      </c>
      <c r="Q6" s="371"/>
    </row>
    <row r="7" spans="1:17" ht="33" customHeight="1" x14ac:dyDescent="0.2">
      <c r="A7" s="108"/>
      <c r="B7" s="375"/>
      <c r="C7" s="375"/>
      <c r="D7" s="375"/>
      <c r="E7" s="101"/>
      <c r="F7" s="99"/>
      <c r="G7" s="62"/>
      <c r="H7" s="365">
        <f>届出内容入力シート!C15</f>
        <v>0</v>
      </c>
      <c r="I7" s="365"/>
      <c r="J7" s="365"/>
      <c r="K7" s="365"/>
      <c r="L7" s="365"/>
      <c r="M7" s="365"/>
      <c r="N7" s="366"/>
      <c r="O7" s="369"/>
      <c r="P7" s="372"/>
      <c r="Q7" s="373"/>
    </row>
    <row r="8" spans="1:17" ht="35.4" customHeight="1" x14ac:dyDescent="0.2">
      <c r="A8" s="109"/>
      <c r="B8" s="345" t="s">
        <v>103</v>
      </c>
      <c r="C8" s="345"/>
      <c r="D8" s="345"/>
      <c r="E8" s="102"/>
      <c r="F8" s="53"/>
      <c r="G8" s="357" t="str">
        <f>届出内容入力シート!C19</f>
        <v>岡山県</v>
      </c>
      <c r="H8" s="357"/>
      <c r="I8" s="357"/>
      <c r="J8" s="357"/>
      <c r="K8" s="357"/>
      <c r="L8" s="357"/>
      <c r="M8" s="357"/>
      <c r="N8" s="357"/>
      <c r="O8" s="357"/>
      <c r="P8" s="357"/>
      <c r="Q8" s="358"/>
    </row>
    <row r="9" spans="1:17" ht="35.4" customHeight="1" x14ac:dyDescent="0.2">
      <c r="A9" s="109"/>
      <c r="B9" s="345" t="s">
        <v>97</v>
      </c>
      <c r="C9" s="345"/>
      <c r="D9" s="345"/>
      <c r="E9" s="102"/>
      <c r="F9" s="53"/>
      <c r="G9" s="357" t="str">
        <f>届出内容入力シート!C21</f>
        <v>岡山県総社市</v>
      </c>
      <c r="H9" s="357"/>
      <c r="I9" s="357"/>
      <c r="J9" s="357"/>
      <c r="K9" s="357"/>
      <c r="L9" s="357"/>
      <c r="M9" s="357"/>
      <c r="N9" s="357"/>
      <c r="O9" s="357"/>
      <c r="P9" s="357"/>
      <c r="Q9" s="358"/>
    </row>
    <row r="10" spans="1:17" ht="35.4" customHeight="1" x14ac:dyDescent="0.2">
      <c r="A10" s="109"/>
      <c r="B10" s="345" t="s">
        <v>99</v>
      </c>
      <c r="C10" s="345"/>
      <c r="D10" s="345"/>
      <c r="E10" s="102"/>
      <c r="F10" s="53"/>
      <c r="G10" s="355">
        <f>届出内容入力シート!C23</f>
        <v>0</v>
      </c>
      <c r="H10" s="355"/>
      <c r="I10" s="355"/>
      <c r="J10" s="355"/>
      <c r="K10" s="355"/>
      <c r="L10" s="170" t="s">
        <v>177</v>
      </c>
      <c r="M10" s="356" t="str">
        <f>IF(届出内容入力シート!C23="","",ROUNDDOWN(YEARFRAC(届出内容入力シート!C23,届出内容入力シート!C10+1,1),0))</f>
        <v/>
      </c>
      <c r="N10" s="356"/>
      <c r="O10" s="104" t="s">
        <v>178</v>
      </c>
      <c r="P10" s="104"/>
      <c r="Q10" s="169"/>
    </row>
    <row r="11" spans="1:17" ht="36.6" customHeight="1" x14ac:dyDescent="0.2">
      <c r="A11" s="109"/>
      <c r="B11" s="345" t="s">
        <v>104</v>
      </c>
      <c r="C11" s="345"/>
      <c r="D11" s="345"/>
      <c r="E11" s="102"/>
      <c r="F11" s="53"/>
      <c r="G11" s="352">
        <f>届出内容入力シート!C25</f>
        <v>0</v>
      </c>
      <c r="H11" s="352"/>
      <c r="I11" s="352"/>
      <c r="J11" s="115" t="s">
        <v>116</v>
      </c>
      <c r="K11" s="104"/>
      <c r="L11" s="353">
        <f>届出内容入力シート!C27</f>
        <v>0</v>
      </c>
      <c r="M11" s="353"/>
      <c r="N11" s="353"/>
      <c r="O11" s="353"/>
      <c r="P11" s="353"/>
      <c r="Q11" s="354"/>
    </row>
    <row r="12" spans="1:17" ht="36.6" customHeight="1" x14ac:dyDescent="0.2">
      <c r="A12" s="109"/>
      <c r="B12" s="333" t="s">
        <v>105</v>
      </c>
      <c r="C12" s="333"/>
      <c r="D12" s="333"/>
      <c r="E12" s="103"/>
      <c r="F12" s="100"/>
      <c r="G12" s="350">
        <f>届出内容入力シート!C29</f>
        <v>0</v>
      </c>
      <c r="H12" s="350"/>
      <c r="I12" s="350"/>
      <c r="J12" s="350"/>
      <c r="K12" s="350"/>
      <c r="L12" s="350"/>
      <c r="M12" s="350"/>
      <c r="N12" s="350"/>
      <c r="O12" s="350"/>
      <c r="P12" s="350"/>
      <c r="Q12" s="351"/>
    </row>
    <row r="13" spans="1:17" ht="24" customHeight="1" x14ac:dyDescent="0.2">
      <c r="A13" s="109"/>
      <c r="B13" s="345" t="s">
        <v>106</v>
      </c>
      <c r="C13" s="345"/>
      <c r="D13" s="345"/>
      <c r="E13" s="102"/>
      <c r="F13" s="53"/>
      <c r="G13" s="335" t="str">
        <f>届出内容入力シート!C5</f>
        <v>令和７年９月２１日執行</v>
      </c>
      <c r="H13" s="335"/>
      <c r="I13" s="335"/>
      <c r="J13" s="336" t="str">
        <f>届出内容入力シート!C6</f>
        <v>総社市議会議員選挙</v>
      </c>
      <c r="K13" s="336"/>
      <c r="L13" s="336"/>
      <c r="M13" s="336"/>
      <c r="N13" s="336"/>
      <c r="O13" s="336"/>
      <c r="P13" s="336"/>
      <c r="Q13" s="337"/>
    </row>
    <row r="14" spans="1:17" ht="49.2" customHeight="1" x14ac:dyDescent="0.2">
      <c r="A14" s="121"/>
      <c r="B14" s="349" t="s">
        <v>404</v>
      </c>
      <c r="C14" s="349"/>
      <c r="D14" s="349"/>
      <c r="E14" s="65"/>
      <c r="F14" s="56"/>
      <c r="G14" s="335">
        <f>届出内容入力シート!C31</f>
        <v>0</v>
      </c>
      <c r="H14" s="335"/>
      <c r="I14" s="335"/>
      <c r="J14" s="335"/>
      <c r="K14" s="335"/>
      <c r="L14" s="335"/>
      <c r="M14" s="335"/>
      <c r="N14" s="335"/>
      <c r="O14" s="335"/>
      <c r="P14" s="335"/>
      <c r="Q14" s="348"/>
    </row>
    <row r="15" spans="1:17" ht="7.5" customHeight="1" x14ac:dyDescent="0.2">
      <c r="A15" s="121"/>
      <c r="B15" s="134"/>
      <c r="C15" s="88"/>
      <c r="D15" s="88"/>
      <c r="E15" s="65"/>
      <c r="F15" s="56"/>
      <c r="G15" s="122"/>
      <c r="H15" s="122"/>
      <c r="I15" s="122"/>
      <c r="J15" s="87"/>
      <c r="K15" s="87"/>
      <c r="L15" s="87"/>
      <c r="M15" s="87"/>
      <c r="N15" s="87"/>
      <c r="O15" s="87"/>
      <c r="P15" s="87"/>
      <c r="Q15" s="123"/>
    </row>
    <row r="16" spans="1:17" ht="64.5" customHeight="1" x14ac:dyDescent="0.2">
      <c r="A16" s="131"/>
      <c r="B16" s="346" t="s">
        <v>107</v>
      </c>
      <c r="C16" s="346"/>
      <c r="D16" s="346"/>
      <c r="E16" s="132"/>
      <c r="F16" s="58"/>
      <c r="G16" s="338" t="s">
        <v>273</v>
      </c>
      <c r="H16" s="339"/>
      <c r="I16" s="339"/>
      <c r="J16" s="339"/>
      <c r="K16" s="339"/>
      <c r="L16" s="339"/>
      <c r="M16" s="339"/>
      <c r="N16" s="339"/>
      <c r="O16" s="339"/>
      <c r="P16" s="339"/>
      <c r="Q16" s="340"/>
    </row>
    <row r="17" spans="1:18" ht="7.5" customHeight="1" thickBot="1" x14ac:dyDescent="0.25">
      <c r="A17" s="124"/>
      <c r="B17" s="126"/>
      <c r="C17" s="125"/>
      <c r="D17" s="125"/>
      <c r="E17" s="133"/>
      <c r="F17" s="127"/>
      <c r="G17" s="128"/>
      <c r="H17" s="129"/>
      <c r="I17" s="129"/>
      <c r="J17" s="129"/>
      <c r="K17" s="129"/>
      <c r="L17" s="129"/>
      <c r="M17" s="129"/>
      <c r="N17" s="129"/>
      <c r="O17" s="129"/>
      <c r="P17" s="129"/>
      <c r="Q17" s="130"/>
    </row>
    <row r="19" spans="1:18" ht="22.5" customHeight="1" x14ac:dyDescent="0.2">
      <c r="A19" s="16" t="s">
        <v>110</v>
      </c>
      <c r="B19" s="16"/>
      <c r="C19" s="16"/>
      <c r="D19" s="16"/>
      <c r="E19" s="110"/>
      <c r="F19" s="110"/>
      <c r="G19" s="110"/>
      <c r="H19" s="110"/>
      <c r="I19" s="110"/>
      <c r="J19" s="110"/>
      <c r="K19" s="110"/>
      <c r="L19" s="110"/>
      <c r="M19" s="110"/>
      <c r="N19" s="110"/>
      <c r="O19" s="110"/>
      <c r="P19" s="110"/>
      <c r="Q19" s="110"/>
    </row>
    <row r="21" spans="1:18" ht="14.4" x14ac:dyDescent="0.2">
      <c r="A21" s="15"/>
      <c r="B21" s="15"/>
      <c r="C21" s="341" t="str">
        <f>届出内容入力シート!C8</f>
        <v>令和７年９月１４日</v>
      </c>
      <c r="D21" s="341"/>
      <c r="E21" s="341"/>
      <c r="F21" s="341"/>
      <c r="G21" s="342"/>
      <c r="H21" s="342"/>
      <c r="I21" s="15"/>
      <c r="J21" s="15"/>
      <c r="K21" s="15"/>
      <c r="L21" s="15"/>
    </row>
    <row r="22" spans="1:18" ht="9" customHeight="1" x14ac:dyDescent="0.2">
      <c r="A22" s="168"/>
      <c r="B22" s="168"/>
      <c r="C22" s="343"/>
      <c r="D22" s="343"/>
      <c r="E22" s="343"/>
      <c r="F22" s="343"/>
      <c r="G22" s="343"/>
      <c r="H22" s="168"/>
      <c r="I22" s="344"/>
      <c r="J22" s="344"/>
      <c r="K22" s="344"/>
      <c r="L22" s="344"/>
    </row>
    <row r="23" spans="1:18" ht="30" x14ac:dyDescent="0.2">
      <c r="A23" s="81"/>
      <c r="B23" s="81"/>
      <c r="C23" s="85"/>
      <c r="D23" s="85"/>
      <c r="E23" s="85"/>
      <c r="F23" s="85"/>
      <c r="G23" s="85"/>
      <c r="H23" s="81"/>
      <c r="J23" s="11" t="s">
        <v>88</v>
      </c>
      <c r="L23" s="347">
        <f>届出内容入力シート!C15</f>
        <v>0</v>
      </c>
      <c r="M23" s="347"/>
      <c r="N23" s="347"/>
      <c r="O23" s="347"/>
      <c r="P23" s="347"/>
      <c r="Q23" s="347"/>
      <c r="R23" s="90"/>
    </row>
    <row r="24" spans="1:18" ht="9" customHeight="1" x14ac:dyDescent="0.2">
      <c r="A24" s="15"/>
      <c r="B24" s="15"/>
      <c r="C24" s="11"/>
      <c r="D24" s="11"/>
      <c r="E24" s="11"/>
      <c r="F24" s="11"/>
      <c r="G24" s="11"/>
      <c r="H24" s="15"/>
      <c r="I24" s="15"/>
      <c r="J24" s="15"/>
      <c r="K24" s="15"/>
      <c r="L24" s="15"/>
    </row>
    <row r="25" spans="1:18" ht="18.75" customHeight="1" x14ac:dyDescent="0.2">
      <c r="A25" s="8"/>
      <c r="B25" s="163" t="str">
        <f>届出内容入力シート!C6</f>
        <v>総社市議会議員選挙</v>
      </c>
      <c r="C25" s="163"/>
      <c r="D25" s="163"/>
      <c r="E25" s="163"/>
      <c r="F25" s="163"/>
      <c r="G25" s="8"/>
      <c r="H25" s="8"/>
    </row>
    <row r="26" spans="1:18" ht="18.75" customHeight="1" x14ac:dyDescent="0.2">
      <c r="A26" s="8"/>
      <c r="B26" s="163" t="s">
        <v>50</v>
      </c>
      <c r="C26" s="8"/>
      <c r="D26" s="342" t="str">
        <f>届出内容入力シート!C12</f>
        <v>岡本　勲</v>
      </c>
      <c r="E26" s="342"/>
      <c r="F26" s="342"/>
      <c r="G26" s="342"/>
      <c r="H26" s="11" t="s">
        <v>51</v>
      </c>
    </row>
    <row r="28" spans="1:18" x14ac:dyDescent="0.2">
      <c r="C28" s="22" t="s">
        <v>111</v>
      </c>
      <c r="D28" s="22"/>
    </row>
    <row r="29" spans="1:18" ht="150.75" customHeight="1" x14ac:dyDescent="0.2">
      <c r="C29" s="334" t="s">
        <v>403</v>
      </c>
      <c r="D29" s="334"/>
      <c r="E29" s="334"/>
      <c r="F29" s="334"/>
      <c r="G29" s="334"/>
      <c r="H29" s="334"/>
      <c r="I29" s="334"/>
      <c r="J29" s="334"/>
      <c r="K29" s="334"/>
      <c r="L29" s="334"/>
      <c r="M29" s="334"/>
      <c r="N29" s="334"/>
      <c r="O29" s="334"/>
      <c r="P29" s="334"/>
      <c r="Q29" s="334"/>
    </row>
  </sheetData>
  <sheetProtection algorithmName="SHA-512" hashValue="CxfTGWJpTZ6c0iTvenUZE0ySR1KTPzOzxZmFxv/neNqjWRUehm95G+sB0IoUHgU6/WCnFtO7iA0Or4hMyuz6vQ==" saltValue="oshfoTBvTQRDsuEYYdx7Mg==" spinCount="100000" sheet="1" selectLockedCells="1"/>
  <mergeCells count="34">
    <mergeCell ref="B4:I4"/>
    <mergeCell ref="P2:Q2"/>
    <mergeCell ref="A2:K2"/>
    <mergeCell ref="H6:N6"/>
    <mergeCell ref="H7:N7"/>
    <mergeCell ref="J4:Q4"/>
    <mergeCell ref="O6:O7"/>
    <mergeCell ref="P6:Q7"/>
    <mergeCell ref="B6:D7"/>
    <mergeCell ref="G11:I11"/>
    <mergeCell ref="L11:Q11"/>
    <mergeCell ref="B10:D10"/>
    <mergeCell ref="B11:D11"/>
    <mergeCell ref="B8:D8"/>
    <mergeCell ref="G10:K10"/>
    <mergeCell ref="M10:N10"/>
    <mergeCell ref="B9:D9"/>
    <mergeCell ref="G8:Q8"/>
    <mergeCell ref="G9:Q9"/>
    <mergeCell ref="B12:D12"/>
    <mergeCell ref="C29:Q29"/>
    <mergeCell ref="G13:I13"/>
    <mergeCell ref="J13:Q13"/>
    <mergeCell ref="G16:Q16"/>
    <mergeCell ref="C21:H21"/>
    <mergeCell ref="C22:G22"/>
    <mergeCell ref="I22:L22"/>
    <mergeCell ref="B13:D13"/>
    <mergeCell ref="D26:G26"/>
    <mergeCell ref="B16:D16"/>
    <mergeCell ref="L23:Q23"/>
    <mergeCell ref="G14:Q14"/>
    <mergeCell ref="B14:D14"/>
    <mergeCell ref="G12:Q12"/>
  </mergeCells>
  <phoneticPr fontId="1"/>
  <pageMargins left="0.62" right="0.33" top="0.47" bottom="0.48"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pageSetUpPr fitToPage="1"/>
  </sheetPr>
  <dimension ref="A1:Q36"/>
  <sheetViews>
    <sheetView showZeros="0" workbookViewId="0">
      <selection activeCell="R1" sqref="R1"/>
    </sheetView>
  </sheetViews>
  <sheetFormatPr defaultRowHeight="13.2" x14ac:dyDescent="0.2"/>
  <cols>
    <col min="1" max="1" width="19.6640625" customWidth="1"/>
    <col min="2" max="2" width="3.21875" customWidth="1"/>
    <col min="3" max="3" width="14.6640625" customWidth="1"/>
    <col min="4" max="4" width="3" customWidth="1"/>
    <col min="5" max="5" width="8.44140625" customWidth="1"/>
    <col min="6" max="6" width="14.88671875" customWidth="1"/>
    <col min="7" max="7" width="4.6640625" customWidth="1"/>
    <col min="8" max="8" width="1.88671875" customWidth="1"/>
    <col min="9" max="9" width="11" customWidth="1"/>
    <col min="10" max="10" width="3.44140625" customWidth="1"/>
    <col min="11" max="11" width="11.88671875" customWidth="1"/>
    <col min="14" max="14" width="2.6640625" customWidth="1"/>
    <col min="15" max="16" width="12.21875" hidden="1" customWidth="1"/>
    <col min="17" max="17" width="2.77734375" customWidth="1"/>
  </cols>
  <sheetData>
    <row r="1" spans="1:11" x14ac:dyDescent="0.2">
      <c r="I1" s="191" t="s">
        <v>79</v>
      </c>
      <c r="J1" s="192" t="s">
        <v>205</v>
      </c>
      <c r="K1" s="193" t="s">
        <v>237</v>
      </c>
    </row>
    <row r="2" spans="1:11" ht="18.75" customHeight="1" x14ac:dyDescent="0.2"/>
    <row r="3" spans="1:11" ht="35.25" customHeight="1" x14ac:dyDescent="0.2">
      <c r="A3" s="383" t="s">
        <v>268</v>
      </c>
      <c r="B3" s="383"/>
      <c r="C3" s="383"/>
      <c r="D3" s="383"/>
      <c r="E3" s="383"/>
      <c r="F3" s="383"/>
      <c r="G3" s="383"/>
      <c r="H3" s="383"/>
      <c r="I3" s="383"/>
      <c r="J3" s="383"/>
      <c r="K3" s="383"/>
    </row>
    <row r="4" spans="1:11" ht="18.75" customHeight="1" x14ac:dyDescent="0.2">
      <c r="A4" s="175"/>
      <c r="B4" s="175"/>
      <c r="C4" s="175"/>
      <c r="D4" s="175"/>
      <c r="E4" s="175"/>
      <c r="F4" s="175"/>
      <c r="G4" s="175"/>
      <c r="H4" s="175"/>
    </row>
    <row r="5" spans="1:11" ht="23.25" customHeight="1" x14ac:dyDescent="0.2">
      <c r="A5" s="342" t="s">
        <v>245</v>
      </c>
      <c r="B5" s="342"/>
      <c r="C5" s="342"/>
      <c r="D5" s="342"/>
      <c r="E5" s="342"/>
      <c r="F5" s="342"/>
      <c r="G5" s="342"/>
      <c r="H5" s="342"/>
      <c r="I5" s="342"/>
      <c r="J5" s="342"/>
      <c r="K5" s="342"/>
    </row>
    <row r="6" spans="1:11" ht="9" customHeight="1" x14ac:dyDescent="0.2">
      <c r="A6" s="175"/>
      <c r="B6" s="175"/>
      <c r="C6" s="175"/>
      <c r="D6" s="175"/>
      <c r="E6" s="175"/>
      <c r="F6" s="175"/>
      <c r="G6" s="175"/>
      <c r="H6" s="175"/>
      <c r="I6" s="15"/>
      <c r="J6" s="15"/>
      <c r="K6" s="15"/>
    </row>
    <row r="7" spans="1:11" ht="23.25" customHeight="1" x14ac:dyDescent="0.2">
      <c r="A7" s="570" t="str">
        <f>届出内容入力シート!C8</f>
        <v>令和７年９月１４日</v>
      </c>
      <c r="B7" s="570"/>
      <c r="C7" s="570"/>
      <c r="D7" s="16"/>
      <c r="E7" s="175"/>
      <c r="F7" s="175"/>
      <c r="G7" s="175"/>
      <c r="H7" s="174"/>
      <c r="I7" s="15"/>
      <c r="J7" s="15"/>
      <c r="K7" s="15"/>
    </row>
    <row r="8" spans="1:11" ht="10.5" customHeight="1" x14ac:dyDescent="0.2">
      <c r="A8" s="175"/>
      <c r="B8" s="175"/>
      <c r="C8" s="175"/>
      <c r="D8" s="175"/>
      <c r="E8" s="175"/>
      <c r="F8" s="175"/>
      <c r="G8" s="175"/>
      <c r="H8" s="175"/>
      <c r="I8" s="15"/>
      <c r="J8" s="15"/>
      <c r="K8" s="15"/>
    </row>
    <row r="9" spans="1:11" ht="13.5" customHeight="1" x14ac:dyDescent="0.2">
      <c r="A9" s="343"/>
      <c r="B9" s="343"/>
      <c r="C9" s="343"/>
      <c r="D9" s="175"/>
      <c r="E9" s="342"/>
      <c r="F9" s="342"/>
      <c r="G9" s="342"/>
      <c r="H9" s="342"/>
      <c r="I9" s="15"/>
      <c r="J9" s="15"/>
      <c r="K9" s="15"/>
    </row>
    <row r="10" spans="1:11" ht="21.75" customHeight="1" x14ac:dyDescent="0.2">
      <c r="A10" s="173"/>
      <c r="B10" s="173"/>
      <c r="C10" s="173"/>
      <c r="D10" s="150"/>
      <c r="E10" s="430" t="str">
        <f>届出内容入力シート!C5</f>
        <v>令和７年９月２１日執行</v>
      </c>
      <c r="F10" s="430"/>
      <c r="G10" s="430"/>
      <c r="H10" s="342" t="str">
        <f>届出内容入力シート!C6</f>
        <v>総社市議会議員選挙</v>
      </c>
      <c r="I10" s="342"/>
      <c r="J10" s="342"/>
      <c r="K10" s="342"/>
    </row>
    <row r="11" spans="1:11" ht="7.5" customHeight="1" x14ac:dyDescent="0.2">
      <c r="A11" s="173"/>
      <c r="B11" s="173"/>
      <c r="C11" s="173"/>
      <c r="D11" s="150"/>
      <c r="E11" s="16"/>
      <c r="F11" s="16"/>
      <c r="G11" s="16"/>
      <c r="H11" s="16"/>
      <c r="I11" s="16"/>
      <c r="J11" s="15"/>
      <c r="K11" s="15"/>
    </row>
    <row r="12" spans="1:11" ht="22.5" customHeight="1" x14ac:dyDescent="0.2">
      <c r="A12" s="173"/>
      <c r="B12" s="173"/>
      <c r="C12" s="445"/>
      <c r="D12" s="445"/>
      <c r="E12" s="15"/>
      <c r="F12" s="552" t="s">
        <v>234</v>
      </c>
      <c r="G12" s="552"/>
      <c r="H12" s="384">
        <f>届出内容入力シート!C15</f>
        <v>0</v>
      </c>
      <c r="I12" s="384"/>
      <c r="J12" s="384"/>
      <c r="K12" s="384"/>
    </row>
    <row r="13" spans="1:11" ht="12.75" customHeight="1" x14ac:dyDescent="0.2">
      <c r="A13" s="173"/>
      <c r="B13" s="173"/>
      <c r="C13" s="173"/>
      <c r="D13" s="150"/>
      <c r="E13" s="20"/>
      <c r="F13" s="20"/>
      <c r="G13" s="20"/>
      <c r="H13" s="20"/>
      <c r="I13" s="15"/>
      <c r="J13" s="15"/>
      <c r="K13" s="15"/>
    </row>
    <row r="14" spans="1:11" ht="22.5" customHeight="1" x14ac:dyDescent="0.2">
      <c r="A14" s="430" t="s">
        <v>54</v>
      </c>
      <c r="B14" s="430"/>
      <c r="C14" s="430"/>
      <c r="D14" s="430"/>
      <c r="E14" s="430"/>
      <c r="F14" s="430"/>
      <c r="G14" s="430"/>
      <c r="H14" s="430"/>
      <c r="I14" s="430"/>
      <c r="J14" s="430"/>
      <c r="K14" s="430"/>
    </row>
    <row r="15" spans="1:11" ht="9" customHeight="1" x14ac:dyDescent="0.2">
      <c r="A15" s="175"/>
      <c r="B15" s="175"/>
      <c r="C15" s="175"/>
      <c r="D15" s="175"/>
      <c r="E15" s="175"/>
      <c r="F15" s="175"/>
      <c r="G15" s="175"/>
      <c r="H15" s="175"/>
      <c r="I15" s="175"/>
      <c r="J15" s="175"/>
      <c r="K15" s="175"/>
    </row>
    <row r="16" spans="1:11" ht="22.5" customHeight="1" x14ac:dyDescent="0.2"/>
    <row r="17" spans="1:17" ht="24" customHeight="1" x14ac:dyDescent="0.2">
      <c r="A17" s="534" t="s">
        <v>246</v>
      </c>
      <c r="B17" s="535"/>
      <c r="C17" s="536"/>
      <c r="D17" s="177"/>
      <c r="E17" s="546" t="str">
        <f>IF(届出内容入力シート!C138=0,"",届出内容入力シート!C138)</f>
        <v/>
      </c>
      <c r="F17" s="546"/>
      <c r="G17" s="546"/>
      <c r="H17" s="546"/>
      <c r="I17" s="546"/>
      <c r="J17" s="546"/>
      <c r="K17" s="547"/>
    </row>
    <row r="18" spans="1:17" ht="24" customHeight="1" x14ac:dyDescent="0.2">
      <c r="A18" s="537"/>
      <c r="B18" s="538"/>
      <c r="C18" s="539"/>
      <c r="D18" s="178"/>
      <c r="E18" s="548" t="str">
        <f>IF(届出内容入力シート!C139=0,"",届出内容入力シート!C139)</f>
        <v/>
      </c>
      <c r="F18" s="548"/>
      <c r="G18" s="548"/>
      <c r="H18" s="548"/>
      <c r="I18" s="548"/>
      <c r="J18" s="548"/>
      <c r="K18" s="549"/>
    </row>
    <row r="19" spans="1:17" ht="24" customHeight="1" x14ac:dyDescent="0.2">
      <c r="A19" s="540"/>
      <c r="B19" s="541"/>
      <c r="C19" s="542"/>
      <c r="D19" s="178"/>
      <c r="E19" s="548" t="str">
        <f>IF(届出内容入力シート!C140=0,"",届出内容入力シート!C140)</f>
        <v/>
      </c>
      <c r="F19" s="548"/>
      <c r="G19" s="548"/>
      <c r="H19" s="548"/>
      <c r="I19" s="548"/>
      <c r="J19" s="548"/>
      <c r="K19" s="549"/>
    </row>
    <row r="20" spans="1:17" ht="41.25" customHeight="1" x14ac:dyDescent="0.2">
      <c r="A20" s="519" t="s">
        <v>242</v>
      </c>
      <c r="B20" s="520"/>
      <c r="C20" s="521"/>
      <c r="D20" s="571">
        <f>届出内容入力シート!C141</f>
        <v>0</v>
      </c>
      <c r="E20" s="572"/>
      <c r="F20" s="572"/>
      <c r="G20" s="572"/>
      <c r="H20" s="572"/>
      <c r="I20" s="572"/>
      <c r="J20" s="572"/>
      <c r="K20" s="188"/>
    </row>
    <row r="21" spans="1:17" ht="41.25" customHeight="1" x14ac:dyDescent="0.2">
      <c r="A21" s="519" t="s">
        <v>243</v>
      </c>
      <c r="B21" s="520"/>
      <c r="C21" s="521"/>
      <c r="D21" s="573">
        <f>届出内容入力シート!C142</f>
        <v>0</v>
      </c>
      <c r="E21" s="574"/>
      <c r="F21" s="574"/>
      <c r="G21" s="574"/>
      <c r="H21" s="574"/>
      <c r="I21" s="574"/>
      <c r="J21" s="574"/>
      <c r="K21" s="188"/>
    </row>
    <row r="22" spans="1:17" ht="41.25" customHeight="1" x14ac:dyDescent="0.2">
      <c r="A22" s="519" t="s">
        <v>247</v>
      </c>
      <c r="B22" s="520"/>
      <c r="C22" s="521"/>
      <c r="D22" s="575"/>
      <c r="E22" s="576"/>
      <c r="F22" s="576"/>
      <c r="G22" s="576"/>
      <c r="H22" s="576"/>
      <c r="I22" s="576"/>
      <c r="J22" s="576"/>
      <c r="K22" s="188"/>
    </row>
    <row r="23" spans="1:17" ht="24" customHeight="1" x14ac:dyDescent="0.2">
      <c r="A23" s="187"/>
      <c r="B23" s="187"/>
      <c r="C23" s="187"/>
      <c r="D23" s="179"/>
      <c r="E23" s="183"/>
      <c r="F23" s="183"/>
      <c r="G23" s="183"/>
      <c r="H23" s="183"/>
      <c r="I23" s="183"/>
      <c r="J23" s="183"/>
      <c r="K23" s="183"/>
    </row>
    <row r="24" spans="1:17" ht="17.25" customHeight="1" x14ac:dyDescent="0.2">
      <c r="A24" s="11"/>
      <c r="B24" s="11"/>
      <c r="C24" s="11"/>
      <c r="D24" s="15"/>
      <c r="E24" s="15"/>
      <c r="F24" s="15"/>
      <c r="G24" s="15"/>
      <c r="H24" s="153"/>
      <c r="I24" s="154"/>
      <c r="J24" s="154"/>
    </row>
    <row r="25" spans="1:17" ht="76.5" customHeight="1" x14ac:dyDescent="0.2">
      <c r="A25" s="186" t="s">
        <v>138</v>
      </c>
      <c r="B25" s="155"/>
      <c r="C25" s="422" t="s">
        <v>360</v>
      </c>
      <c r="D25" s="422"/>
      <c r="E25" s="422"/>
      <c r="F25" s="422"/>
      <c r="G25" s="422"/>
      <c r="H25" s="422"/>
      <c r="I25" s="422"/>
      <c r="J25" s="422"/>
      <c r="K25" s="422"/>
      <c r="O25" s="232" t="s">
        <v>362</v>
      </c>
      <c r="P25" s="232" t="s">
        <v>363</v>
      </c>
    </row>
    <row r="26" spans="1:17" x14ac:dyDescent="0.2">
      <c r="C26" s="229" t="s">
        <v>381</v>
      </c>
      <c r="D26" s="577" t="str">
        <f>IF(届出内容入力シート!C6="総社市長選挙",O26,IF(届出内容入力シート!C6="総社市議会議員選挙",P26,""))</f>
        <v>４，０００枚</v>
      </c>
      <c r="E26" s="577"/>
      <c r="F26" s="577"/>
      <c r="G26" s="155"/>
      <c r="H26" s="155"/>
      <c r="I26" s="155"/>
      <c r="J26" s="155"/>
      <c r="K26" s="155"/>
      <c r="N26" s="136"/>
      <c r="O26" s="231" t="s">
        <v>361</v>
      </c>
      <c r="P26" s="230" t="s">
        <v>364</v>
      </c>
      <c r="Q26" s="136"/>
    </row>
    <row r="27" spans="1:17" x14ac:dyDescent="0.2">
      <c r="C27" s="229" t="s">
        <v>382</v>
      </c>
      <c r="D27" s="233" t="s">
        <v>397</v>
      </c>
      <c r="E27" s="234"/>
      <c r="F27" s="234"/>
      <c r="G27" s="234"/>
    </row>
    <row r="28" spans="1:17" ht="36.75" customHeight="1" x14ac:dyDescent="0.2"/>
    <row r="29" spans="1:17" ht="36.75" customHeight="1" x14ac:dyDescent="0.2"/>
    <row r="30" spans="1:17" ht="22.5" customHeight="1" x14ac:dyDescent="0.2"/>
    <row r="31" spans="1:17" ht="22.5" customHeight="1" x14ac:dyDescent="0.2"/>
    <row r="32" spans="1:17" ht="22.5" customHeight="1" x14ac:dyDescent="0.2"/>
    <row r="33" ht="22.5" customHeight="1" x14ac:dyDescent="0.2"/>
    <row r="34" ht="22.5" customHeight="1" x14ac:dyDescent="0.2"/>
    <row r="35" ht="22.5" customHeight="1" x14ac:dyDescent="0.2"/>
    <row r="36" ht="22.5" customHeight="1" x14ac:dyDescent="0.2"/>
  </sheetData>
  <sheetProtection algorithmName="SHA-512" hashValue="na0izL8n2RhLVliy/ZU+FIxz7nMJU7EDpz3SQzMOP0cYsGQbIjKG5T7yeKJHJuX52aIOdXODNEKWSFdOV7Xkzw==" saltValue="G+h8FcXnZ6lqxShMIyttPw==" spinCount="100000" sheet="1" selectLockedCells="1"/>
  <mergeCells count="23">
    <mergeCell ref="C25:K25"/>
    <mergeCell ref="A20:C20"/>
    <mergeCell ref="D20:J20"/>
    <mergeCell ref="A21:C21"/>
    <mergeCell ref="D21:J21"/>
    <mergeCell ref="A22:C22"/>
    <mergeCell ref="D22:J22"/>
    <mergeCell ref="D26:F26"/>
    <mergeCell ref="E10:G10"/>
    <mergeCell ref="H10:K10"/>
    <mergeCell ref="A3:K3"/>
    <mergeCell ref="A5:K5"/>
    <mergeCell ref="A7:C7"/>
    <mergeCell ref="A9:C9"/>
    <mergeCell ref="E9:H9"/>
    <mergeCell ref="C12:D12"/>
    <mergeCell ref="F12:G12"/>
    <mergeCell ref="H12:K12"/>
    <mergeCell ref="A14:K14"/>
    <mergeCell ref="A17:C19"/>
    <mergeCell ref="E17:K17"/>
    <mergeCell ref="E18:K18"/>
    <mergeCell ref="E19:K19"/>
  </mergeCells>
  <phoneticPr fontId="1"/>
  <pageMargins left="0.7" right="0.7" top="0.75" bottom="0.75" header="0.3" footer="0.3"/>
  <pageSetup paperSize="9" scale="92"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7030A0"/>
    <pageSetUpPr fitToPage="1"/>
  </sheetPr>
  <dimension ref="A1:K44"/>
  <sheetViews>
    <sheetView showZeros="0" zoomScaleNormal="100" workbookViewId="0">
      <selection activeCell="Q20" sqref="Q20"/>
    </sheetView>
  </sheetViews>
  <sheetFormatPr defaultRowHeight="13.2" x14ac:dyDescent="0.2"/>
  <cols>
    <col min="1" max="1" width="23.21875" customWidth="1"/>
    <col min="2" max="2" width="5.6640625" customWidth="1"/>
    <col min="3" max="3" width="15" customWidth="1"/>
    <col min="4" max="4" width="3" customWidth="1"/>
    <col min="5" max="5" width="13.109375" customWidth="1"/>
    <col min="6" max="7" width="6.33203125" customWidth="1"/>
    <col min="8" max="8" width="1.88671875" customWidth="1"/>
    <col min="9" max="9" width="8.77734375" customWidth="1"/>
    <col min="10" max="10" width="6.21875" customWidth="1"/>
    <col min="11" max="11" width="8.77734375" customWidth="1"/>
  </cols>
  <sheetData>
    <row r="1" spans="1:11" x14ac:dyDescent="0.2">
      <c r="I1" s="191" t="s">
        <v>79</v>
      </c>
      <c r="J1" s="192" t="s">
        <v>205</v>
      </c>
      <c r="K1" s="193" t="s">
        <v>248</v>
      </c>
    </row>
    <row r="2" spans="1:11" ht="18.75" customHeight="1" x14ac:dyDescent="0.2"/>
    <row r="3" spans="1:11" ht="35.25" customHeight="1" x14ac:dyDescent="0.2">
      <c r="A3" s="383" t="s">
        <v>249</v>
      </c>
      <c r="B3" s="383"/>
      <c r="C3" s="383"/>
      <c r="D3" s="383"/>
      <c r="E3" s="383"/>
      <c r="F3" s="383"/>
      <c r="G3" s="383"/>
      <c r="H3" s="383"/>
      <c r="I3" s="383"/>
      <c r="J3" s="383"/>
      <c r="K3" s="383"/>
    </row>
    <row r="4" spans="1:11" ht="18.75" customHeight="1" x14ac:dyDescent="0.2">
      <c r="A4" s="175"/>
      <c r="B4" s="175"/>
      <c r="C4" s="175"/>
      <c r="D4" s="175"/>
      <c r="E4" s="175"/>
      <c r="F4" s="175"/>
      <c r="G4" s="175"/>
      <c r="H4" s="175"/>
    </row>
    <row r="5" spans="1:11" ht="42" customHeight="1" x14ac:dyDescent="0.2">
      <c r="A5" s="484" t="s">
        <v>329</v>
      </c>
      <c r="B5" s="484"/>
      <c r="C5" s="484"/>
      <c r="D5" s="484"/>
      <c r="E5" s="484"/>
      <c r="F5" s="484"/>
      <c r="G5" s="484"/>
      <c r="H5" s="484"/>
      <c r="I5" s="484"/>
      <c r="J5" s="484"/>
      <c r="K5" s="484"/>
    </row>
    <row r="6" spans="1:11" ht="9" customHeight="1" x14ac:dyDescent="0.2">
      <c r="A6" s="175"/>
      <c r="B6" s="175"/>
      <c r="C6" s="175"/>
      <c r="D6" s="175"/>
      <c r="E6" s="175"/>
      <c r="F6" s="175"/>
      <c r="G6" s="175"/>
      <c r="H6" s="175"/>
      <c r="I6" s="15"/>
      <c r="J6" s="15"/>
      <c r="K6" s="15"/>
    </row>
    <row r="7" spans="1:11" ht="23.25" customHeight="1" x14ac:dyDescent="0.2">
      <c r="A7" s="381" t="s">
        <v>402</v>
      </c>
      <c r="B7" s="381"/>
      <c r="C7" s="381"/>
      <c r="D7" s="16"/>
      <c r="E7" s="175"/>
      <c r="F7" s="175"/>
      <c r="G7" s="175"/>
      <c r="H7" s="174"/>
      <c r="I7" s="15"/>
      <c r="J7" s="15"/>
      <c r="K7" s="15"/>
    </row>
    <row r="8" spans="1:11" ht="10.5" customHeight="1" x14ac:dyDescent="0.2">
      <c r="A8" s="175"/>
      <c r="B8" s="175"/>
      <c r="C8" s="175"/>
      <c r="D8" s="175"/>
      <c r="E8" s="175"/>
      <c r="F8" s="175"/>
      <c r="G8" s="175"/>
      <c r="H8" s="175"/>
      <c r="I8" s="15"/>
      <c r="J8" s="15"/>
      <c r="K8" s="15"/>
    </row>
    <row r="9" spans="1:11" ht="21.75" customHeight="1" x14ac:dyDescent="0.2">
      <c r="A9" s="16" t="s">
        <v>261</v>
      </c>
      <c r="B9" s="16"/>
      <c r="C9" s="175" t="str">
        <f>届出内容入力シート!C12</f>
        <v>岡本　勲</v>
      </c>
      <c r="D9" s="175"/>
      <c r="E9" s="172" t="s">
        <v>51</v>
      </c>
      <c r="F9" s="175"/>
      <c r="G9" s="175"/>
      <c r="H9" s="175"/>
      <c r="I9" s="15"/>
      <c r="J9" s="15"/>
      <c r="K9" s="15"/>
    </row>
    <row r="10" spans="1:11" ht="13.5" customHeight="1" x14ac:dyDescent="0.2">
      <c r="A10" s="343"/>
      <c r="B10" s="343"/>
      <c r="C10" s="343"/>
      <c r="D10" s="175"/>
      <c r="E10" s="342"/>
      <c r="F10" s="342"/>
      <c r="G10" s="342"/>
      <c r="H10" s="342"/>
      <c r="I10" s="15"/>
      <c r="J10" s="15"/>
      <c r="K10" s="15"/>
    </row>
    <row r="11" spans="1:11" ht="21.75" customHeight="1" x14ac:dyDescent="0.2">
      <c r="A11" s="173"/>
      <c r="B11" s="173"/>
      <c r="C11" s="173"/>
      <c r="D11" s="430" t="str">
        <f>届出内容入力シート!C5</f>
        <v>令和７年９月２１日執行</v>
      </c>
      <c r="E11" s="430"/>
      <c r="F11" s="430"/>
      <c r="G11" s="430"/>
      <c r="H11" s="342" t="str">
        <f>届出内容入力シート!C6</f>
        <v>総社市議会議員選挙</v>
      </c>
      <c r="I11" s="342"/>
      <c r="J11" s="342"/>
      <c r="K11" s="342"/>
    </row>
    <row r="12" spans="1:11" ht="7.5" customHeight="1" x14ac:dyDescent="0.2">
      <c r="A12" s="173"/>
      <c r="B12" s="173"/>
      <c r="C12" s="173"/>
      <c r="D12" s="150"/>
      <c r="E12" s="16"/>
      <c r="F12" s="16"/>
      <c r="G12" s="16"/>
      <c r="H12" s="16"/>
      <c r="I12" s="16"/>
      <c r="J12" s="15"/>
      <c r="K12" s="15"/>
    </row>
    <row r="13" spans="1:11" ht="22.5" customHeight="1" x14ac:dyDescent="0.2">
      <c r="A13" s="173"/>
      <c r="B13" s="173"/>
      <c r="C13" s="445"/>
      <c r="D13" s="445"/>
      <c r="E13" s="552" t="s">
        <v>234</v>
      </c>
      <c r="F13" s="552"/>
      <c r="G13" s="552"/>
      <c r="H13" s="384">
        <f>届出内容入力シート!C15</f>
        <v>0</v>
      </c>
      <c r="I13" s="384"/>
      <c r="J13" s="384"/>
      <c r="K13" s="384"/>
    </row>
    <row r="14" spans="1:11" ht="13.5" customHeight="1" x14ac:dyDescent="0.2">
      <c r="A14" s="173"/>
      <c r="B14" s="173"/>
      <c r="C14" s="173"/>
      <c r="D14" s="150"/>
      <c r="E14" s="20"/>
      <c r="F14" s="20"/>
      <c r="G14" s="20"/>
      <c r="H14" s="20"/>
      <c r="I14" s="15"/>
      <c r="J14" s="15"/>
      <c r="K14" s="15"/>
    </row>
    <row r="15" spans="1:11" ht="22.5" customHeight="1" x14ac:dyDescent="0.2">
      <c r="A15" s="430" t="s">
        <v>54</v>
      </c>
      <c r="B15" s="430"/>
      <c r="C15" s="430"/>
      <c r="D15" s="430"/>
      <c r="E15" s="430"/>
      <c r="F15" s="430"/>
      <c r="G15" s="430"/>
      <c r="H15" s="430"/>
      <c r="I15" s="430"/>
      <c r="J15" s="430"/>
      <c r="K15" s="430"/>
    </row>
    <row r="16" spans="1:11" ht="13.5" customHeight="1" x14ac:dyDescent="0.2">
      <c r="A16" s="175"/>
      <c r="B16" s="175"/>
      <c r="C16" s="175"/>
      <c r="D16" s="175"/>
      <c r="E16" s="175"/>
      <c r="F16" s="175"/>
      <c r="G16" s="175"/>
      <c r="H16" s="175"/>
      <c r="I16" s="175"/>
      <c r="J16" s="175"/>
      <c r="K16" s="175"/>
    </row>
    <row r="17" spans="1:11" ht="22.5" customHeight="1" x14ac:dyDescent="0.2">
      <c r="A17" s="578" t="s">
        <v>251</v>
      </c>
      <c r="B17" s="578"/>
      <c r="C17" s="578"/>
      <c r="E17" s="579">
        <f>届出内容入力シート!C111</f>
        <v>0</v>
      </c>
      <c r="F17" s="579"/>
      <c r="G17" s="579"/>
      <c r="H17" s="579"/>
      <c r="I17" s="579"/>
      <c r="J17" s="579"/>
      <c r="K17" s="579"/>
    </row>
    <row r="18" spans="1:11" ht="13.5" customHeight="1" x14ac:dyDescent="0.2">
      <c r="A18" s="8"/>
      <c r="B18" s="8"/>
      <c r="C18" s="8"/>
    </row>
    <row r="19" spans="1:11" ht="19.5" customHeight="1" x14ac:dyDescent="0.2">
      <c r="A19" s="580" t="s">
        <v>250</v>
      </c>
      <c r="B19" s="580"/>
      <c r="C19" s="580"/>
      <c r="D19" s="179"/>
      <c r="E19" s="548" t="str">
        <f>IF(届出内容入力シート!C112=0,"",届出内容入力シート!C112)</f>
        <v/>
      </c>
      <c r="F19" s="548"/>
      <c r="G19" s="548"/>
      <c r="H19" s="548"/>
      <c r="I19" s="548"/>
      <c r="J19" s="548"/>
      <c r="K19" s="548"/>
    </row>
    <row r="20" spans="1:11" ht="19.5" customHeight="1" x14ac:dyDescent="0.2">
      <c r="A20" s="580"/>
      <c r="B20" s="580"/>
      <c r="C20" s="580"/>
      <c r="D20" s="179"/>
      <c r="E20" s="548" t="str">
        <f>IF(届出内容入力シート!C113=0,"",届出内容入力シート!C113)</f>
        <v/>
      </c>
      <c r="F20" s="548"/>
      <c r="G20" s="548"/>
      <c r="H20" s="548"/>
      <c r="I20" s="548"/>
      <c r="J20" s="548"/>
      <c r="K20" s="548"/>
    </row>
    <row r="21" spans="1:11" ht="19.5" customHeight="1" x14ac:dyDescent="0.2">
      <c r="A21" s="580"/>
      <c r="B21" s="580"/>
      <c r="C21" s="580"/>
      <c r="D21" s="179"/>
      <c r="E21" s="548" t="str">
        <f>IF(届出内容入力シート!C114=0,"",届出内容入力シート!C114)</f>
        <v/>
      </c>
      <c r="F21" s="548"/>
      <c r="G21" s="548"/>
      <c r="H21" s="548"/>
      <c r="I21" s="548"/>
      <c r="J21" s="548"/>
      <c r="K21" s="548"/>
    </row>
    <row r="22" spans="1:11" ht="13.5" customHeight="1" x14ac:dyDescent="0.2">
      <c r="A22" s="187"/>
      <c r="B22" s="187"/>
      <c r="C22" s="187"/>
      <c r="D22" s="179"/>
      <c r="E22" s="183"/>
      <c r="F22" s="183"/>
      <c r="G22" s="183"/>
      <c r="H22" s="183"/>
      <c r="I22" s="183"/>
      <c r="J22" s="183"/>
      <c r="K22" s="183"/>
    </row>
    <row r="23" spans="1:11" ht="22.5" customHeight="1" x14ac:dyDescent="0.2">
      <c r="A23" s="538" t="s">
        <v>252</v>
      </c>
      <c r="B23" s="538"/>
      <c r="C23" s="538"/>
      <c r="D23" s="538"/>
      <c r="E23" s="538"/>
      <c r="F23" s="538"/>
      <c r="G23" s="538"/>
      <c r="H23" s="538"/>
      <c r="I23" s="538"/>
      <c r="J23" s="538"/>
      <c r="K23" s="538"/>
    </row>
    <row r="24" spans="1:11" ht="13.5" customHeight="1" x14ac:dyDescent="0.2">
      <c r="A24" s="187"/>
      <c r="B24" s="187"/>
      <c r="C24" s="187"/>
      <c r="D24" s="179"/>
      <c r="E24" s="183"/>
      <c r="F24" s="183"/>
      <c r="G24" s="183"/>
      <c r="H24" s="183"/>
      <c r="I24" s="183"/>
      <c r="J24" s="183"/>
      <c r="K24" s="183"/>
    </row>
    <row r="25" spans="1:11" ht="22.5" customHeight="1" x14ac:dyDescent="0.2">
      <c r="A25" s="538" t="s">
        <v>253</v>
      </c>
      <c r="B25" s="538"/>
      <c r="C25" s="538"/>
      <c r="D25" s="538"/>
      <c r="E25" s="538"/>
      <c r="F25" s="181"/>
      <c r="G25" s="181"/>
      <c r="H25" s="189"/>
      <c r="I25" s="190" t="s">
        <v>216</v>
      </c>
      <c r="J25" s="183"/>
      <c r="K25" s="183"/>
    </row>
    <row r="26" spans="1:11" ht="13.5" customHeight="1" x14ac:dyDescent="0.2">
      <c r="A26" s="187"/>
      <c r="B26" s="187"/>
      <c r="C26" s="187"/>
      <c r="D26" s="179"/>
      <c r="E26" s="183"/>
      <c r="F26" s="183"/>
      <c r="G26" s="183"/>
      <c r="H26" s="183"/>
      <c r="I26" s="183"/>
      <c r="J26" s="183"/>
      <c r="K26" s="183"/>
    </row>
    <row r="27" spans="1:11" ht="39" customHeight="1" x14ac:dyDescent="0.2">
      <c r="A27" s="588" t="s">
        <v>255</v>
      </c>
      <c r="B27" s="588"/>
      <c r="C27" s="588" t="s">
        <v>256</v>
      </c>
      <c r="D27" s="588"/>
      <c r="E27" s="588"/>
      <c r="F27" s="589" t="s">
        <v>257</v>
      </c>
      <c r="G27" s="589"/>
      <c r="H27" s="589"/>
      <c r="I27" s="589"/>
      <c r="J27" s="589"/>
      <c r="K27" s="589"/>
    </row>
    <row r="28" spans="1:11" ht="39" customHeight="1" x14ac:dyDescent="0.15">
      <c r="A28" s="555" t="s">
        <v>258</v>
      </c>
      <c r="B28" s="555"/>
      <c r="C28" s="584" t="s">
        <v>216</v>
      </c>
      <c r="D28" s="584"/>
      <c r="E28" s="584"/>
      <c r="F28" s="585" t="s">
        <v>216</v>
      </c>
      <c r="G28" s="586"/>
      <c r="H28" s="586"/>
      <c r="I28" s="586"/>
      <c r="J28" s="586"/>
      <c r="K28" s="587"/>
    </row>
    <row r="29" spans="1:11" ht="39" customHeight="1" x14ac:dyDescent="0.15">
      <c r="A29" s="555" t="s">
        <v>259</v>
      </c>
      <c r="B29" s="555"/>
      <c r="C29" s="584" t="s">
        <v>216</v>
      </c>
      <c r="D29" s="584"/>
      <c r="E29" s="584"/>
      <c r="F29" s="585" t="s">
        <v>216</v>
      </c>
      <c r="G29" s="586"/>
      <c r="H29" s="586"/>
      <c r="I29" s="586"/>
      <c r="J29" s="586"/>
      <c r="K29" s="587"/>
    </row>
    <row r="30" spans="1:11" ht="39" customHeight="1" x14ac:dyDescent="0.15">
      <c r="A30" s="555" t="s">
        <v>260</v>
      </c>
      <c r="B30" s="555"/>
      <c r="C30" s="584" t="s">
        <v>216</v>
      </c>
      <c r="D30" s="584"/>
      <c r="E30" s="584"/>
      <c r="F30" s="585" t="s">
        <v>216</v>
      </c>
      <c r="G30" s="586"/>
      <c r="H30" s="586"/>
      <c r="I30" s="586"/>
      <c r="J30" s="586"/>
      <c r="K30" s="587"/>
    </row>
    <row r="31" spans="1:11" ht="39" customHeight="1" x14ac:dyDescent="0.2">
      <c r="A31" s="555" t="s">
        <v>254</v>
      </c>
      <c r="B31" s="555"/>
      <c r="C31" s="556"/>
      <c r="D31" s="556"/>
      <c r="E31" s="556"/>
      <c r="F31" s="581"/>
      <c r="G31" s="582"/>
      <c r="H31" s="582"/>
      <c r="I31" s="582"/>
      <c r="J31" s="582"/>
      <c r="K31" s="583"/>
    </row>
    <row r="32" spans="1:11" ht="17.25" customHeight="1" x14ac:dyDescent="0.2">
      <c r="A32" s="11"/>
      <c r="B32" s="11"/>
      <c r="C32" s="11"/>
      <c r="D32" s="15"/>
      <c r="E32" s="15"/>
      <c r="F32" s="15"/>
      <c r="G32" s="15"/>
      <c r="H32" s="153"/>
      <c r="I32" s="154"/>
      <c r="J32" s="154"/>
    </row>
    <row r="33" spans="1:11" ht="153" customHeight="1" x14ac:dyDescent="0.2">
      <c r="A33" s="186" t="s">
        <v>138</v>
      </c>
      <c r="B33" s="155"/>
      <c r="C33" s="422" t="s">
        <v>330</v>
      </c>
      <c r="D33" s="422"/>
      <c r="E33" s="422"/>
      <c r="F33" s="422"/>
      <c r="G33" s="422"/>
      <c r="H33" s="422"/>
      <c r="I33" s="422"/>
      <c r="J33" s="422"/>
      <c r="K33" s="422"/>
    </row>
    <row r="34" spans="1:11" ht="63" customHeight="1" x14ac:dyDescent="0.2">
      <c r="C34" s="155"/>
      <c r="D34" s="155"/>
      <c r="E34" s="155"/>
      <c r="F34" s="155"/>
      <c r="G34" s="155"/>
      <c r="H34" s="155"/>
      <c r="I34" s="155"/>
      <c r="J34" s="155"/>
      <c r="K34" s="155"/>
    </row>
    <row r="35" spans="1:11" ht="36.75" customHeight="1" x14ac:dyDescent="0.2"/>
    <row r="36" spans="1:11" ht="36.75" customHeight="1" x14ac:dyDescent="0.2"/>
    <row r="37" spans="1:11" ht="36.75" customHeight="1" x14ac:dyDescent="0.2"/>
    <row r="38" spans="1:11" ht="22.5" customHeight="1" x14ac:dyDescent="0.2"/>
    <row r="39" spans="1:11" ht="22.5" customHeight="1" x14ac:dyDescent="0.2"/>
    <row r="40" spans="1:11" ht="22.5" customHeight="1" x14ac:dyDescent="0.2"/>
    <row r="41" spans="1:11" ht="22.5" customHeight="1" x14ac:dyDescent="0.2"/>
    <row r="42" spans="1:11" ht="22.5" customHeight="1" x14ac:dyDescent="0.2"/>
    <row r="43" spans="1:11" ht="22.5" customHeight="1" x14ac:dyDescent="0.2"/>
    <row r="44" spans="1:11" ht="22.5" customHeight="1" x14ac:dyDescent="0.2"/>
  </sheetData>
  <sheetProtection algorithmName="SHA-512" hashValue="hSqfbMwgMQPoxFNF6TErmAWwF6UfhWoNdu8o8a1csItOitIL16NhLhGnwgBLIMpWZMBraTUetY9UhxpUAMq5Rw==" saltValue="SKbMjyWIz+UF0h7/pCu7Hg==" spinCount="100000" sheet="1" selectLockedCells="1"/>
  <mergeCells count="35">
    <mergeCell ref="A25:E25"/>
    <mergeCell ref="F27:K27"/>
    <mergeCell ref="F28:K28"/>
    <mergeCell ref="C28:E28"/>
    <mergeCell ref="A23:K23"/>
    <mergeCell ref="C33:K33"/>
    <mergeCell ref="A17:C17"/>
    <mergeCell ref="E17:K17"/>
    <mergeCell ref="A19:C21"/>
    <mergeCell ref="A31:B31"/>
    <mergeCell ref="C31:E31"/>
    <mergeCell ref="F31:K31"/>
    <mergeCell ref="A29:B29"/>
    <mergeCell ref="C29:E29"/>
    <mergeCell ref="A30:B30"/>
    <mergeCell ref="C30:E30"/>
    <mergeCell ref="F29:K29"/>
    <mergeCell ref="F30:K30"/>
    <mergeCell ref="A27:B27"/>
    <mergeCell ref="C27:E27"/>
    <mergeCell ref="A28:B28"/>
    <mergeCell ref="E21:K21"/>
    <mergeCell ref="E13:G13"/>
    <mergeCell ref="A3:K3"/>
    <mergeCell ref="A5:K5"/>
    <mergeCell ref="A7:C7"/>
    <mergeCell ref="A10:C10"/>
    <mergeCell ref="E10:H10"/>
    <mergeCell ref="H11:K11"/>
    <mergeCell ref="D11:G11"/>
    <mergeCell ref="C13:D13"/>
    <mergeCell ref="H13:K13"/>
    <mergeCell ref="A15:K15"/>
    <mergeCell ref="E19:K19"/>
    <mergeCell ref="E20:K20"/>
  </mergeCells>
  <phoneticPr fontId="1"/>
  <pageMargins left="0.7" right="0.55000000000000004" top="0.75" bottom="0.49" header="0.3" footer="0.3"/>
  <pageSetup paperSize="9" scale="92" fitToHeight="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7030A0"/>
    <pageSetUpPr fitToPage="1"/>
  </sheetPr>
  <dimension ref="A1:K42"/>
  <sheetViews>
    <sheetView showZeros="0" topLeftCell="A13" workbookViewId="0">
      <selection activeCell="N26" sqref="N26"/>
    </sheetView>
  </sheetViews>
  <sheetFormatPr defaultRowHeight="13.2" x14ac:dyDescent="0.2"/>
  <cols>
    <col min="1" max="1" width="22.77734375" customWidth="1"/>
    <col min="2" max="2" width="8.44140625" customWidth="1"/>
    <col min="3" max="3" width="14.88671875" customWidth="1"/>
    <col min="4" max="4" width="1.44140625" customWidth="1"/>
    <col min="5" max="5" width="13.109375" customWidth="1"/>
    <col min="6" max="7" width="6.33203125" customWidth="1"/>
    <col min="8" max="8" width="1.88671875" customWidth="1"/>
    <col min="9" max="9" width="8.77734375" customWidth="1"/>
    <col min="10" max="10" width="6.21875" customWidth="1"/>
    <col min="11" max="11" width="8.77734375" customWidth="1"/>
  </cols>
  <sheetData>
    <row r="1" spans="1:11" x14ac:dyDescent="0.2">
      <c r="I1" s="191" t="s">
        <v>79</v>
      </c>
      <c r="J1" s="192" t="s">
        <v>205</v>
      </c>
      <c r="K1" s="193" t="s">
        <v>248</v>
      </c>
    </row>
    <row r="2" spans="1:11" ht="18.75" customHeight="1" x14ac:dyDescent="0.2"/>
    <row r="3" spans="1:11" ht="35.25" customHeight="1" x14ac:dyDescent="0.2">
      <c r="A3" s="383" t="s">
        <v>266</v>
      </c>
      <c r="B3" s="383"/>
      <c r="C3" s="383"/>
      <c r="D3" s="383"/>
      <c r="E3" s="383"/>
      <c r="F3" s="383"/>
      <c r="G3" s="383"/>
      <c r="H3" s="383"/>
      <c r="I3" s="383"/>
      <c r="J3" s="383"/>
      <c r="K3" s="383"/>
    </row>
    <row r="4" spans="1:11" ht="18.75" customHeight="1" x14ac:dyDescent="0.2">
      <c r="A4" s="175"/>
      <c r="B4" s="175"/>
      <c r="C4" s="175"/>
      <c r="D4" s="175"/>
      <c r="E4" s="175"/>
      <c r="F4" s="175"/>
      <c r="G4" s="175"/>
      <c r="H4" s="175"/>
    </row>
    <row r="5" spans="1:11" ht="42" customHeight="1" x14ac:dyDescent="0.2">
      <c r="A5" s="484" t="s">
        <v>331</v>
      </c>
      <c r="B5" s="484"/>
      <c r="C5" s="484"/>
      <c r="D5" s="484"/>
      <c r="E5" s="484"/>
      <c r="F5" s="484"/>
      <c r="G5" s="484"/>
      <c r="H5" s="484"/>
      <c r="I5" s="484"/>
      <c r="J5" s="484"/>
      <c r="K5" s="484"/>
    </row>
    <row r="6" spans="1:11" ht="9" customHeight="1" x14ac:dyDescent="0.2">
      <c r="A6" s="175"/>
      <c r="B6" s="175"/>
      <c r="C6" s="175"/>
      <c r="D6" s="175"/>
      <c r="E6" s="175"/>
      <c r="F6" s="175"/>
      <c r="G6" s="175"/>
      <c r="H6" s="175"/>
      <c r="I6" s="15"/>
      <c r="J6" s="15"/>
      <c r="K6" s="15"/>
    </row>
    <row r="7" spans="1:11" ht="23.25" customHeight="1" x14ac:dyDescent="0.2">
      <c r="A7" s="381" t="s">
        <v>402</v>
      </c>
      <c r="B7" s="381"/>
      <c r="C7" s="381"/>
      <c r="D7" s="16"/>
      <c r="E7" s="175"/>
      <c r="F7" s="175"/>
      <c r="G7" s="175"/>
      <c r="H7" s="174"/>
      <c r="I7" s="15"/>
      <c r="J7" s="15"/>
      <c r="K7" s="15"/>
    </row>
    <row r="8" spans="1:11" ht="10.5" customHeight="1" x14ac:dyDescent="0.2">
      <c r="A8" s="175"/>
      <c r="B8" s="175"/>
      <c r="C8" s="175"/>
      <c r="D8" s="175"/>
      <c r="E8" s="175"/>
      <c r="F8" s="175"/>
      <c r="G8" s="175"/>
      <c r="H8" s="175"/>
      <c r="I8" s="15"/>
      <c r="J8" s="15"/>
      <c r="K8" s="15"/>
    </row>
    <row r="9" spans="1:11" ht="21.75" customHeight="1" x14ac:dyDescent="0.2">
      <c r="A9" s="16" t="s">
        <v>261</v>
      </c>
      <c r="B9" s="16"/>
      <c r="C9" s="175" t="str">
        <f>届出内容入力シート!C12</f>
        <v>岡本　勲</v>
      </c>
      <c r="D9" s="175"/>
      <c r="E9" s="172" t="s">
        <v>51</v>
      </c>
      <c r="F9" s="175"/>
      <c r="G9" s="175"/>
      <c r="H9" s="175"/>
      <c r="I9" s="15"/>
      <c r="J9" s="15"/>
      <c r="K9" s="15"/>
    </row>
    <row r="10" spans="1:11" ht="13.5" customHeight="1" x14ac:dyDescent="0.2">
      <c r="A10" s="343"/>
      <c r="B10" s="343"/>
      <c r="C10" s="343"/>
      <c r="D10" s="175"/>
      <c r="E10" s="342"/>
      <c r="F10" s="342"/>
      <c r="G10" s="342"/>
      <c r="H10" s="342"/>
      <c r="I10" s="15"/>
      <c r="J10" s="15"/>
      <c r="K10" s="15"/>
    </row>
    <row r="11" spans="1:11" ht="21.75" customHeight="1" x14ac:dyDescent="0.2">
      <c r="A11" s="173"/>
      <c r="B11" s="173"/>
      <c r="C11" s="173"/>
      <c r="D11" s="430" t="str">
        <f>届出内容入力シート!C5</f>
        <v>令和７年９月２１日執行</v>
      </c>
      <c r="E11" s="430"/>
      <c r="F11" s="430"/>
      <c r="G11" s="430"/>
      <c r="H11" s="342" t="str">
        <f>届出内容入力シート!C6</f>
        <v>総社市議会議員選挙</v>
      </c>
      <c r="I11" s="342"/>
      <c r="J11" s="342"/>
      <c r="K11" s="342"/>
    </row>
    <row r="12" spans="1:11" ht="7.5" customHeight="1" x14ac:dyDescent="0.2">
      <c r="A12" s="173"/>
      <c r="B12" s="173"/>
      <c r="C12" s="173"/>
      <c r="D12" s="150"/>
      <c r="E12" s="16"/>
      <c r="F12" s="16"/>
      <c r="G12" s="16"/>
      <c r="H12" s="16"/>
      <c r="I12" s="16"/>
      <c r="J12" s="15"/>
      <c r="K12" s="15"/>
    </row>
    <row r="13" spans="1:11" ht="22.5" customHeight="1" x14ac:dyDescent="0.2">
      <c r="A13" s="173"/>
      <c r="B13" s="173"/>
      <c r="C13" s="445"/>
      <c r="D13" s="445"/>
      <c r="E13" s="552" t="s">
        <v>234</v>
      </c>
      <c r="F13" s="552"/>
      <c r="G13" s="552"/>
      <c r="H13" s="384">
        <f>届出内容入力シート!C15</f>
        <v>0</v>
      </c>
      <c r="I13" s="384"/>
      <c r="J13" s="384"/>
      <c r="K13" s="384"/>
    </row>
    <row r="14" spans="1:11" ht="13.5" customHeight="1" x14ac:dyDescent="0.2">
      <c r="A14" s="173"/>
      <c r="B14" s="173"/>
      <c r="C14" s="173"/>
      <c r="D14" s="150"/>
      <c r="E14" s="20"/>
      <c r="F14" s="20"/>
      <c r="G14" s="20"/>
      <c r="H14" s="20"/>
      <c r="I14" s="15"/>
      <c r="J14" s="15"/>
      <c r="K14" s="15"/>
    </row>
    <row r="15" spans="1:11" ht="22.5" customHeight="1" x14ac:dyDescent="0.2">
      <c r="A15" s="430" t="s">
        <v>54</v>
      </c>
      <c r="B15" s="430"/>
      <c r="C15" s="430"/>
      <c r="D15" s="430"/>
      <c r="E15" s="430"/>
      <c r="F15" s="430"/>
      <c r="G15" s="430"/>
      <c r="H15" s="430"/>
      <c r="I15" s="430"/>
      <c r="J15" s="430"/>
      <c r="K15" s="430"/>
    </row>
    <row r="16" spans="1:11" ht="13.5" customHeight="1" x14ac:dyDescent="0.2">
      <c r="A16" s="175"/>
      <c r="B16" s="175"/>
      <c r="C16" s="175"/>
      <c r="D16" s="175"/>
      <c r="E16" s="175"/>
      <c r="F16" s="175"/>
      <c r="G16" s="175"/>
      <c r="H16" s="175"/>
      <c r="I16" s="175"/>
      <c r="J16" s="175"/>
      <c r="K16" s="175"/>
    </row>
    <row r="17" spans="1:11" ht="22.5" customHeight="1" x14ac:dyDescent="0.2">
      <c r="A17" s="578" t="s">
        <v>251</v>
      </c>
      <c r="B17" s="578"/>
      <c r="C17" s="578"/>
      <c r="E17" s="579">
        <f>届出内容入力シート!C121</f>
        <v>0</v>
      </c>
      <c r="F17" s="579"/>
      <c r="G17" s="579"/>
      <c r="H17" s="579"/>
      <c r="I17" s="579"/>
      <c r="J17" s="579"/>
      <c r="K17" s="579"/>
    </row>
    <row r="18" spans="1:11" ht="13.5" customHeight="1" x14ac:dyDescent="0.2">
      <c r="A18" s="8"/>
      <c r="B18" s="8"/>
      <c r="C18" s="8"/>
    </row>
    <row r="19" spans="1:11" ht="19.5" customHeight="1" x14ac:dyDescent="0.2">
      <c r="A19" s="580" t="s">
        <v>250</v>
      </c>
      <c r="B19" s="580"/>
      <c r="C19" s="580"/>
      <c r="D19" s="179"/>
      <c r="E19" s="548" t="str">
        <f>IF(届出内容入力シート!C122=0,"",届出内容入力シート!C122)</f>
        <v/>
      </c>
      <c r="F19" s="548"/>
      <c r="G19" s="548"/>
      <c r="H19" s="548"/>
      <c r="I19" s="548"/>
      <c r="J19" s="548"/>
      <c r="K19" s="548"/>
    </row>
    <row r="20" spans="1:11" ht="19.5" customHeight="1" x14ac:dyDescent="0.2">
      <c r="A20" s="580"/>
      <c r="B20" s="580"/>
      <c r="C20" s="580"/>
      <c r="D20" s="179"/>
      <c r="E20" s="548" t="str">
        <f>IF(届出内容入力シート!C123=0,"",届出内容入力シート!C123)</f>
        <v/>
      </c>
      <c r="F20" s="548"/>
      <c r="G20" s="548"/>
      <c r="H20" s="548"/>
      <c r="I20" s="548"/>
      <c r="J20" s="548"/>
      <c r="K20" s="548"/>
    </row>
    <row r="21" spans="1:11" ht="19.5" customHeight="1" x14ac:dyDescent="0.2">
      <c r="A21" s="580"/>
      <c r="B21" s="580"/>
      <c r="C21" s="580"/>
      <c r="D21" s="179"/>
      <c r="E21" s="548" t="str">
        <f>IF(届出内容入力シート!C124=0,"",届出内容入力シート!C124)</f>
        <v/>
      </c>
      <c r="F21" s="548"/>
      <c r="G21" s="548"/>
      <c r="H21" s="548"/>
      <c r="I21" s="548"/>
      <c r="J21" s="548"/>
      <c r="K21" s="548"/>
    </row>
    <row r="22" spans="1:11" ht="13.5" customHeight="1" x14ac:dyDescent="0.2">
      <c r="A22" s="187"/>
      <c r="B22" s="187"/>
      <c r="C22" s="187"/>
      <c r="D22" s="179"/>
      <c r="E22" s="183"/>
      <c r="F22" s="183"/>
      <c r="G22" s="183"/>
      <c r="H22" s="183"/>
      <c r="I22" s="183"/>
      <c r="J22" s="183"/>
      <c r="K22" s="183"/>
    </row>
    <row r="23" spans="1:11" ht="22.5" customHeight="1" x14ac:dyDescent="0.2">
      <c r="A23" s="538" t="s">
        <v>410</v>
      </c>
      <c r="B23" s="538"/>
      <c r="C23" s="538"/>
      <c r="D23" s="538"/>
      <c r="E23" s="538"/>
      <c r="F23" s="181"/>
      <c r="G23" s="181"/>
      <c r="H23" s="189"/>
      <c r="I23" s="190" t="s">
        <v>244</v>
      </c>
      <c r="J23" s="183"/>
      <c r="K23" s="183"/>
    </row>
    <row r="24" spans="1:11" ht="13.5" customHeight="1" x14ac:dyDescent="0.2">
      <c r="A24" s="187"/>
      <c r="B24" s="187"/>
      <c r="C24" s="187"/>
      <c r="D24" s="179"/>
      <c r="E24" s="183"/>
      <c r="F24" s="183"/>
      <c r="G24" s="183"/>
      <c r="H24" s="183"/>
      <c r="I24" s="183"/>
      <c r="J24" s="183"/>
      <c r="K24" s="183"/>
    </row>
    <row r="25" spans="1:11" ht="39" customHeight="1" x14ac:dyDescent="0.2">
      <c r="A25" s="588" t="s">
        <v>255</v>
      </c>
      <c r="B25" s="588"/>
      <c r="C25" s="588" t="s">
        <v>411</v>
      </c>
      <c r="D25" s="588"/>
      <c r="E25" s="588"/>
      <c r="F25" s="589" t="s">
        <v>262</v>
      </c>
      <c r="G25" s="589"/>
      <c r="H25" s="589"/>
      <c r="I25" s="589"/>
      <c r="J25" s="589"/>
      <c r="K25" s="589"/>
    </row>
    <row r="26" spans="1:11" ht="39" customHeight="1" x14ac:dyDescent="0.15">
      <c r="A26" s="555" t="s">
        <v>263</v>
      </c>
      <c r="B26" s="555"/>
      <c r="C26" s="584" t="s">
        <v>244</v>
      </c>
      <c r="D26" s="584"/>
      <c r="E26" s="584"/>
      <c r="F26" s="585" t="s">
        <v>244</v>
      </c>
      <c r="G26" s="586"/>
      <c r="H26" s="586"/>
      <c r="I26" s="586"/>
      <c r="J26" s="586"/>
      <c r="K26" s="587"/>
    </row>
    <row r="27" spans="1:11" ht="39" customHeight="1" x14ac:dyDescent="0.15">
      <c r="A27" s="555" t="s">
        <v>264</v>
      </c>
      <c r="B27" s="555"/>
      <c r="C27" s="584" t="s">
        <v>244</v>
      </c>
      <c r="D27" s="584"/>
      <c r="E27" s="584"/>
      <c r="F27" s="585" t="s">
        <v>244</v>
      </c>
      <c r="G27" s="586"/>
      <c r="H27" s="586"/>
      <c r="I27" s="586"/>
      <c r="J27" s="586"/>
      <c r="K27" s="587"/>
    </row>
    <row r="28" spans="1:11" ht="39" customHeight="1" x14ac:dyDescent="0.15">
      <c r="A28" s="555" t="s">
        <v>265</v>
      </c>
      <c r="B28" s="555"/>
      <c r="C28" s="584" t="s">
        <v>244</v>
      </c>
      <c r="D28" s="584"/>
      <c r="E28" s="584"/>
      <c r="F28" s="585" t="s">
        <v>244</v>
      </c>
      <c r="G28" s="586"/>
      <c r="H28" s="586"/>
      <c r="I28" s="586"/>
      <c r="J28" s="586"/>
      <c r="K28" s="587"/>
    </row>
    <row r="29" spans="1:11" ht="39" customHeight="1" x14ac:dyDescent="0.2">
      <c r="A29" s="555" t="s">
        <v>254</v>
      </c>
      <c r="B29" s="555"/>
      <c r="C29" s="556"/>
      <c r="D29" s="556"/>
      <c r="E29" s="556"/>
      <c r="F29" s="581"/>
      <c r="G29" s="582"/>
      <c r="H29" s="582"/>
      <c r="I29" s="582"/>
      <c r="J29" s="582"/>
      <c r="K29" s="583"/>
    </row>
    <row r="30" spans="1:11" ht="17.25" customHeight="1" x14ac:dyDescent="0.2">
      <c r="A30" s="11"/>
      <c r="B30" s="11"/>
      <c r="C30" s="11"/>
      <c r="D30" s="15"/>
      <c r="E30" s="15"/>
      <c r="F30" s="15"/>
      <c r="G30" s="15"/>
      <c r="H30" s="153"/>
      <c r="I30" s="154"/>
      <c r="J30" s="154"/>
    </row>
    <row r="31" spans="1:11" ht="153" customHeight="1" x14ac:dyDescent="0.2">
      <c r="A31" s="186" t="s">
        <v>138</v>
      </c>
      <c r="B31" s="155"/>
      <c r="C31" s="422" t="s">
        <v>355</v>
      </c>
      <c r="D31" s="422"/>
      <c r="E31" s="422"/>
      <c r="F31" s="422"/>
      <c r="G31" s="422"/>
      <c r="H31" s="422"/>
      <c r="I31" s="422"/>
      <c r="J31" s="422"/>
      <c r="K31" s="422"/>
    </row>
    <row r="32" spans="1:11" ht="63" customHeight="1" x14ac:dyDescent="0.2">
      <c r="C32" s="155"/>
      <c r="D32" s="155"/>
      <c r="E32" s="155"/>
      <c r="F32" s="155"/>
      <c r="G32" s="155"/>
      <c r="H32" s="155"/>
      <c r="I32" s="155"/>
      <c r="J32" s="155"/>
      <c r="K32" s="155"/>
    </row>
    <row r="33" ht="36.75" customHeight="1" x14ac:dyDescent="0.2"/>
    <row r="34" ht="36.75" customHeight="1" x14ac:dyDescent="0.2"/>
    <row r="35" ht="36.75" customHeight="1" x14ac:dyDescent="0.2"/>
    <row r="36" ht="22.5" customHeight="1" x14ac:dyDescent="0.2"/>
    <row r="37" ht="22.5" customHeight="1" x14ac:dyDescent="0.2"/>
    <row r="38" ht="22.5" customHeight="1" x14ac:dyDescent="0.2"/>
    <row r="39" ht="22.5" customHeight="1" x14ac:dyDescent="0.2"/>
    <row r="40" ht="22.5" customHeight="1" x14ac:dyDescent="0.2"/>
    <row r="41" ht="22.5" customHeight="1" x14ac:dyDescent="0.2"/>
    <row r="42" ht="22.5" customHeight="1" x14ac:dyDescent="0.2"/>
  </sheetData>
  <sheetProtection algorithmName="SHA-512" hashValue="q6CFY01+t4YU6bblL3VS448Y+/F82u8UU2NSp8YrMV/ipPOPJ/Q5USCgOHDUUA0VFlE8p0k+GIzne6N6HGv5LQ==" saltValue="gnfT3qQPwckGZAnSUDiGfA==" spinCount="100000" sheet="1" selectLockedCells="1"/>
  <mergeCells count="34">
    <mergeCell ref="A29:B29"/>
    <mergeCell ref="C29:E29"/>
    <mergeCell ref="F29:K29"/>
    <mergeCell ref="C31:K31"/>
    <mergeCell ref="A10:C10"/>
    <mergeCell ref="E10:H10"/>
    <mergeCell ref="D11:G11"/>
    <mergeCell ref="H11:K11"/>
    <mergeCell ref="C13:D13"/>
    <mergeCell ref="E13:G13"/>
    <mergeCell ref="A27:B27"/>
    <mergeCell ref="C27:E27"/>
    <mergeCell ref="F27:K27"/>
    <mergeCell ref="A28:B28"/>
    <mergeCell ref="C28:E28"/>
    <mergeCell ref="F28:K28"/>
    <mergeCell ref="A23:E23"/>
    <mergeCell ref="A25:B25"/>
    <mergeCell ref="C25:E25"/>
    <mergeCell ref="F25:K25"/>
    <mergeCell ref="A26:B26"/>
    <mergeCell ref="C26:E26"/>
    <mergeCell ref="F26:K26"/>
    <mergeCell ref="A19:C21"/>
    <mergeCell ref="E19:K19"/>
    <mergeCell ref="E20:K20"/>
    <mergeCell ref="E21:K21"/>
    <mergeCell ref="A17:C17"/>
    <mergeCell ref="E17:K17"/>
    <mergeCell ref="H13:K13"/>
    <mergeCell ref="A15:K15"/>
    <mergeCell ref="A3:K3"/>
    <mergeCell ref="A5:K5"/>
    <mergeCell ref="A7:C7"/>
  </mergeCells>
  <phoneticPr fontId="1"/>
  <pageMargins left="0.7" right="0.7" top="0.75" bottom="0.75" header="0.3" footer="0.3"/>
  <pageSetup paperSize="9" scale="89" fitToHeight="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7030A0"/>
    <pageSetUpPr fitToPage="1"/>
  </sheetPr>
  <dimension ref="A1:K42"/>
  <sheetViews>
    <sheetView showZeros="0" workbookViewId="0">
      <selection activeCell="R14" sqref="R14"/>
    </sheetView>
  </sheetViews>
  <sheetFormatPr defaultRowHeight="13.2" x14ac:dyDescent="0.2"/>
  <cols>
    <col min="1" max="1" width="22.77734375" customWidth="1"/>
    <col min="2" max="2" width="8.44140625" customWidth="1"/>
    <col min="3" max="3" width="14.88671875" customWidth="1"/>
    <col min="4" max="4" width="1.44140625" customWidth="1"/>
    <col min="5" max="5" width="13.109375" customWidth="1"/>
    <col min="6" max="7" width="6.33203125" customWidth="1"/>
    <col min="8" max="8" width="1.88671875" customWidth="1"/>
    <col min="9" max="9" width="8.77734375" customWidth="1"/>
    <col min="10" max="10" width="6.21875" customWidth="1"/>
    <col min="11" max="11" width="8.77734375" customWidth="1"/>
  </cols>
  <sheetData>
    <row r="1" spans="1:11" x14ac:dyDescent="0.2">
      <c r="I1" s="191" t="s">
        <v>79</v>
      </c>
      <c r="J1" s="192" t="s">
        <v>205</v>
      </c>
      <c r="K1" s="193" t="s">
        <v>248</v>
      </c>
    </row>
    <row r="2" spans="1:11" ht="18.75" customHeight="1" x14ac:dyDescent="0.2"/>
    <row r="3" spans="1:11" ht="35.25" customHeight="1" x14ac:dyDescent="0.2">
      <c r="A3" s="383" t="s">
        <v>267</v>
      </c>
      <c r="B3" s="383"/>
      <c r="C3" s="383"/>
      <c r="D3" s="383"/>
      <c r="E3" s="383"/>
      <c r="F3" s="383"/>
      <c r="G3" s="383"/>
      <c r="H3" s="383"/>
      <c r="I3" s="383"/>
      <c r="J3" s="383"/>
      <c r="K3" s="383"/>
    </row>
    <row r="4" spans="1:11" ht="18.75" customHeight="1" x14ac:dyDescent="0.2">
      <c r="A4" s="175"/>
      <c r="B4" s="175"/>
      <c r="C4" s="175"/>
      <c r="D4" s="175"/>
      <c r="E4" s="175"/>
      <c r="F4" s="175"/>
      <c r="G4" s="175"/>
      <c r="H4" s="175"/>
    </row>
    <row r="5" spans="1:11" ht="42" customHeight="1" x14ac:dyDescent="0.2">
      <c r="A5" s="484" t="s">
        <v>332</v>
      </c>
      <c r="B5" s="484"/>
      <c r="C5" s="484"/>
      <c r="D5" s="484"/>
      <c r="E5" s="484"/>
      <c r="F5" s="484"/>
      <c r="G5" s="484"/>
      <c r="H5" s="484"/>
      <c r="I5" s="484"/>
      <c r="J5" s="484"/>
      <c r="K5" s="484"/>
    </row>
    <row r="6" spans="1:11" ht="9" customHeight="1" x14ac:dyDescent="0.2">
      <c r="A6" s="175"/>
      <c r="B6" s="175"/>
      <c r="C6" s="175"/>
      <c r="D6" s="175"/>
      <c r="E6" s="175"/>
      <c r="F6" s="175"/>
      <c r="G6" s="175"/>
      <c r="H6" s="175"/>
      <c r="I6" s="15"/>
      <c r="J6" s="15"/>
      <c r="K6" s="15"/>
    </row>
    <row r="7" spans="1:11" ht="23.25" customHeight="1" x14ac:dyDescent="0.2">
      <c r="A7" s="381" t="s">
        <v>402</v>
      </c>
      <c r="B7" s="381"/>
      <c r="C7" s="381"/>
      <c r="D7" s="16"/>
      <c r="E7" s="175"/>
      <c r="F7" s="175"/>
      <c r="G7" s="175"/>
      <c r="H7" s="174"/>
      <c r="I7" s="15"/>
      <c r="J7" s="15"/>
      <c r="K7" s="15"/>
    </row>
    <row r="8" spans="1:11" ht="10.5" customHeight="1" x14ac:dyDescent="0.2">
      <c r="A8" s="175"/>
      <c r="B8" s="175"/>
      <c r="C8" s="175"/>
      <c r="D8" s="175"/>
      <c r="E8" s="175"/>
      <c r="F8" s="175"/>
      <c r="G8" s="175"/>
      <c r="H8" s="175"/>
      <c r="I8" s="15"/>
      <c r="J8" s="15"/>
      <c r="K8" s="15"/>
    </row>
    <row r="9" spans="1:11" ht="21.75" customHeight="1" x14ac:dyDescent="0.2">
      <c r="A9" s="16" t="s">
        <v>261</v>
      </c>
      <c r="B9" s="16"/>
      <c r="C9" s="175" t="str">
        <f>届出内容入力シート!C12</f>
        <v>岡本　勲</v>
      </c>
      <c r="D9" s="175"/>
      <c r="E9" s="172" t="s">
        <v>51</v>
      </c>
      <c r="F9" s="175"/>
      <c r="G9" s="175"/>
      <c r="H9" s="175"/>
      <c r="I9" s="15"/>
      <c r="J9" s="15"/>
      <c r="K9" s="15"/>
    </row>
    <row r="10" spans="1:11" ht="13.5" customHeight="1" x14ac:dyDescent="0.2">
      <c r="A10" s="343"/>
      <c r="B10" s="343"/>
      <c r="C10" s="343"/>
      <c r="D10" s="175"/>
      <c r="E10" s="342"/>
      <c r="F10" s="342"/>
      <c r="G10" s="342"/>
      <c r="H10" s="342"/>
      <c r="I10" s="15"/>
      <c r="J10" s="15"/>
      <c r="K10" s="15"/>
    </row>
    <row r="11" spans="1:11" ht="21.75" customHeight="1" x14ac:dyDescent="0.2">
      <c r="A11" s="173"/>
      <c r="B11" s="173"/>
      <c r="C11" s="173"/>
      <c r="D11" s="430" t="str">
        <f>届出内容入力シート!C5</f>
        <v>令和７年９月２１日執行</v>
      </c>
      <c r="E11" s="430"/>
      <c r="F11" s="430"/>
      <c r="G11" s="430"/>
      <c r="H11" s="342" t="str">
        <f>届出内容入力シート!C6</f>
        <v>総社市議会議員選挙</v>
      </c>
      <c r="I11" s="342"/>
      <c r="J11" s="342"/>
      <c r="K11" s="342"/>
    </row>
    <row r="12" spans="1:11" ht="7.5" customHeight="1" x14ac:dyDescent="0.2">
      <c r="A12" s="173"/>
      <c r="B12" s="173"/>
      <c r="C12" s="173"/>
      <c r="D12" s="150"/>
      <c r="E12" s="16"/>
      <c r="F12" s="16"/>
      <c r="G12" s="16"/>
      <c r="H12" s="16"/>
      <c r="I12" s="16"/>
      <c r="J12" s="15"/>
      <c r="K12" s="15"/>
    </row>
    <row r="13" spans="1:11" ht="22.5" customHeight="1" x14ac:dyDescent="0.2">
      <c r="A13" s="173"/>
      <c r="B13" s="173"/>
      <c r="C13" s="445"/>
      <c r="D13" s="445"/>
      <c r="E13" s="552" t="s">
        <v>234</v>
      </c>
      <c r="F13" s="552"/>
      <c r="G13" s="552"/>
      <c r="H13" s="384">
        <f>届出内容入力シート!C15</f>
        <v>0</v>
      </c>
      <c r="I13" s="384"/>
      <c r="J13" s="384"/>
      <c r="K13" s="384"/>
    </row>
    <row r="14" spans="1:11" ht="13.5" customHeight="1" x14ac:dyDescent="0.2">
      <c r="A14" s="173"/>
      <c r="B14" s="173"/>
      <c r="C14" s="173"/>
      <c r="D14" s="150"/>
      <c r="E14" s="20"/>
      <c r="F14" s="20"/>
      <c r="G14" s="20"/>
      <c r="H14" s="20"/>
      <c r="I14" s="15"/>
      <c r="J14" s="15"/>
      <c r="K14" s="15"/>
    </row>
    <row r="15" spans="1:11" ht="22.5" customHeight="1" x14ac:dyDescent="0.2">
      <c r="A15" s="430" t="s">
        <v>54</v>
      </c>
      <c r="B15" s="430"/>
      <c r="C15" s="430"/>
      <c r="D15" s="430"/>
      <c r="E15" s="430"/>
      <c r="F15" s="430"/>
      <c r="G15" s="430"/>
      <c r="H15" s="430"/>
      <c r="I15" s="430"/>
      <c r="J15" s="430"/>
      <c r="K15" s="430"/>
    </row>
    <row r="16" spans="1:11" ht="13.5" customHeight="1" x14ac:dyDescent="0.2">
      <c r="A16" s="175"/>
      <c r="B16" s="175"/>
      <c r="C16" s="175"/>
      <c r="D16" s="175"/>
      <c r="E16" s="175"/>
      <c r="F16" s="175"/>
      <c r="G16" s="175"/>
      <c r="H16" s="175"/>
      <c r="I16" s="175"/>
      <c r="J16" s="175"/>
      <c r="K16" s="175"/>
    </row>
    <row r="17" spans="1:11" ht="22.5" customHeight="1" x14ac:dyDescent="0.2">
      <c r="A17" s="578" t="s">
        <v>251</v>
      </c>
      <c r="B17" s="578"/>
      <c r="C17" s="578"/>
      <c r="E17" s="579">
        <f>届出内容入力シート!C137</f>
        <v>0</v>
      </c>
      <c r="F17" s="579"/>
      <c r="G17" s="579"/>
      <c r="H17" s="579"/>
      <c r="I17" s="579"/>
      <c r="J17" s="579"/>
      <c r="K17" s="579"/>
    </row>
    <row r="18" spans="1:11" ht="13.5" customHeight="1" x14ac:dyDescent="0.2">
      <c r="A18" s="8"/>
      <c r="B18" s="8"/>
      <c r="C18" s="8"/>
    </row>
    <row r="19" spans="1:11" ht="19.5" customHeight="1" x14ac:dyDescent="0.2">
      <c r="A19" s="580" t="s">
        <v>250</v>
      </c>
      <c r="B19" s="580"/>
      <c r="C19" s="580"/>
      <c r="D19" s="179"/>
      <c r="E19" s="548" t="str">
        <f>IF(届出内容入力シート!C138=0,"",届出内容入力シート!C138)</f>
        <v/>
      </c>
      <c r="F19" s="548"/>
      <c r="G19" s="548"/>
      <c r="H19" s="548"/>
      <c r="I19" s="548"/>
      <c r="J19" s="548"/>
      <c r="K19" s="548"/>
    </row>
    <row r="20" spans="1:11" ht="19.5" customHeight="1" x14ac:dyDescent="0.2">
      <c r="A20" s="580"/>
      <c r="B20" s="580"/>
      <c r="C20" s="580"/>
      <c r="D20" s="179"/>
      <c r="E20" s="548" t="str">
        <f>IF(届出内容入力シート!C139=0,"",届出内容入力シート!C139)</f>
        <v/>
      </c>
      <c r="F20" s="548"/>
      <c r="G20" s="548"/>
      <c r="H20" s="548"/>
      <c r="I20" s="548"/>
      <c r="J20" s="548"/>
      <c r="K20" s="548"/>
    </row>
    <row r="21" spans="1:11" ht="19.5" customHeight="1" x14ac:dyDescent="0.2">
      <c r="A21" s="580"/>
      <c r="B21" s="580"/>
      <c r="C21" s="580"/>
      <c r="D21" s="179"/>
      <c r="E21" s="548" t="str">
        <f>IF(届出内容入力シート!C140=0,"",届出内容入力シート!C140)</f>
        <v/>
      </c>
      <c r="F21" s="548"/>
      <c r="G21" s="548"/>
      <c r="H21" s="548"/>
      <c r="I21" s="548"/>
      <c r="J21" s="548"/>
      <c r="K21" s="548"/>
    </row>
    <row r="22" spans="1:11" ht="13.5" customHeight="1" x14ac:dyDescent="0.2">
      <c r="A22" s="187"/>
      <c r="B22" s="187"/>
      <c r="C22" s="187"/>
      <c r="D22" s="179"/>
      <c r="E22" s="183"/>
      <c r="F22" s="183"/>
      <c r="G22" s="183"/>
      <c r="H22" s="183"/>
      <c r="I22" s="183"/>
      <c r="J22" s="183"/>
      <c r="K22" s="183"/>
    </row>
    <row r="23" spans="1:11" ht="22.5" customHeight="1" x14ac:dyDescent="0.2">
      <c r="A23" s="538" t="s">
        <v>410</v>
      </c>
      <c r="B23" s="538"/>
      <c r="C23" s="538"/>
      <c r="D23" s="538"/>
      <c r="E23" s="538"/>
      <c r="F23" s="181"/>
      <c r="G23" s="181"/>
      <c r="H23" s="189"/>
      <c r="I23" s="190" t="s">
        <v>244</v>
      </c>
      <c r="J23" s="183"/>
      <c r="K23" s="183"/>
    </row>
    <row r="24" spans="1:11" ht="13.5" customHeight="1" x14ac:dyDescent="0.2">
      <c r="A24" s="187"/>
      <c r="B24" s="187"/>
      <c r="C24" s="187"/>
      <c r="D24" s="179"/>
      <c r="E24" s="183"/>
      <c r="F24" s="183"/>
      <c r="G24" s="183"/>
      <c r="H24" s="183"/>
      <c r="I24" s="183"/>
      <c r="J24" s="183"/>
      <c r="K24" s="183"/>
    </row>
    <row r="25" spans="1:11" ht="39" customHeight="1" x14ac:dyDescent="0.2">
      <c r="A25" s="588" t="s">
        <v>255</v>
      </c>
      <c r="B25" s="588"/>
      <c r="C25" s="588" t="s">
        <v>411</v>
      </c>
      <c r="D25" s="588"/>
      <c r="E25" s="588"/>
      <c r="F25" s="589" t="s">
        <v>262</v>
      </c>
      <c r="G25" s="589"/>
      <c r="H25" s="589"/>
      <c r="I25" s="589"/>
      <c r="J25" s="589"/>
      <c r="K25" s="589"/>
    </row>
    <row r="26" spans="1:11" ht="39" customHeight="1" x14ac:dyDescent="0.15">
      <c r="A26" s="555" t="s">
        <v>357</v>
      </c>
      <c r="B26" s="555"/>
      <c r="C26" s="584" t="s">
        <v>244</v>
      </c>
      <c r="D26" s="584"/>
      <c r="E26" s="584"/>
      <c r="F26" s="585" t="s">
        <v>244</v>
      </c>
      <c r="G26" s="586"/>
      <c r="H26" s="586"/>
      <c r="I26" s="586"/>
      <c r="J26" s="586"/>
      <c r="K26" s="587"/>
    </row>
    <row r="27" spans="1:11" ht="39" customHeight="1" x14ac:dyDescent="0.15">
      <c r="A27" s="555" t="s">
        <v>264</v>
      </c>
      <c r="B27" s="555"/>
      <c r="C27" s="584" t="s">
        <v>244</v>
      </c>
      <c r="D27" s="584"/>
      <c r="E27" s="584"/>
      <c r="F27" s="585" t="s">
        <v>244</v>
      </c>
      <c r="G27" s="586"/>
      <c r="H27" s="586"/>
      <c r="I27" s="586"/>
      <c r="J27" s="586"/>
      <c r="K27" s="587"/>
    </row>
    <row r="28" spans="1:11" ht="39" customHeight="1" x14ac:dyDescent="0.15">
      <c r="A28" s="555" t="s">
        <v>265</v>
      </c>
      <c r="B28" s="555"/>
      <c r="C28" s="584" t="s">
        <v>244</v>
      </c>
      <c r="D28" s="584"/>
      <c r="E28" s="584"/>
      <c r="F28" s="585" t="s">
        <v>244</v>
      </c>
      <c r="G28" s="586"/>
      <c r="H28" s="586"/>
      <c r="I28" s="586"/>
      <c r="J28" s="586"/>
      <c r="K28" s="587"/>
    </row>
    <row r="29" spans="1:11" ht="39" customHeight="1" x14ac:dyDescent="0.2">
      <c r="A29" s="555" t="s">
        <v>254</v>
      </c>
      <c r="B29" s="555"/>
      <c r="C29" s="556"/>
      <c r="D29" s="556"/>
      <c r="E29" s="556"/>
      <c r="F29" s="581"/>
      <c r="G29" s="582"/>
      <c r="H29" s="582"/>
      <c r="I29" s="582"/>
      <c r="J29" s="582"/>
      <c r="K29" s="583"/>
    </row>
    <row r="30" spans="1:11" ht="17.25" customHeight="1" x14ac:dyDescent="0.2">
      <c r="A30" s="11"/>
      <c r="B30" s="11"/>
      <c r="C30" s="11"/>
      <c r="D30" s="15"/>
      <c r="E30" s="15"/>
      <c r="F30" s="15"/>
      <c r="G30" s="15"/>
      <c r="H30" s="153"/>
      <c r="I30" s="154"/>
      <c r="J30" s="154"/>
    </row>
    <row r="31" spans="1:11" ht="153" customHeight="1" x14ac:dyDescent="0.2">
      <c r="A31" s="186" t="s">
        <v>138</v>
      </c>
      <c r="B31" s="155"/>
      <c r="C31" s="422" t="s">
        <v>356</v>
      </c>
      <c r="D31" s="422"/>
      <c r="E31" s="422"/>
      <c r="F31" s="422"/>
      <c r="G31" s="422"/>
      <c r="H31" s="422"/>
      <c r="I31" s="422"/>
      <c r="J31" s="422"/>
      <c r="K31" s="422"/>
    </row>
    <row r="32" spans="1:11" ht="63" customHeight="1" x14ac:dyDescent="0.2">
      <c r="C32" s="155"/>
      <c r="D32" s="155"/>
      <c r="E32" s="155"/>
      <c r="F32" s="155"/>
      <c r="G32" s="155"/>
      <c r="H32" s="155"/>
      <c r="I32" s="155"/>
      <c r="J32" s="155"/>
      <c r="K32" s="155"/>
    </row>
    <row r="33" ht="36.75" customHeight="1" x14ac:dyDescent="0.2"/>
    <row r="34" ht="36.75" customHeight="1" x14ac:dyDescent="0.2"/>
    <row r="35" ht="36.75" customHeight="1" x14ac:dyDescent="0.2"/>
    <row r="36" ht="22.5" customHeight="1" x14ac:dyDescent="0.2"/>
    <row r="37" ht="22.5" customHeight="1" x14ac:dyDescent="0.2"/>
    <row r="38" ht="22.5" customHeight="1" x14ac:dyDescent="0.2"/>
    <row r="39" ht="22.5" customHeight="1" x14ac:dyDescent="0.2"/>
    <row r="40" ht="22.5" customHeight="1" x14ac:dyDescent="0.2"/>
    <row r="41" ht="22.5" customHeight="1" x14ac:dyDescent="0.2"/>
    <row r="42" ht="22.5" customHeight="1" x14ac:dyDescent="0.2"/>
  </sheetData>
  <sheetProtection algorithmName="SHA-512" hashValue="JYqiaMLDMPtfJZrOENByCHCsUGpPAF11kiaN8trRRlDATQl768kDU4gFq/q62k/jHCa4vpvloF2R3esbEjtubA==" saltValue="4QpTBV+rRxiv01V9txTsJA==" spinCount="100000" sheet="1" selectLockedCells="1"/>
  <mergeCells count="34">
    <mergeCell ref="C31:K31"/>
    <mergeCell ref="A28:B28"/>
    <mergeCell ref="C28:E28"/>
    <mergeCell ref="F28:K28"/>
    <mergeCell ref="A29:B29"/>
    <mergeCell ref="C29:E29"/>
    <mergeCell ref="F29:K29"/>
    <mergeCell ref="A26:B26"/>
    <mergeCell ref="C26:E26"/>
    <mergeCell ref="F26:K26"/>
    <mergeCell ref="A27:B27"/>
    <mergeCell ref="C27:E27"/>
    <mergeCell ref="F27:K27"/>
    <mergeCell ref="A25:B25"/>
    <mergeCell ref="C25:E25"/>
    <mergeCell ref="F25:K25"/>
    <mergeCell ref="C13:D13"/>
    <mergeCell ref="E13:G13"/>
    <mergeCell ref="H13:K13"/>
    <mergeCell ref="A15:K15"/>
    <mergeCell ref="A17:C17"/>
    <mergeCell ref="E17:K17"/>
    <mergeCell ref="A19:C21"/>
    <mergeCell ref="E19:K19"/>
    <mergeCell ref="E20:K20"/>
    <mergeCell ref="E21:K21"/>
    <mergeCell ref="A23:E23"/>
    <mergeCell ref="D11:G11"/>
    <mergeCell ref="H11:K11"/>
    <mergeCell ref="A3:K3"/>
    <mergeCell ref="A5:K5"/>
    <mergeCell ref="A7:C7"/>
    <mergeCell ref="A10:C10"/>
    <mergeCell ref="E10:H10"/>
  </mergeCells>
  <phoneticPr fontId="1"/>
  <pageMargins left="0.7" right="0.51" top="0.75" bottom="0.75" header="0.3" footer="0.3"/>
  <pageSetup paperSize="9" scale="92" fitToHeight="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E7"/>
  <sheetViews>
    <sheetView workbookViewId="0">
      <selection activeCell="V10" sqref="V10"/>
    </sheetView>
  </sheetViews>
  <sheetFormatPr defaultRowHeight="13.2" x14ac:dyDescent="0.2"/>
  <cols>
    <col min="1" max="1" width="34" bestFit="1" customWidth="1"/>
    <col min="2" max="2" width="3.33203125" bestFit="1" customWidth="1"/>
    <col min="3" max="3" width="11" bestFit="1" customWidth="1"/>
    <col min="4" max="4" width="10.33203125" customWidth="1"/>
    <col min="5" max="5" width="16.109375" customWidth="1"/>
  </cols>
  <sheetData>
    <row r="1" spans="1:5" x14ac:dyDescent="0.2">
      <c r="A1" t="s">
        <v>0</v>
      </c>
      <c r="B1" t="s">
        <v>2</v>
      </c>
      <c r="C1" t="s">
        <v>6</v>
      </c>
      <c r="D1" t="s">
        <v>200</v>
      </c>
      <c r="E1" t="s">
        <v>221</v>
      </c>
    </row>
    <row r="2" spans="1:5" x14ac:dyDescent="0.2">
      <c r="A2" t="s">
        <v>1</v>
      </c>
      <c r="B2" t="s">
        <v>3</v>
      </c>
      <c r="C2" t="s">
        <v>7</v>
      </c>
      <c r="D2" t="s">
        <v>201</v>
      </c>
      <c r="E2" t="s">
        <v>218</v>
      </c>
    </row>
    <row r="3" spans="1:5" x14ac:dyDescent="0.2">
      <c r="A3" t="s">
        <v>393</v>
      </c>
      <c r="C3" t="s">
        <v>8</v>
      </c>
      <c r="D3" t="s">
        <v>202</v>
      </c>
      <c r="E3" t="s">
        <v>222</v>
      </c>
    </row>
    <row r="4" spans="1:5" x14ac:dyDescent="0.2">
      <c r="C4" t="s">
        <v>304</v>
      </c>
      <c r="D4" t="s">
        <v>203</v>
      </c>
      <c r="E4" t="s">
        <v>219</v>
      </c>
    </row>
    <row r="5" spans="1:5" x14ac:dyDescent="0.2">
      <c r="C5" t="s">
        <v>305</v>
      </c>
      <c r="E5" t="s">
        <v>220</v>
      </c>
    </row>
    <row r="6" spans="1:5" x14ac:dyDescent="0.2">
      <c r="C6" t="s">
        <v>306</v>
      </c>
    </row>
    <row r="7" spans="1:5" x14ac:dyDescent="0.2">
      <c r="C7" t="s">
        <v>405</v>
      </c>
    </row>
  </sheetData>
  <sheetProtection algorithmName="SHA-512" hashValue="CqmEFmR38cZVcJyzxtcKLypbWuDdxkTRyutUfAQYjq9uHOebF/fzZbYixamcjHlLthMxezQ/l6KrHJat4mU4KA==" saltValue="eMLT7kjBT0o+cqAwZ0QVdg==" spinCount="100000" sheet="1" objects="1" scenarios="1" selectLockedCells="1"/>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M13"/>
  <sheetViews>
    <sheetView showZeros="0" zoomScale="80" zoomScaleNormal="80" workbookViewId="0">
      <selection activeCell="S5" sqref="S5"/>
    </sheetView>
  </sheetViews>
  <sheetFormatPr defaultRowHeight="13.2" x14ac:dyDescent="0.2"/>
  <cols>
    <col min="1" max="1" width="2.77734375" customWidth="1"/>
    <col min="2" max="2" width="23.77734375" customWidth="1"/>
    <col min="3" max="3" width="4.109375" customWidth="1"/>
    <col min="4" max="4" width="10.33203125" customWidth="1"/>
    <col min="5" max="5" width="47.6640625" customWidth="1"/>
    <col min="7" max="7" width="2.21875" customWidth="1"/>
    <col min="8" max="8" width="9" hidden="1" customWidth="1"/>
    <col min="9" max="9" width="75" hidden="1" customWidth="1"/>
    <col min="10" max="10" width="2.6640625" hidden="1" customWidth="1"/>
    <col min="11" max="11" width="75" hidden="1" customWidth="1"/>
    <col min="12" max="12" width="2.6640625" customWidth="1"/>
  </cols>
  <sheetData>
    <row r="1" spans="1:13" ht="30.75" customHeight="1" x14ac:dyDescent="0.2"/>
    <row r="2" spans="1:13" ht="30.75" customHeight="1" x14ac:dyDescent="0.2"/>
    <row r="3" spans="1:13" ht="35.25" customHeight="1" x14ac:dyDescent="0.2">
      <c r="A3" s="377" t="s">
        <v>41</v>
      </c>
      <c r="B3" s="377"/>
      <c r="C3" s="377"/>
      <c r="D3" s="377"/>
      <c r="E3" s="377"/>
      <c r="I3" s="214" t="s">
        <v>310</v>
      </c>
      <c r="J3" s="214"/>
      <c r="K3" s="214" t="s">
        <v>394</v>
      </c>
    </row>
    <row r="4" spans="1:13" ht="64.5" customHeight="1" x14ac:dyDescent="0.2">
      <c r="I4" s="97" t="str">
        <f>CONCATENATE(I5,届出内容入力シート!C5,"の",届出内容入力シート!C6,I6)</f>
        <v>　私は、公職選挙法第８６条の８第１項、第８７条第１項、第２５１条の２又は第２５１条の３の規定により、令和７年９月２１日執行の総社市議会議員選挙において候補者となることができない者でないことを誓います。</v>
      </c>
      <c r="K4" s="97" t="str">
        <f>CONCATENATE("　私は、",届出内容入力シート!C5,"の",届出内容入力シート!C6,K5,届出内容入力シート!C5,"の",届出内容入力シート!C6,K6)</f>
        <v>　私は、令和７年９月２１日執行の総社市議会議員選挙において公職選挙法第９条第２項に規定する住所に関する要件を満たすものであると見込まれること、及び第８６条の８第１項、第８７条第１項、第２５１条の２又は第２５１条の３の規定により、令和７年９月２１日執行の総社市議会議員選挙において候補者となることができない者でないことを誓います。</v>
      </c>
    </row>
    <row r="5" spans="1:13" ht="108" customHeight="1" x14ac:dyDescent="0.2">
      <c r="A5" s="376" t="str">
        <f>IF(届出内容入力シート!C6="総社市長選挙",I4,(IF(OR(届出内容入力シート!C6="総社市議会議員選挙",届出内容入力シート!C6="総社市議会議員補欠選挙"),K4,"")))</f>
        <v>　私は、令和７年９月２１日執行の総社市議会議員選挙において公職選挙法第９条第２項に規定する住所に関する要件を満たすものであると見込まれること、及び第８６条の８第１項、第８７条第１項、第２５１条の２又は第２５１条の３の規定により、令和７年９月２１日執行の総社市議会議員選挙において候補者となることができない者でないことを誓います。</v>
      </c>
      <c r="B5" s="376"/>
      <c r="C5" s="376"/>
      <c r="D5" s="376"/>
      <c r="E5" s="376"/>
      <c r="G5" s="136"/>
      <c r="H5" s="137" t="s">
        <v>118</v>
      </c>
      <c r="I5" s="225" t="s">
        <v>311</v>
      </c>
      <c r="J5" s="225"/>
      <c r="K5" s="225" t="s">
        <v>333</v>
      </c>
      <c r="L5" s="138"/>
      <c r="M5" s="135"/>
    </row>
    <row r="6" spans="1:13" ht="32.25" customHeight="1" x14ac:dyDescent="0.2">
      <c r="I6" s="226" t="s">
        <v>119</v>
      </c>
      <c r="J6" s="227"/>
      <c r="K6" s="226" t="s">
        <v>119</v>
      </c>
    </row>
    <row r="7" spans="1:13" ht="32.25" customHeight="1" x14ac:dyDescent="0.2"/>
    <row r="8" spans="1:13" ht="32.25" customHeight="1" x14ac:dyDescent="0.2">
      <c r="B8" s="10" t="str">
        <f>届出内容入力シート!C8</f>
        <v>令和７年９月１４日</v>
      </c>
      <c r="C8" s="7"/>
      <c r="D8" s="8"/>
    </row>
    <row r="9" spans="1:13" ht="71.25" customHeight="1" x14ac:dyDescent="0.2">
      <c r="B9" s="8"/>
      <c r="C9" s="8"/>
      <c r="D9" s="8"/>
    </row>
    <row r="10" spans="1:13" ht="71.25" customHeight="1" x14ac:dyDescent="0.2">
      <c r="B10" s="8"/>
      <c r="C10" s="8"/>
      <c r="D10" s="8"/>
    </row>
    <row r="11" spans="1:13" ht="41.25" customHeight="1" x14ac:dyDescent="0.2">
      <c r="B11" s="8"/>
      <c r="C11" s="8"/>
      <c r="D11" s="11" t="s">
        <v>42</v>
      </c>
      <c r="E11" s="26" t="str">
        <f>届出内容入力シート!C21</f>
        <v>岡山県総社市</v>
      </c>
    </row>
    <row r="12" spans="1:13" ht="18.75" customHeight="1" x14ac:dyDescent="0.2">
      <c r="B12" s="8"/>
      <c r="C12" s="8"/>
      <c r="D12" s="11"/>
    </row>
    <row r="13" spans="1:13" ht="32.25" customHeight="1" x14ac:dyDescent="0.2">
      <c r="B13" s="8"/>
      <c r="C13" s="8"/>
      <c r="D13" s="11" t="s">
        <v>43</v>
      </c>
      <c r="E13" s="6">
        <f>届出内容入力シート!C15</f>
        <v>0</v>
      </c>
    </row>
  </sheetData>
  <sheetProtection algorithmName="SHA-512" hashValue="mK96lSA32qgbfItSNbAcQJsRHM1saFut7YB3cNtiMFYE3OjMIa26muEBI5+waUYPvFAMqpxxh6Q1qQB9hTpyng==" saltValue="OoFU36EH8ZoSGMrxScfYmA==" spinCount="100000" sheet="1" selectLockedCells="1"/>
  <mergeCells count="2">
    <mergeCell ref="A5:E5"/>
    <mergeCell ref="A3:E3"/>
  </mergeCells>
  <phoneticPr fontId="1"/>
  <pageMargins left="0.86614173228346458" right="0.63" top="0.74803149606299213" bottom="0.74803149606299213" header="0.31496062992125984" footer="0.31496062992125984"/>
  <pageSetup paperSize="9" scale="9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K36"/>
  <sheetViews>
    <sheetView showZeros="0" zoomScaleNormal="100" workbookViewId="0">
      <selection activeCell="L1" sqref="L1"/>
    </sheetView>
  </sheetViews>
  <sheetFormatPr defaultRowHeight="13.2" x14ac:dyDescent="0.2"/>
  <cols>
    <col min="1" max="1" width="2.77734375" customWidth="1"/>
    <col min="2" max="2" width="9.109375" customWidth="1"/>
    <col min="3" max="3" width="13.21875" customWidth="1"/>
    <col min="4" max="4" width="6.21875" customWidth="1"/>
    <col min="5" max="5" width="10.33203125" customWidth="1"/>
    <col min="6" max="6" width="46.77734375" customWidth="1"/>
    <col min="8" max="8" width="2.33203125" customWidth="1"/>
    <col min="9" max="9" width="17.33203125" hidden="1" customWidth="1"/>
    <col min="10" max="10" width="45.109375" hidden="1" customWidth="1"/>
    <col min="11" max="11" width="2.21875" customWidth="1"/>
  </cols>
  <sheetData>
    <row r="1" spans="1:11" ht="51.75" customHeight="1" x14ac:dyDescent="0.2"/>
    <row r="2" spans="1:11" ht="35.25" customHeight="1" x14ac:dyDescent="0.2">
      <c r="A2" s="378" t="s">
        <v>44</v>
      </c>
      <c r="B2" s="378"/>
      <c r="C2" s="378"/>
      <c r="D2" s="378"/>
      <c r="E2" s="378"/>
      <c r="F2" s="378"/>
    </row>
    <row r="3" spans="1:11" ht="56.25" customHeight="1" x14ac:dyDescent="0.2">
      <c r="A3" s="9"/>
      <c r="B3" s="9"/>
      <c r="C3" s="9"/>
      <c r="D3" s="9"/>
      <c r="E3" s="9"/>
      <c r="F3" s="9"/>
    </row>
    <row r="4" spans="1:11" ht="22.5" customHeight="1" x14ac:dyDescent="0.2">
      <c r="A4" s="9"/>
      <c r="B4" s="343" t="s">
        <v>49</v>
      </c>
      <c r="C4" s="343"/>
      <c r="D4" s="9"/>
      <c r="E4" s="344">
        <f>届出内容入力シート!C14</f>
        <v>0</v>
      </c>
      <c r="F4" s="344"/>
    </row>
    <row r="5" spans="1:11" ht="37.5" customHeight="1" x14ac:dyDescent="0.2">
      <c r="A5" s="9"/>
      <c r="B5" s="343" t="s">
        <v>46</v>
      </c>
      <c r="C5" s="343"/>
      <c r="D5" s="9"/>
      <c r="E5" s="379">
        <f>届出内容入力シート!C15</f>
        <v>0</v>
      </c>
      <c r="F5" s="379"/>
    </row>
    <row r="6" spans="1:11" ht="22.5" customHeight="1" x14ac:dyDescent="0.2">
      <c r="A6" s="9"/>
      <c r="B6" s="13"/>
      <c r="C6" s="13"/>
      <c r="D6" s="9"/>
      <c r="E6" s="14"/>
      <c r="F6" s="14"/>
    </row>
    <row r="7" spans="1:11" ht="22.5" customHeight="1" x14ac:dyDescent="0.2">
      <c r="A7" s="9"/>
      <c r="B7" s="343" t="s">
        <v>47</v>
      </c>
      <c r="C7" s="343"/>
      <c r="D7" s="9"/>
      <c r="E7" s="344">
        <f>届出内容入力シート!C33</f>
        <v>0</v>
      </c>
      <c r="F7" s="344"/>
    </row>
    <row r="8" spans="1:11" ht="37.5" customHeight="1" x14ac:dyDescent="0.2">
      <c r="A8" s="9"/>
      <c r="B8" s="343" t="s">
        <v>48</v>
      </c>
      <c r="C8" s="343"/>
      <c r="D8" s="9"/>
      <c r="E8" s="379">
        <f>届出内容入力シート!C34</f>
        <v>0</v>
      </c>
      <c r="F8" s="379"/>
      <c r="J8" s="97"/>
    </row>
    <row r="9" spans="1:11" ht="45" customHeight="1" thickBot="1" x14ac:dyDescent="0.25"/>
    <row r="10" spans="1:11" ht="69" customHeight="1" thickBot="1" x14ac:dyDescent="0.25">
      <c r="A10" s="376" t="str">
        <f>CONCATENATE("　",届出内容入力シート!C5,"の",届出内容入力シート!C6,J10)</f>
        <v>　令和７年９月２１日執行の総社市議会議員選挙において、公職選挙法施行令第８９条第５項において準用する第８８条第８項の規定により上記の呼称を通称として認定されたく申請します。</v>
      </c>
      <c r="B10" s="376"/>
      <c r="C10" s="376"/>
      <c r="D10" s="376"/>
      <c r="E10" s="376"/>
      <c r="F10" s="376"/>
      <c r="H10" s="136"/>
      <c r="I10" s="137" t="s">
        <v>118</v>
      </c>
      <c r="J10" s="140" t="s">
        <v>312</v>
      </c>
      <c r="K10" s="136"/>
    </row>
    <row r="11" spans="1:11" ht="32.25" customHeight="1" x14ac:dyDescent="0.2"/>
    <row r="12" spans="1:11" ht="32.25" customHeight="1" x14ac:dyDescent="0.2">
      <c r="B12" s="381" t="str">
        <f>届出内容入力シート!C8</f>
        <v>令和７年９月１４日</v>
      </c>
      <c r="C12" s="381"/>
      <c r="D12" s="7"/>
      <c r="E12" s="8"/>
    </row>
    <row r="13" spans="1:11" ht="22.5" customHeight="1" x14ac:dyDescent="0.2">
      <c r="B13" s="8"/>
      <c r="C13" s="8"/>
      <c r="D13" s="8"/>
      <c r="E13" s="8"/>
    </row>
    <row r="14" spans="1:11" ht="22.5" customHeight="1" x14ac:dyDescent="0.2">
      <c r="B14" s="342" t="str">
        <f>届出内容入力シート!C6</f>
        <v>総社市議会議員選挙</v>
      </c>
      <c r="C14" s="342"/>
      <c r="D14" s="8"/>
    </row>
    <row r="15" spans="1:11" ht="22.5" customHeight="1" x14ac:dyDescent="0.2">
      <c r="B15" s="18" t="s">
        <v>50</v>
      </c>
      <c r="C15" s="18" t="str">
        <f>届出内容入力シート!C12</f>
        <v>岡本　勲</v>
      </c>
      <c r="D15" s="11" t="s">
        <v>51</v>
      </c>
    </row>
    <row r="16" spans="1:11" ht="22.5" customHeight="1" x14ac:dyDescent="0.2">
      <c r="B16" s="213"/>
      <c r="C16" s="213"/>
      <c r="D16" s="11"/>
    </row>
    <row r="17" spans="2:6" ht="37.5" customHeight="1" x14ac:dyDescent="0.2">
      <c r="B17" s="8"/>
      <c r="C17" s="8"/>
      <c r="D17" s="8"/>
      <c r="E17" s="24" t="s">
        <v>42</v>
      </c>
      <c r="F17" s="27" t="str">
        <f>届出内容入力シート!C21</f>
        <v>岡山県総社市</v>
      </c>
    </row>
    <row r="18" spans="2:6" ht="15" customHeight="1" x14ac:dyDescent="0.2">
      <c r="B18" s="8"/>
      <c r="C18" s="8"/>
      <c r="D18" s="8"/>
      <c r="E18" s="11"/>
    </row>
    <row r="19" spans="2:6" ht="27" customHeight="1" x14ac:dyDescent="0.2">
      <c r="B19" s="8"/>
      <c r="C19" s="8"/>
      <c r="D19" s="8"/>
      <c r="E19" s="11" t="s">
        <v>43</v>
      </c>
      <c r="F19" s="120">
        <f>届出内容入力シート!C15</f>
        <v>0</v>
      </c>
    </row>
    <row r="20" spans="2:6" ht="22.5" customHeight="1" x14ac:dyDescent="0.2"/>
    <row r="21" spans="2:6" ht="63.75" customHeight="1" x14ac:dyDescent="0.2"/>
    <row r="22" spans="2:6" x14ac:dyDescent="0.2">
      <c r="B22" s="22" t="s">
        <v>52</v>
      </c>
      <c r="C22" s="8"/>
      <c r="D22" s="8"/>
      <c r="E22" s="8"/>
      <c r="F22" s="8"/>
    </row>
    <row r="23" spans="2:6" ht="22.5" customHeight="1" x14ac:dyDescent="0.2">
      <c r="B23" s="380" t="s">
        <v>318</v>
      </c>
      <c r="C23" s="380"/>
      <c r="D23" s="380"/>
      <c r="E23" s="380"/>
      <c r="F23" s="380"/>
    </row>
    <row r="24" spans="2:6" ht="22.5" customHeight="1" x14ac:dyDescent="0.2"/>
    <row r="25" spans="2:6" ht="22.5" customHeight="1" x14ac:dyDescent="0.2"/>
    <row r="26" spans="2:6" ht="22.5" customHeight="1" x14ac:dyDescent="0.2"/>
    <row r="27" spans="2:6" ht="22.5" customHeight="1" x14ac:dyDescent="0.2"/>
    <row r="28" spans="2:6" ht="22.5" customHeight="1" x14ac:dyDescent="0.2"/>
    <row r="29" spans="2:6" ht="22.5" customHeight="1" x14ac:dyDescent="0.2"/>
    <row r="30" spans="2:6" ht="22.5" customHeight="1" x14ac:dyDescent="0.2"/>
    <row r="31" spans="2:6" ht="22.5" customHeight="1" x14ac:dyDescent="0.2"/>
    <row r="32" spans="2:6" ht="22.5" customHeight="1" x14ac:dyDescent="0.2"/>
    <row r="33" ht="22.5" customHeight="1" x14ac:dyDescent="0.2"/>
    <row r="34" ht="22.5" customHeight="1" x14ac:dyDescent="0.2"/>
    <row r="35" ht="22.5" customHeight="1" x14ac:dyDescent="0.2"/>
    <row r="36" ht="22.5" customHeight="1" x14ac:dyDescent="0.2"/>
  </sheetData>
  <sheetProtection algorithmName="SHA-512" hashValue="bu/NfMkJBAxIpTRE4LPzJHPuy1tpsm+n+zN7vv//6ZkNSIFoohAvASNq7YMiqmD6XP4wpsS/w4nFMFRhALsU5Q==" saltValue="n1yZo8x6F++d4hBlwfDTeA==" spinCount="100000" sheet="1" selectLockedCells="1"/>
  <mergeCells count="13">
    <mergeCell ref="B23:F23"/>
    <mergeCell ref="B14:C14"/>
    <mergeCell ref="B12:C12"/>
    <mergeCell ref="B4:C4"/>
    <mergeCell ref="B5:C5"/>
    <mergeCell ref="B7:C7"/>
    <mergeCell ref="B8:C8"/>
    <mergeCell ref="A2:F2"/>
    <mergeCell ref="A10:F10"/>
    <mergeCell ref="E4:F4"/>
    <mergeCell ref="E5:F5"/>
    <mergeCell ref="E7:F7"/>
    <mergeCell ref="E8:F8"/>
  </mergeCells>
  <phoneticPr fontId="1"/>
  <pageMargins left="0.7" right="0.55000000000000004"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L37"/>
  <sheetViews>
    <sheetView showZeros="0" workbookViewId="0">
      <selection activeCell="V8" sqref="V8"/>
    </sheetView>
  </sheetViews>
  <sheetFormatPr defaultRowHeight="13.2" x14ac:dyDescent="0.2"/>
  <cols>
    <col min="1" max="1" width="2.77734375" customWidth="1"/>
    <col min="2" max="2" width="4.44140625" customWidth="1"/>
    <col min="3" max="3" width="13.21875" customWidth="1"/>
    <col min="4" max="4" width="4.33203125" customWidth="1"/>
    <col min="5" max="5" width="15.88671875" customWidth="1"/>
    <col min="6" max="6" width="15.44140625" customWidth="1"/>
    <col min="7" max="7" width="33.77734375" customWidth="1"/>
    <col min="9" max="9" width="2" customWidth="1"/>
    <col min="10" max="10" width="9" hidden="1" customWidth="1"/>
    <col min="11" max="11" width="29" hidden="1" customWidth="1"/>
    <col min="12" max="12" width="1.44140625" customWidth="1"/>
  </cols>
  <sheetData>
    <row r="1" spans="1:12" ht="51.75" customHeight="1" x14ac:dyDescent="0.2"/>
    <row r="2" spans="1:12" ht="35.25" customHeight="1" x14ac:dyDescent="0.2">
      <c r="A2" s="383" t="s">
        <v>274</v>
      </c>
      <c r="B2" s="383"/>
      <c r="C2" s="383"/>
      <c r="D2" s="383"/>
      <c r="E2" s="383"/>
      <c r="F2" s="383"/>
      <c r="G2" s="383"/>
    </row>
    <row r="3" spans="1:12" ht="25.5" customHeight="1" x14ac:dyDescent="0.2">
      <c r="A3" s="76"/>
      <c r="B3" s="76"/>
      <c r="C3" s="76"/>
      <c r="D3" s="76"/>
      <c r="E3" s="76"/>
      <c r="F3" s="76"/>
      <c r="G3" s="76"/>
    </row>
    <row r="4" spans="1:12" ht="14.4" x14ac:dyDescent="0.2">
      <c r="A4" s="91"/>
      <c r="B4" s="91"/>
      <c r="C4" s="91"/>
      <c r="D4" s="91"/>
      <c r="E4" s="91"/>
      <c r="F4" s="91"/>
      <c r="G4" s="84"/>
    </row>
    <row r="5" spans="1:12" ht="27" customHeight="1" x14ac:dyDescent="0.2">
      <c r="A5" s="91"/>
      <c r="B5" s="91"/>
      <c r="C5" s="91"/>
      <c r="D5" s="91"/>
      <c r="E5" s="91"/>
      <c r="F5" s="91"/>
      <c r="G5" s="91"/>
    </row>
    <row r="6" spans="1:12" ht="38.25" customHeight="1" x14ac:dyDescent="0.2">
      <c r="A6" s="11"/>
      <c r="B6" s="11"/>
      <c r="C6" s="95" t="s">
        <v>97</v>
      </c>
      <c r="D6" s="11"/>
      <c r="E6" s="386">
        <f>届出内容入力シート!C36</f>
        <v>0</v>
      </c>
      <c r="F6" s="386"/>
      <c r="G6" s="386"/>
    </row>
    <row r="7" spans="1:12" ht="15" customHeight="1" x14ac:dyDescent="0.2">
      <c r="A7" s="11"/>
      <c r="B7" s="11"/>
      <c r="C7" s="85"/>
      <c r="D7" s="11"/>
      <c r="E7" s="11"/>
      <c r="F7" s="11"/>
      <c r="G7" s="11"/>
    </row>
    <row r="8" spans="1:12" ht="27" customHeight="1" x14ac:dyDescent="0.2">
      <c r="A8" s="11"/>
      <c r="B8" s="11"/>
      <c r="C8" s="85" t="s">
        <v>98</v>
      </c>
      <c r="D8" s="11"/>
      <c r="E8" s="387">
        <f>届出内容入力シート!C37</f>
        <v>0</v>
      </c>
      <c r="F8" s="387"/>
      <c r="G8" s="387"/>
    </row>
    <row r="9" spans="1:12" ht="15" customHeight="1" x14ac:dyDescent="0.2">
      <c r="A9" s="11"/>
      <c r="B9" s="11"/>
      <c r="C9" s="85"/>
      <c r="D9" s="11"/>
      <c r="E9" s="83"/>
      <c r="F9" s="83"/>
      <c r="G9" s="83"/>
    </row>
    <row r="10" spans="1:12" ht="27" customHeight="1" thickBot="1" x14ac:dyDescent="0.25">
      <c r="A10" s="11"/>
      <c r="B10" s="11"/>
      <c r="C10" s="85" t="s">
        <v>99</v>
      </c>
      <c r="D10" s="11"/>
      <c r="E10" s="388">
        <f>届出内容入力シート!C38</f>
        <v>0</v>
      </c>
      <c r="F10" s="388"/>
      <c r="G10" s="388"/>
    </row>
    <row r="11" spans="1:12" ht="42" customHeight="1" x14ac:dyDescent="0.2">
      <c r="A11" s="15"/>
      <c r="B11" s="11"/>
      <c r="C11" s="11"/>
      <c r="D11" s="15"/>
      <c r="E11" s="15"/>
      <c r="F11" s="15"/>
      <c r="G11" s="15"/>
      <c r="I11" s="136"/>
      <c r="J11" s="137" t="s">
        <v>118</v>
      </c>
      <c r="K11" s="141" t="s">
        <v>313</v>
      </c>
      <c r="L11" s="136"/>
    </row>
    <row r="12" spans="1:12" ht="40.5" customHeight="1" thickBot="1" x14ac:dyDescent="0.25">
      <c r="A12" s="376" t="str">
        <f>CONCATENATE(K11,届出内容入力シート!C5,"の",届出内容入力シート!C6,K12)</f>
        <v>　上記の者は、令和７年９月２１日執行の総社市議会議員選挙において、私に代わって届出及び申請に関する事務を行うものであることを証明します。</v>
      </c>
      <c r="B12" s="376"/>
      <c r="C12" s="376"/>
      <c r="D12" s="376"/>
      <c r="E12" s="376"/>
      <c r="F12" s="376"/>
      <c r="G12" s="376"/>
      <c r="I12" s="136"/>
      <c r="J12" s="137" t="s">
        <v>118</v>
      </c>
      <c r="K12" s="142" t="s">
        <v>314</v>
      </c>
      <c r="L12" s="136"/>
    </row>
    <row r="13" spans="1:12" ht="12.75" customHeight="1" x14ac:dyDescent="0.2">
      <c r="A13" s="75"/>
      <c r="B13" s="75"/>
      <c r="C13" s="75"/>
      <c r="D13" s="75"/>
      <c r="E13" s="75"/>
      <c r="F13" s="75"/>
      <c r="G13" s="75"/>
    </row>
    <row r="14" spans="1:12" ht="12.75" customHeight="1" x14ac:dyDescent="0.2">
      <c r="A14" s="75"/>
      <c r="B14" s="75"/>
      <c r="C14" s="75"/>
      <c r="D14" s="75"/>
      <c r="E14" s="75"/>
      <c r="F14" s="75"/>
      <c r="G14" s="75"/>
    </row>
    <row r="15" spans="1:12" ht="27" customHeight="1" x14ac:dyDescent="0.2">
      <c r="A15" s="15"/>
      <c r="B15" s="11"/>
      <c r="C15" s="11"/>
      <c r="D15" s="15"/>
      <c r="E15" s="15"/>
      <c r="F15" s="15"/>
      <c r="G15" s="15"/>
    </row>
    <row r="16" spans="1:12" ht="27" customHeight="1" x14ac:dyDescent="0.2">
      <c r="A16" s="15"/>
      <c r="B16" s="341" t="str">
        <f>届出内容入力シート!C8</f>
        <v>令和７年９月１４日</v>
      </c>
      <c r="C16" s="342"/>
      <c r="D16" s="342"/>
      <c r="E16" s="15"/>
      <c r="F16" s="15"/>
      <c r="G16" s="15"/>
    </row>
    <row r="17" spans="1:8" ht="27" customHeight="1" x14ac:dyDescent="0.2">
      <c r="A17" s="15"/>
      <c r="B17" s="11"/>
      <c r="C17" s="11"/>
      <c r="D17" s="15"/>
      <c r="E17" s="15"/>
      <c r="F17" s="15"/>
      <c r="G17" s="15"/>
    </row>
    <row r="18" spans="1:8" ht="21.75" customHeight="1" x14ac:dyDescent="0.2">
      <c r="A18" s="76"/>
      <c r="B18" s="343"/>
      <c r="C18" s="343"/>
      <c r="D18" s="76"/>
      <c r="E18" s="344"/>
      <c r="F18" s="344"/>
      <c r="G18" s="344"/>
    </row>
    <row r="19" spans="1:8" ht="12.75" customHeight="1" x14ac:dyDescent="0.2">
      <c r="A19" s="76"/>
      <c r="B19" s="78"/>
      <c r="C19" s="78"/>
      <c r="D19" s="76"/>
      <c r="E19" s="16"/>
      <c r="F19" s="16"/>
      <c r="G19" s="16"/>
      <c r="H19" s="16"/>
    </row>
    <row r="20" spans="1:8" ht="32.25" customHeight="1" x14ac:dyDescent="0.2">
      <c r="B20" s="8"/>
      <c r="C20" s="8"/>
      <c r="D20" s="8"/>
      <c r="E20" s="24" t="s">
        <v>96</v>
      </c>
      <c r="F20" s="385" t="str">
        <f>届出内容入力シート!C21</f>
        <v>岡山県総社市</v>
      </c>
      <c r="G20" s="385"/>
    </row>
    <row r="21" spans="1:8" ht="15" customHeight="1" x14ac:dyDescent="0.2">
      <c r="B21" s="8"/>
      <c r="C21" s="8"/>
      <c r="D21" s="8"/>
      <c r="E21" s="11"/>
      <c r="F21" s="77"/>
      <c r="G21" s="80"/>
    </row>
    <row r="22" spans="1:8" ht="21.75" customHeight="1" x14ac:dyDescent="0.2">
      <c r="A22" s="76"/>
      <c r="B22" s="78"/>
      <c r="C22" s="78"/>
      <c r="D22" s="76"/>
      <c r="E22" s="11" t="s">
        <v>88</v>
      </c>
      <c r="F22" s="384">
        <f>届出内容入力シート!C15</f>
        <v>0</v>
      </c>
      <c r="G22" s="384"/>
    </row>
    <row r="23" spans="1:8" ht="13.5" customHeight="1" x14ac:dyDescent="0.2">
      <c r="A23" s="76"/>
      <c r="B23" s="78"/>
      <c r="C23" s="78"/>
      <c r="D23" s="76"/>
      <c r="E23" s="79"/>
      <c r="F23" s="79"/>
      <c r="G23" s="20"/>
    </row>
    <row r="24" spans="1:8" ht="36.75" customHeight="1" x14ac:dyDescent="0.2"/>
    <row r="25" spans="1:8" ht="36.75" customHeight="1" x14ac:dyDescent="0.2"/>
    <row r="26" spans="1:8" ht="36.75" customHeight="1" x14ac:dyDescent="0.2"/>
    <row r="27" spans="1:8" ht="36.75" customHeight="1" x14ac:dyDescent="0.2"/>
    <row r="28" spans="1:8" ht="36.75" customHeight="1" x14ac:dyDescent="0.2"/>
    <row r="29" spans="1:8" ht="13.5" customHeight="1" x14ac:dyDescent="0.2">
      <c r="B29" s="22" t="s">
        <v>57</v>
      </c>
    </row>
    <row r="30" spans="1:8" ht="39.75" customHeight="1" x14ac:dyDescent="0.2">
      <c r="B30" s="382" t="s">
        <v>319</v>
      </c>
      <c r="C30" s="382"/>
      <c r="D30" s="382"/>
      <c r="E30" s="382"/>
      <c r="F30" s="382"/>
      <c r="G30" s="382"/>
    </row>
    <row r="31" spans="1:8" ht="22.5" customHeight="1" x14ac:dyDescent="0.2"/>
    <row r="32" spans="1:8" ht="22.5" customHeight="1" x14ac:dyDescent="0.2"/>
    <row r="33" ht="22.5" customHeight="1" x14ac:dyDescent="0.2"/>
    <row r="34" ht="22.5" customHeight="1" x14ac:dyDescent="0.2"/>
    <row r="35" ht="22.5" customHeight="1" x14ac:dyDescent="0.2"/>
    <row r="36" ht="22.5" customHeight="1" x14ac:dyDescent="0.2"/>
    <row r="37" ht="22.5" customHeight="1" x14ac:dyDescent="0.2"/>
  </sheetData>
  <sheetProtection algorithmName="SHA-512" hashValue="hquykAch9rOGzTf+IHSNvlHDfgAjR0Ri8AlZCEErSZCKKSu3n3nExD5yRS4Q7ACJGOh8oerDMpPl348Ncve3IA==" saltValue="4AokS2nww/pBo8HCxtsDBA==" spinCount="100000" sheet="1" selectLockedCells="1"/>
  <mergeCells count="11">
    <mergeCell ref="B30:G30"/>
    <mergeCell ref="B16:D16"/>
    <mergeCell ref="A2:G2"/>
    <mergeCell ref="B18:C18"/>
    <mergeCell ref="E18:G18"/>
    <mergeCell ref="F22:G22"/>
    <mergeCell ref="F20:G20"/>
    <mergeCell ref="E6:G6"/>
    <mergeCell ref="E8:G8"/>
    <mergeCell ref="E10:G10"/>
    <mergeCell ref="A12:G12"/>
  </mergeCells>
  <phoneticPr fontId="1"/>
  <pageMargins left="0.8" right="0.54"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H18"/>
  <sheetViews>
    <sheetView showZeros="0" workbookViewId="0">
      <selection activeCell="G6" sqref="G6"/>
    </sheetView>
  </sheetViews>
  <sheetFormatPr defaultRowHeight="13.2" x14ac:dyDescent="0.2"/>
  <cols>
    <col min="1" max="1" width="2" customWidth="1"/>
    <col min="2" max="2" width="14.33203125" customWidth="1"/>
    <col min="3" max="3" width="2" customWidth="1"/>
    <col min="4" max="4" width="2.33203125" customWidth="1"/>
    <col min="5" max="5" width="16.77734375" customWidth="1"/>
    <col min="6" max="6" width="12.88671875" customWidth="1"/>
    <col min="7" max="7" width="35.6640625" customWidth="1"/>
  </cols>
  <sheetData>
    <row r="1" spans="1:8" ht="23.25" customHeight="1" x14ac:dyDescent="0.2"/>
    <row r="2" spans="1:8" ht="35.25" customHeight="1" x14ac:dyDescent="0.2">
      <c r="A2" s="383" t="s">
        <v>81</v>
      </c>
      <c r="B2" s="383"/>
      <c r="C2" s="383"/>
      <c r="D2" s="383"/>
      <c r="E2" s="383"/>
      <c r="F2" s="383"/>
      <c r="G2" s="383"/>
    </row>
    <row r="3" spans="1:8" ht="25.5" customHeight="1" x14ac:dyDescent="0.2">
      <c r="A3" s="9"/>
      <c r="B3" s="9"/>
      <c r="C3" s="9"/>
      <c r="D3" s="9"/>
      <c r="E3" s="9"/>
      <c r="F3" s="9"/>
      <c r="G3" s="9"/>
    </row>
    <row r="4" spans="1:8" ht="21.75" customHeight="1" x14ac:dyDescent="0.2">
      <c r="A4" s="9"/>
      <c r="B4" s="13"/>
      <c r="C4" s="13"/>
      <c r="D4" s="9"/>
      <c r="E4" s="344"/>
      <c r="F4" s="344"/>
      <c r="G4" s="344"/>
    </row>
    <row r="5" spans="1:8" ht="45" customHeight="1" x14ac:dyDescent="0.2">
      <c r="A5" s="47"/>
      <c r="B5" s="219" t="s">
        <v>336</v>
      </c>
      <c r="C5" s="49"/>
      <c r="D5" s="47"/>
      <c r="E5" s="50" t="str">
        <f>届出内容入力シート!C5</f>
        <v>令和７年９月２１日執行</v>
      </c>
      <c r="F5" s="50"/>
      <c r="G5" s="51" t="str">
        <f>届出内容入力シート!C6</f>
        <v>総社市議会議員選挙</v>
      </c>
      <c r="H5" s="16"/>
    </row>
    <row r="6" spans="1:8" ht="45" customHeight="1" x14ac:dyDescent="0.2">
      <c r="A6" s="47"/>
      <c r="B6" s="219" t="s">
        <v>335</v>
      </c>
      <c r="C6" s="49"/>
      <c r="D6" s="47"/>
      <c r="E6" s="352">
        <f>届出内容入力シート!C15</f>
        <v>0</v>
      </c>
      <c r="F6" s="352"/>
      <c r="G6" s="52"/>
    </row>
    <row r="7" spans="1:8" ht="45.75" customHeight="1" x14ac:dyDescent="0.2">
      <c r="A7" s="55"/>
      <c r="B7" s="222" t="s">
        <v>337</v>
      </c>
      <c r="C7" s="65"/>
      <c r="D7" s="29"/>
      <c r="E7" s="395">
        <f>届出内容入力シート!C25</f>
        <v>0</v>
      </c>
      <c r="F7" s="395"/>
      <c r="G7" s="396"/>
    </row>
    <row r="8" spans="1:8" ht="14.25" customHeight="1" x14ac:dyDescent="0.2">
      <c r="A8" s="55"/>
      <c r="B8" s="397" t="s">
        <v>339</v>
      </c>
      <c r="C8" s="57"/>
      <c r="D8" s="55"/>
      <c r="E8" s="56"/>
      <c r="F8" s="56"/>
      <c r="G8" s="57"/>
    </row>
    <row r="9" spans="1:8" ht="14.25" customHeight="1" x14ac:dyDescent="0.2">
      <c r="A9" s="58"/>
      <c r="B9" s="346"/>
      <c r="C9" s="60"/>
      <c r="D9" s="58"/>
      <c r="E9" s="59">
        <f>届出内容入力シート!C40</f>
        <v>0</v>
      </c>
      <c r="F9" s="59"/>
      <c r="G9" s="60"/>
    </row>
    <row r="10" spans="1:8" ht="31.5" customHeight="1" x14ac:dyDescent="0.2">
      <c r="A10" s="58"/>
      <c r="B10" s="346"/>
      <c r="C10" s="60"/>
      <c r="D10" s="58"/>
      <c r="E10" s="393">
        <f>届出内容入力シート!C41</f>
        <v>0</v>
      </c>
      <c r="F10" s="393"/>
      <c r="G10" s="394"/>
    </row>
    <row r="11" spans="1:8" ht="23.25" customHeight="1" x14ac:dyDescent="0.2">
      <c r="A11" s="58"/>
      <c r="B11" s="346"/>
      <c r="C11" s="60"/>
      <c r="D11" s="58"/>
      <c r="E11" s="59"/>
      <c r="F11" s="35" t="s">
        <v>59</v>
      </c>
      <c r="G11" s="60">
        <f>届出内容入力シート!C42</f>
        <v>0</v>
      </c>
    </row>
    <row r="12" spans="1:8" ht="23.25" customHeight="1" x14ac:dyDescent="0.2">
      <c r="A12" s="58"/>
      <c r="B12" s="346"/>
      <c r="C12" s="60"/>
      <c r="D12" s="58"/>
      <c r="E12" s="59"/>
      <c r="F12" s="35" t="s">
        <v>84</v>
      </c>
      <c r="G12" s="60">
        <f>届出内容入力シート!C43</f>
        <v>0</v>
      </c>
    </row>
    <row r="13" spans="1:8" ht="23.25" customHeight="1" x14ac:dyDescent="0.2">
      <c r="A13" s="58"/>
      <c r="B13" s="346"/>
      <c r="C13" s="60"/>
      <c r="D13" s="58"/>
      <c r="E13" s="59"/>
      <c r="F13" s="35" t="s">
        <v>82</v>
      </c>
      <c r="G13" s="60">
        <f>届出内容入力シート!C44</f>
        <v>0</v>
      </c>
    </row>
    <row r="14" spans="1:8" ht="14.25" customHeight="1" x14ac:dyDescent="0.2">
      <c r="A14" s="61"/>
      <c r="B14" s="375"/>
      <c r="C14" s="63"/>
      <c r="D14" s="61"/>
      <c r="E14" s="62"/>
      <c r="F14" s="40"/>
      <c r="G14" s="63"/>
    </row>
    <row r="15" spans="1:8" ht="45" customHeight="1" x14ac:dyDescent="0.2">
      <c r="A15" s="53"/>
      <c r="B15" s="219" t="s">
        <v>80</v>
      </c>
      <c r="C15" s="66"/>
      <c r="D15" s="53"/>
      <c r="E15" s="389">
        <f>届出内容入力シート!C45</f>
        <v>0</v>
      </c>
      <c r="F15" s="389"/>
      <c r="G15" s="390"/>
    </row>
    <row r="16" spans="1:8" ht="45" customHeight="1" x14ac:dyDescent="0.2">
      <c r="A16" s="53"/>
      <c r="B16" s="219" t="s">
        <v>338</v>
      </c>
      <c r="C16" s="66"/>
      <c r="D16" s="53"/>
      <c r="E16" s="389"/>
      <c r="F16" s="389"/>
      <c r="G16" s="390"/>
    </row>
    <row r="18" spans="2:7" ht="27.75" customHeight="1" x14ac:dyDescent="0.2">
      <c r="B18" s="391" t="s">
        <v>83</v>
      </c>
      <c r="C18" s="391"/>
      <c r="D18" s="119"/>
      <c r="E18" s="392" t="s">
        <v>320</v>
      </c>
      <c r="F18" s="392"/>
      <c r="G18" s="392"/>
    </row>
  </sheetData>
  <sheetProtection algorithmName="SHA-512" hashValue="LgOIVy0BOI+pRGUBk0I4XjjDVhvYGrs5tast+f+f8vrhvAFAr2DRFDApjgqJUjDU1+sLuM7YR2iFzmNLXCswUA==" saltValue="R99u5B7oAam9CiAxiqajMQ==" spinCount="100000" sheet="1" objects="1" scenarios="1" selectLockedCells="1"/>
  <mergeCells count="10">
    <mergeCell ref="E15:G15"/>
    <mergeCell ref="E16:G16"/>
    <mergeCell ref="B18:C18"/>
    <mergeCell ref="E18:G18"/>
    <mergeCell ref="A2:G2"/>
    <mergeCell ref="E10:G10"/>
    <mergeCell ref="E7:G7"/>
    <mergeCell ref="B8:B14"/>
    <mergeCell ref="E4:G4"/>
    <mergeCell ref="E6:F6"/>
  </mergeCells>
  <phoneticPr fontId="1"/>
  <pageMargins left="0.85"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O26"/>
  <sheetViews>
    <sheetView showZeros="0" zoomScaleNormal="100" workbookViewId="0">
      <selection activeCell="P1" sqref="P1"/>
    </sheetView>
  </sheetViews>
  <sheetFormatPr defaultRowHeight="13.2" x14ac:dyDescent="0.2"/>
  <cols>
    <col min="1" max="1" width="2" customWidth="1"/>
    <col min="2" max="2" width="15.77734375" customWidth="1"/>
    <col min="3" max="3" width="2" customWidth="1"/>
    <col min="4" max="4" width="2.33203125" customWidth="1"/>
    <col min="5" max="5" width="9.109375" customWidth="1"/>
    <col min="6" max="6" width="6.6640625" customWidth="1"/>
    <col min="7" max="7" width="2.33203125" customWidth="1"/>
    <col min="8" max="8" width="10.88671875" customWidth="1"/>
    <col min="9" max="9" width="37.109375" customWidth="1"/>
    <col min="11" max="11" width="9" customWidth="1"/>
    <col min="12" max="12" width="2" customWidth="1"/>
    <col min="13" max="13" width="9" hidden="1" customWidth="1"/>
    <col min="14" max="14" width="30.44140625" hidden="1" customWidth="1"/>
    <col min="15" max="15" width="2.33203125" customWidth="1"/>
  </cols>
  <sheetData>
    <row r="1" spans="1:15" ht="23.25" customHeight="1" x14ac:dyDescent="0.2"/>
    <row r="2" spans="1:15" ht="35.25" customHeight="1" x14ac:dyDescent="0.2">
      <c r="A2" s="383" t="s">
        <v>284</v>
      </c>
      <c r="B2" s="383"/>
      <c r="C2" s="383"/>
      <c r="D2" s="383"/>
      <c r="E2" s="383"/>
      <c r="F2" s="383"/>
      <c r="G2" s="383"/>
      <c r="H2" s="383"/>
      <c r="I2" s="383"/>
    </row>
    <row r="3" spans="1:15" ht="20.25" customHeight="1" x14ac:dyDescent="0.2">
      <c r="A3" s="12"/>
      <c r="B3" s="12"/>
      <c r="C3" s="12"/>
      <c r="D3" s="12"/>
      <c r="E3" s="12"/>
      <c r="F3" s="12"/>
      <c r="G3" s="12"/>
      <c r="H3" s="12"/>
      <c r="I3" s="12"/>
    </row>
    <row r="4" spans="1:15" ht="20.25" customHeight="1" x14ac:dyDescent="0.2">
      <c r="A4" s="12"/>
      <c r="B4" s="12"/>
      <c r="C4" s="12"/>
      <c r="D4" s="12"/>
      <c r="E4" s="12"/>
      <c r="F4" s="12"/>
      <c r="G4" s="12"/>
      <c r="H4" s="12"/>
      <c r="I4" s="19" t="str">
        <f>届出内容入力シート!C8</f>
        <v>令和７年９月１４日</v>
      </c>
    </row>
    <row r="5" spans="1:15" ht="18.75" customHeight="1" x14ac:dyDescent="0.2">
      <c r="A5" s="12"/>
      <c r="B5" s="12"/>
      <c r="C5" s="12"/>
      <c r="D5" s="12"/>
      <c r="E5" s="12"/>
      <c r="F5" s="12"/>
      <c r="G5" s="12"/>
      <c r="H5" s="12"/>
      <c r="I5" s="12"/>
    </row>
    <row r="6" spans="1:15" ht="24" customHeight="1" x14ac:dyDescent="0.2">
      <c r="A6" s="12"/>
      <c r="B6" s="342" t="s">
        <v>85</v>
      </c>
      <c r="C6" s="342"/>
      <c r="D6" s="342"/>
      <c r="E6" s="342"/>
      <c r="F6" s="18"/>
      <c r="G6" s="18"/>
      <c r="H6" s="12"/>
      <c r="I6" s="12"/>
    </row>
    <row r="7" spans="1:15" ht="22.5" customHeight="1" x14ac:dyDescent="0.2">
      <c r="A7" s="12"/>
      <c r="B7" s="12" t="s">
        <v>86</v>
      </c>
      <c r="C7" s="342" t="str">
        <f>届出内容入力シート!C12</f>
        <v>岡本　勲</v>
      </c>
      <c r="D7" s="342"/>
      <c r="E7" s="342"/>
      <c r="F7" s="18" t="s">
        <v>51</v>
      </c>
      <c r="G7" s="18"/>
      <c r="H7" s="18"/>
      <c r="I7" s="12"/>
    </row>
    <row r="8" spans="1:15" ht="37.5" customHeight="1" x14ac:dyDescent="0.2">
      <c r="A8" s="12"/>
      <c r="B8" s="12"/>
      <c r="C8" s="12"/>
      <c r="D8" s="12"/>
      <c r="E8" s="12"/>
      <c r="F8" s="12"/>
      <c r="G8" s="12"/>
      <c r="H8" s="12"/>
      <c r="I8" s="12"/>
    </row>
    <row r="9" spans="1:15" ht="35.25" customHeight="1" x14ac:dyDescent="0.2">
      <c r="A9" s="12"/>
      <c r="B9" s="12"/>
      <c r="C9" s="402" t="s">
        <v>87</v>
      </c>
      <c r="D9" s="402"/>
      <c r="E9" s="402"/>
      <c r="F9" s="402"/>
      <c r="G9" s="67"/>
      <c r="H9" s="386" t="str">
        <f>届出内容入力シート!C21</f>
        <v>岡山県総社市</v>
      </c>
      <c r="I9" s="386"/>
    </row>
    <row r="10" spans="1:15" ht="35.25" customHeight="1" x14ac:dyDescent="0.2">
      <c r="A10" s="12"/>
      <c r="B10" s="12"/>
      <c r="C10" s="17"/>
      <c r="D10" s="17"/>
      <c r="E10" s="401" t="s">
        <v>88</v>
      </c>
      <c r="F10" s="401"/>
      <c r="G10" s="17"/>
      <c r="H10" s="403">
        <f>届出内容入力シート!C15</f>
        <v>0</v>
      </c>
      <c r="I10" s="403"/>
    </row>
    <row r="11" spans="1:15" ht="26.25" customHeight="1" thickBot="1" x14ac:dyDescent="0.25">
      <c r="A11" s="12"/>
      <c r="B11" s="12"/>
      <c r="C11" s="12"/>
      <c r="D11" s="12"/>
      <c r="E11" s="12"/>
      <c r="F11" s="12"/>
      <c r="G11" s="12"/>
      <c r="H11" s="12"/>
      <c r="I11" s="12"/>
      <c r="L11" s="143"/>
      <c r="M11" s="139"/>
      <c r="N11" s="2"/>
    </row>
    <row r="12" spans="1:15" ht="61.5" customHeight="1" thickBot="1" x14ac:dyDescent="0.25">
      <c r="A12" s="376" t="str">
        <f>CONCATENATE("　",届出内容入力シート!C5,"の",届出内容入力シート!C6,N12)</f>
        <v>　令和７年９月２１日執行の総社市議会議員選挙における選挙事務所を次のとおり設置（異動）したので、公職選挙法(昭和25年法律第100号)第１３０条第２項の規定により届け出ます。</v>
      </c>
      <c r="B12" s="376"/>
      <c r="C12" s="376"/>
      <c r="D12" s="376"/>
      <c r="E12" s="376"/>
      <c r="F12" s="376"/>
      <c r="G12" s="376"/>
      <c r="H12" s="376"/>
      <c r="I12" s="376"/>
      <c r="L12" s="136"/>
      <c r="M12" s="137" t="s">
        <v>118</v>
      </c>
      <c r="N12" s="25" t="s">
        <v>315</v>
      </c>
      <c r="O12" s="136"/>
    </row>
    <row r="13" spans="1:15" ht="21.75" customHeight="1" x14ac:dyDescent="0.2">
      <c r="A13" s="9"/>
      <c r="B13" s="13"/>
      <c r="C13" s="13"/>
      <c r="D13" s="9"/>
      <c r="E13" s="344"/>
      <c r="F13" s="344"/>
      <c r="G13" s="344"/>
      <c r="H13" s="344"/>
      <c r="I13" s="344"/>
    </row>
    <row r="14" spans="1:15" ht="14.25" customHeight="1" x14ac:dyDescent="0.2">
      <c r="A14" s="55"/>
      <c r="B14" s="399" t="s">
        <v>89</v>
      </c>
      <c r="C14" s="57"/>
      <c r="D14" s="55"/>
      <c r="E14" s="56"/>
      <c r="F14" s="56"/>
      <c r="G14" s="56"/>
      <c r="H14" s="56"/>
      <c r="I14" s="57"/>
    </row>
    <row r="15" spans="1:15" ht="14.25" customHeight="1" x14ac:dyDescent="0.2">
      <c r="A15" s="58"/>
      <c r="B15" s="346"/>
      <c r="C15" s="60"/>
      <c r="D15" s="58"/>
      <c r="E15" s="68">
        <f>届出内容入力シート!C48</f>
        <v>0</v>
      </c>
      <c r="F15" s="68"/>
      <c r="G15" s="68"/>
      <c r="H15" s="68"/>
      <c r="I15" s="69"/>
    </row>
    <row r="16" spans="1:15" ht="31.5" customHeight="1" x14ac:dyDescent="0.2">
      <c r="A16" s="58"/>
      <c r="B16" s="346"/>
      <c r="C16" s="60"/>
      <c r="D16" s="58"/>
      <c r="E16" s="404">
        <f>届出内容入力シート!C49</f>
        <v>0</v>
      </c>
      <c r="F16" s="404"/>
      <c r="G16" s="404"/>
      <c r="H16" s="404"/>
      <c r="I16" s="405"/>
    </row>
    <row r="17" spans="1:10" ht="23.25" customHeight="1" x14ac:dyDescent="0.2">
      <c r="A17" s="58"/>
      <c r="B17" s="346"/>
      <c r="C17" s="60"/>
      <c r="D17" s="58"/>
      <c r="E17" s="68"/>
      <c r="F17" s="68"/>
      <c r="G17" s="68"/>
      <c r="H17" s="45" t="s">
        <v>59</v>
      </c>
      <c r="I17" s="69">
        <f>届出内容入力シート!C50</f>
        <v>0</v>
      </c>
    </row>
    <row r="18" spans="1:10" ht="23.25" customHeight="1" x14ac:dyDescent="0.2">
      <c r="A18" s="58"/>
      <c r="B18" s="346"/>
      <c r="C18" s="60"/>
      <c r="D18" s="58"/>
      <c r="E18" s="68"/>
      <c r="F18" s="68"/>
      <c r="G18" s="68"/>
      <c r="H18" s="45" t="s">
        <v>82</v>
      </c>
      <c r="I18" s="69">
        <f>届出内容入力シート!C51</f>
        <v>0</v>
      </c>
    </row>
    <row r="19" spans="1:10" ht="14.25" customHeight="1" x14ac:dyDescent="0.2">
      <c r="A19" s="61"/>
      <c r="B19" s="375"/>
      <c r="C19" s="63"/>
      <c r="D19" s="61"/>
      <c r="E19" s="62"/>
      <c r="F19" s="62"/>
      <c r="G19" s="62"/>
      <c r="H19" s="40"/>
      <c r="I19" s="63"/>
    </row>
    <row r="20" spans="1:10" ht="45" customHeight="1" x14ac:dyDescent="0.2">
      <c r="A20" s="47"/>
      <c r="B20" s="48" t="s">
        <v>90</v>
      </c>
      <c r="C20" s="49"/>
      <c r="D20" s="47"/>
      <c r="E20" s="355" t="str">
        <f>届出内容入力シート!C8</f>
        <v>令和７年９月１４日</v>
      </c>
      <c r="F20" s="355"/>
      <c r="G20" s="355"/>
      <c r="H20" s="355"/>
      <c r="I20" s="72"/>
      <c r="J20" s="16"/>
    </row>
    <row r="21" spans="1:10" ht="45" customHeight="1" x14ac:dyDescent="0.2">
      <c r="A21" s="47"/>
      <c r="B21" s="48" t="s">
        <v>91</v>
      </c>
      <c r="C21" s="49"/>
      <c r="D21" s="47"/>
      <c r="E21" s="398">
        <f>届出内容入力シート!C15</f>
        <v>0</v>
      </c>
      <c r="F21" s="398"/>
      <c r="G21" s="398"/>
      <c r="H21" s="398"/>
      <c r="I21" s="73"/>
    </row>
    <row r="22" spans="1:10" ht="45.75" customHeight="1" x14ac:dyDescent="0.2">
      <c r="A22" s="55"/>
      <c r="B22" s="64" t="s">
        <v>45</v>
      </c>
      <c r="C22" s="65"/>
      <c r="D22" s="29"/>
      <c r="E22" s="395">
        <f>届出内容入力シート!C15</f>
        <v>0</v>
      </c>
      <c r="F22" s="395"/>
      <c r="G22" s="395"/>
      <c r="H22" s="395"/>
      <c r="I22" s="396"/>
    </row>
    <row r="23" spans="1:10" ht="45" customHeight="1" x14ac:dyDescent="0.2">
      <c r="A23" s="53"/>
      <c r="B23" s="70" t="s">
        <v>92</v>
      </c>
      <c r="C23" s="66"/>
      <c r="D23" s="171" t="s">
        <v>181</v>
      </c>
      <c r="E23" s="389"/>
      <c r="F23" s="389"/>
      <c r="G23" s="389"/>
      <c r="H23" s="389"/>
      <c r="I23" s="390"/>
    </row>
    <row r="25" spans="1:10" x14ac:dyDescent="0.2">
      <c r="B25" s="71" t="s">
        <v>52</v>
      </c>
      <c r="C25" s="22"/>
      <c r="D25" s="22"/>
      <c r="E25" s="22"/>
      <c r="F25" s="22"/>
      <c r="G25" s="22"/>
      <c r="H25" s="22"/>
      <c r="I25" s="22"/>
    </row>
    <row r="26" spans="1:10" ht="60.75" customHeight="1" x14ac:dyDescent="0.2">
      <c r="B26" s="334" t="s">
        <v>321</v>
      </c>
      <c r="C26" s="400"/>
      <c r="D26" s="400"/>
      <c r="E26" s="400"/>
      <c r="F26" s="400"/>
      <c r="G26" s="400"/>
      <c r="H26" s="400"/>
      <c r="I26" s="400"/>
    </row>
  </sheetData>
  <sheetProtection algorithmName="SHA-512" hashValue="jUBrXwmSuBxza0K9swsQGy08L91K3xBHDEPUlICb2/MjnBMYxagJLP/Qswf7UF3ofdchQpBMtvd8EHKSDC5ghw==" saltValue="GN+5msaM8iF1aX2UuszfXQ==" spinCount="100000" sheet="1" objects="1" scenarios="1" selectLockedCells="1"/>
  <mergeCells count="16">
    <mergeCell ref="B26:I26"/>
    <mergeCell ref="E20:H20"/>
    <mergeCell ref="E10:F10"/>
    <mergeCell ref="C9:F9"/>
    <mergeCell ref="B6:E6"/>
    <mergeCell ref="C7:E7"/>
    <mergeCell ref="H9:I9"/>
    <mergeCell ref="H10:I10"/>
    <mergeCell ref="A12:I12"/>
    <mergeCell ref="E16:I16"/>
    <mergeCell ref="E23:I23"/>
    <mergeCell ref="A2:I2"/>
    <mergeCell ref="E13:I13"/>
    <mergeCell ref="E21:H21"/>
    <mergeCell ref="E22:I22"/>
    <mergeCell ref="B14:B19"/>
  </mergeCells>
  <phoneticPr fontId="1"/>
  <pageMargins left="0.7" right="0.57999999999999996"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Q22"/>
  <sheetViews>
    <sheetView showZeros="0" topLeftCell="A4" zoomScaleNormal="100" workbookViewId="0">
      <selection activeCell="R4" sqref="R4"/>
    </sheetView>
  </sheetViews>
  <sheetFormatPr defaultRowHeight="13.2" x14ac:dyDescent="0.2"/>
  <cols>
    <col min="1" max="1" width="1.88671875" customWidth="1"/>
    <col min="2" max="2" width="6.6640625" customWidth="1"/>
    <col min="3" max="3" width="2" customWidth="1"/>
    <col min="4" max="4" width="15.77734375" customWidth="1"/>
    <col min="5" max="5" width="2" customWidth="1"/>
    <col min="6" max="6" width="2.33203125" customWidth="1"/>
    <col min="7" max="7" width="9.109375" customWidth="1"/>
    <col min="8" max="8" width="6.6640625" customWidth="1"/>
    <col min="9" max="9" width="2.33203125" customWidth="1"/>
    <col min="10" max="10" width="10.88671875" customWidth="1"/>
    <col min="11" max="11" width="29.77734375" customWidth="1"/>
    <col min="14" max="14" width="1.44140625" customWidth="1"/>
    <col min="15" max="15" width="9" hidden="1" customWidth="1"/>
    <col min="16" max="16" width="33.109375" hidden="1" customWidth="1"/>
    <col min="17" max="17" width="1.33203125" customWidth="1"/>
  </cols>
  <sheetData>
    <row r="1" spans="1:17" ht="23.25" customHeight="1" x14ac:dyDescent="0.2"/>
    <row r="2" spans="1:17" ht="35.25" customHeight="1" x14ac:dyDescent="0.2">
      <c r="A2" s="383" t="s">
        <v>358</v>
      </c>
      <c r="B2" s="383"/>
      <c r="C2" s="383"/>
      <c r="D2" s="383"/>
      <c r="E2" s="383"/>
      <c r="F2" s="383"/>
      <c r="G2" s="383"/>
      <c r="H2" s="383"/>
      <c r="I2" s="383"/>
      <c r="J2" s="383"/>
      <c r="K2" s="383"/>
    </row>
    <row r="3" spans="1:17" ht="20.25" customHeight="1" x14ac:dyDescent="0.2">
      <c r="C3" s="12"/>
      <c r="D3" s="12"/>
      <c r="E3" s="12"/>
      <c r="F3" s="12"/>
      <c r="G3" s="12"/>
      <c r="H3" s="12"/>
      <c r="I3" s="12"/>
      <c r="J3" s="12"/>
      <c r="K3" s="12"/>
    </row>
    <row r="4" spans="1:17" ht="20.25" customHeight="1" x14ac:dyDescent="0.2">
      <c r="C4" s="12"/>
      <c r="D4" s="12"/>
      <c r="E4" s="12"/>
      <c r="F4" s="12"/>
      <c r="G4" s="12"/>
      <c r="H4" s="12"/>
      <c r="I4" s="12"/>
      <c r="J4" s="12"/>
      <c r="K4" s="19" t="str">
        <f>届出内容入力シート!C8</f>
        <v>令和７年９月１４日</v>
      </c>
    </row>
    <row r="5" spans="1:17" ht="18.75" customHeight="1" x14ac:dyDescent="0.2">
      <c r="C5" s="12"/>
      <c r="D5" s="12"/>
      <c r="E5" s="12"/>
      <c r="F5" s="12"/>
      <c r="G5" s="12"/>
      <c r="H5" s="12"/>
      <c r="I5" s="12"/>
      <c r="J5" s="12"/>
      <c r="K5" s="12"/>
    </row>
    <row r="6" spans="1:17" ht="24" customHeight="1" x14ac:dyDescent="0.2">
      <c r="B6" s="16" t="s">
        <v>85</v>
      </c>
      <c r="C6" s="16"/>
      <c r="D6" s="16"/>
      <c r="E6" s="16"/>
      <c r="F6" s="16"/>
      <c r="G6" s="16"/>
      <c r="H6" s="18"/>
      <c r="I6" s="18"/>
      <c r="J6" s="12"/>
      <c r="K6" s="12"/>
    </row>
    <row r="7" spans="1:17" ht="22.5" customHeight="1" x14ac:dyDescent="0.2">
      <c r="B7" s="342" t="s">
        <v>86</v>
      </c>
      <c r="C7" s="342"/>
      <c r="D7" s="18" t="str">
        <f>届出内容入力シート!C12</f>
        <v>岡本　勲</v>
      </c>
      <c r="E7" s="342" t="s">
        <v>51</v>
      </c>
      <c r="F7" s="342"/>
      <c r="G7" s="16"/>
      <c r="H7" s="18"/>
      <c r="I7" s="18"/>
      <c r="J7" s="18"/>
      <c r="K7" s="12"/>
    </row>
    <row r="8" spans="1:17" ht="37.5" customHeight="1" x14ac:dyDescent="0.2">
      <c r="C8" s="12"/>
      <c r="D8" s="12"/>
      <c r="E8" s="12"/>
      <c r="F8" s="12"/>
      <c r="G8" s="12"/>
      <c r="H8" s="12"/>
      <c r="I8" s="12"/>
      <c r="J8" s="12"/>
      <c r="K8" s="12"/>
    </row>
    <row r="9" spans="1:17" ht="35.25" customHeight="1" x14ac:dyDescent="0.2">
      <c r="C9" s="12"/>
      <c r="D9" s="12"/>
      <c r="E9" s="402" t="s">
        <v>87</v>
      </c>
      <c r="F9" s="402"/>
      <c r="G9" s="402"/>
      <c r="H9" s="402"/>
      <c r="I9" s="67"/>
      <c r="J9" s="386" t="str">
        <f>届出内容入力シート!C21</f>
        <v>岡山県総社市</v>
      </c>
      <c r="K9" s="386"/>
    </row>
    <row r="10" spans="1:17" ht="35.25" customHeight="1" x14ac:dyDescent="0.2">
      <c r="C10" s="12"/>
      <c r="D10" s="12"/>
      <c r="E10" s="17"/>
      <c r="F10" s="17"/>
      <c r="G10" s="401" t="s">
        <v>88</v>
      </c>
      <c r="H10" s="401"/>
      <c r="I10" s="17"/>
      <c r="J10" s="403">
        <f>届出内容入力シート!C15</f>
        <v>0</v>
      </c>
      <c r="K10" s="403"/>
    </row>
    <row r="11" spans="1:17" ht="26.25" customHeight="1" thickBot="1" x14ac:dyDescent="0.25">
      <c r="C11" s="12"/>
      <c r="D11" s="12"/>
      <c r="E11" s="12"/>
      <c r="F11" s="12"/>
      <c r="G11" s="12"/>
      <c r="H11" s="12"/>
      <c r="I11" s="12"/>
      <c r="J11" s="12"/>
      <c r="K11" s="12"/>
    </row>
    <row r="12" spans="1:17" ht="61.5" customHeight="1" thickBot="1" x14ac:dyDescent="0.25">
      <c r="A12" s="421" t="str">
        <f>CONCATENATE("　",届出内容入力シート!C5,"の",届出内容入力シート!C6,P12)</f>
        <v>　令和７年９月２１日執行の総社市議会議員選挙における出納責任者を次のとおり選任しましたので、公職選挙法(昭和25年法律第100号)第１８０条第３項の規定により届け出ます。</v>
      </c>
      <c r="B12" s="421"/>
      <c r="C12" s="421"/>
      <c r="D12" s="421"/>
      <c r="E12" s="421"/>
      <c r="F12" s="421"/>
      <c r="G12" s="421"/>
      <c r="H12" s="421"/>
      <c r="I12" s="421"/>
      <c r="J12" s="421"/>
      <c r="K12" s="421"/>
      <c r="N12" s="136"/>
      <c r="O12" s="137" t="s">
        <v>118</v>
      </c>
      <c r="P12" s="25" t="s">
        <v>316</v>
      </c>
      <c r="Q12" s="136"/>
    </row>
    <row r="13" spans="1:17" ht="21.75" customHeight="1" x14ac:dyDescent="0.2">
      <c r="C13" s="9"/>
      <c r="D13" s="13"/>
      <c r="E13" s="13"/>
      <c r="F13" s="9"/>
      <c r="G13" s="344"/>
      <c r="H13" s="344"/>
      <c r="I13" s="344"/>
      <c r="J13" s="344"/>
      <c r="K13" s="344"/>
    </row>
    <row r="14" spans="1:17" ht="41.25" customHeight="1" x14ac:dyDescent="0.2">
      <c r="A14" s="413" t="s">
        <v>95</v>
      </c>
      <c r="B14" s="414"/>
      <c r="C14" s="54"/>
      <c r="D14" s="48" t="s">
        <v>71</v>
      </c>
      <c r="E14" s="66"/>
      <c r="F14" s="53"/>
      <c r="G14" s="409">
        <f>届出内容入力シート!C54</f>
        <v>0</v>
      </c>
      <c r="H14" s="409"/>
      <c r="I14" s="409"/>
      <c r="J14" s="409"/>
      <c r="K14" s="410"/>
    </row>
    <row r="15" spans="1:17" ht="41.25" customHeight="1" x14ac:dyDescent="0.2">
      <c r="A15" s="415"/>
      <c r="B15" s="416"/>
      <c r="C15" s="54"/>
      <c r="D15" s="48" t="s">
        <v>72</v>
      </c>
      <c r="E15" s="66"/>
      <c r="F15" s="53"/>
      <c r="G15" s="407">
        <f>届出内容入力シート!C55</f>
        <v>0</v>
      </c>
      <c r="H15" s="407"/>
      <c r="I15" s="407"/>
      <c r="J15" s="407"/>
      <c r="K15" s="408"/>
    </row>
    <row r="16" spans="1:17" ht="41.25" customHeight="1" x14ac:dyDescent="0.2">
      <c r="A16" s="415"/>
      <c r="B16" s="416"/>
      <c r="C16" s="54"/>
      <c r="D16" s="48" t="s">
        <v>94</v>
      </c>
      <c r="E16" s="66"/>
      <c r="F16" s="53"/>
      <c r="G16" s="409">
        <f>届出内容入力シート!C56</f>
        <v>0</v>
      </c>
      <c r="H16" s="409"/>
      <c r="I16" s="409"/>
      <c r="J16" s="409"/>
      <c r="K16" s="410"/>
    </row>
    <row r="17" spans="1:12" ht="41.25" customHeight="1" x14ac:dyDescent="0.2">
      <c r="A17" s="417"/>
      <c r="B17" s="418"/>
      <c r="C17" s="29"/>
      <c r="D17" s="64" t="s">
        <v>67</v>
      </c>
      <c r="E17" s="57"/>
      <c r="F17" s="53"/>
      <c r="G17" s="411">
        <f>届出内容入力シート!C57</f>
        <v>0</v>
      </c>
      <c r="H17" s="411"/>
      <c r="I17" s="411"/>
      <c r="J17" s="411"/>
      <c r="K17" s="412"/>
    </row>
    <row r="18" spans="1:12" ht="45" customHeight="1" x14ac:dyDescent="0.2">
      <c r="A18" s="54"/>
      <c r="B18" s="345" t="s">
        <v>93</v>
      </c>
      <c r="C18" s="345"/>
      <c r="D18" s="345"/>
      <c r="E18" s="49"/>
      <c r="F18" s="47"/>
      <c r="G18" s="419" t="str">
        <f>届出内容入力シート!C8</f>
        <v>令和７年９月１４日</v>
      </c>
      <c r="H18" s="420"/>
      <c r="I18" s="420"/>
      <c r="J18" s="420"/>
      <c r="K18" s="72"/>
      <c r="L18" s="16"/>
    </row>
    <row r="19" spans="1:12" ht="45.75" customHeight="1" x14ac:dyDescent="0.2">
      <c r="A19" s="39"/>
      <c r="B19" s="375" t="s">
        <v>45</v>
      </c>
      <c r="C19" s="375"/>
      <c r="D19" s="375"/>
      <c r="E19" s="74"/>
      <c r="F19" s="54"/>
      <c r="G19" s="398">
        <f>届出内容入力シート!C15</f>
        <v>0</v>
      </c>
      <c r="H19" s="398"/>
      <c r="I19" s="398"/>
      <c r="J19" s="398"/>
      <c r="K19" s="406"/>
    </row>
    <row r="20" spans="1:12" ht="74.25" customHeight="1" x14ac:dyDescent="0.2"/>
    <row r="21" spans="1:12" x14ac:dyDescent="0.2">
      <c r="B21" s="71" t="s">
        <v>52</v>
      </c>
      <c r="C21" s="8"/>
      <c r="D21" s="8"/>
      <c r="E21" s="22"/>
      <c r="F21" s="22"/>
      <c r="G21" s="22"/>
      <c r="H21" s="22"/>
      <c r="I21" s="22"/>
      <c r="J21" s="22"/>
      <c r="K21" s="22"/>
    </row>
    <row r="22" spans="1:12" ht="42.75" customHeight="1" x14ac:dyDescent="0.2">
      <c r="B22" s="334" t="s">
        <v>317</v>
      </c>
      <c r="C22" s="334"/>
      <c r="D22" s="334"/>
      <c r="E22" s="334"/>
      <c r="F22" s="334"/>
      <c r="G22" s="334"/>
      <c r="H22" s="334"/>
      <c r="I22" s="334"/>
      <c r="J22" s="334"/>
      <c r="K22" s="334"/>
    </row>
  </sheetData>
  <sheetProtection algorithmName="SHA-512" hashValue="QIZNg0tr+3dOW26O0FxasN+4KDW2LAnpRfV7OsHCZPLy0ooXULeQvBks+6A281zdavbZiL8MOsUO6rVI1+mQgQ==" saltValue="FH9i/YKdBwmw8RjgPmUUTA==" spinCount="100000" sheet="1" objects="1" scenarios="1" selectLockedCells="1"/>
  <mergeCells count="19">
    <mergeCell ref="B22:K22"/>
    <mergeCell ref="A12:K12"/>
    <mergeCell ref="B7:C7"/>
    <mergeCell ref="E7:F7"/>
    <mergeCell ref="A2:K2"/>
    <mergeCell ref="G19:K19"/>
    <mergeCell ref="G15:K15"/>
    <mergeCell ref="G16:K16"/>
    <mergeCell ref="G17:K17"/>
    <mergeCell ref="B18:D18"/>
    <mergeCell ref="B19:D19"/>
    <mergeCell ref="A14:B17"/>
    <mergeCell ref="G13:K13"/>
    <mergeCell ref="G14:K14"/>
    <mergeCell ref="G18:J18"/>
    <mergeCell ref="E9:H9"/>
    <mergeCell ref="J9:K9"/>
    <mergeCell ref="G10:H10"/>
    <mergeCell ref="J10:K10"/>
  </mergeCells>
  <phoneticPr fontId="1"/>
  <pageMargins left="0.7" right="0.52"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2:P31"/>
  <sheetViews>
    <sheetView showZeros="0" topLeftCell="C1" workbookViewId="0">
      <selection activeCell="Q1" sqref="Q1"/>
    </sheetView>
  </sheetViews>
  <sheetFormatPr defaultRowHeight="13.2" x14ac:dyDescent="0.2"/>
  <cols>
    <col min="1" max="2" width="9" hidden="1" customWidth="1"/>
    <col min="3" max="3" width="5.21875" bestFit="1" customWidth="1"/>
    <col min="4" max="4" width="6.33203125" customWidth="1"/>
    <col min="5" max="5" width="8.33203125" customWidth="1"/>
    <col min="6" max="6" width="5.77734375" customWidth="1"/>
    <col min="7" max="7" width="22.77734375" customWidth="1"/>
    <col min="8" max="9" width="5.21875" bestFit="1" customWidth="1"/>
    <col min="10" max="10" width="9.6640625" bestFit="1" customWidth="1"/>
    <col min="11" max="11" width="13.21875" customWidth="1"/>
    <col min="12" max="12" width="10.21875" customWidth="1"/>
    <col min="14" max="14" width="0" hidden="1" customWidth="1"/>
    <col min="15" max="16" width="9" hidden="1" customWidth="1"/>
  </cols>
  <sheetData>
    <row r="2" spans="1:16" ht="25.8" x14ac:dyDescent="0.2">
      <c r="C2" s="383" t="s">
        <v>126</v>
      </c>
      <c r="D2" s="427"/>
      <c r="E2" s="427"/>
      <c r="F2" s="427"/>
      <c r="G2" s="427"/>
      <c r="H2" s="427"/>
      <c r="I2" s="427"/>
      <c r="J2" s="427"/>
      <c r="K2" s="427"/>
      <c r="L2" s="427"/>
    </row>
    <row r="3" spans="1:16" ht="19.5" customHeight="1" x14ac:dyDescent="0.2">
      <c r="C3" s="86"/>
      <c r="D3" s="96"/>
      <c r="E3" s="165"/>
      <c r="F3" s="96"/>
      <c r="G3" s="96"/>
      <c r="H3" s="96"/>
      <c r="I3" s="96"/>
      <c r="J3" s="96"/>
      <c r="K3" s="96"/>
      <c r="L3" s="96"/>
    </row>
    <row r="4" spans="1:16" ht="14.4" x14ac:dyDescent="0.2">
      <c r="C4" s="91"/>
      <c r="D4" s="91"/>
      <c r="E4" s="166"/>
      <c r="F4" s="91"/>
      <c r="G4" s="91"/>
      <c r="H4" s="91"/>
      <c r="I4" s="91"/>
      <c r="J4" s="381" t="str">
        <f>届出内容入力シート!C8</f>
        <v>令和７年９月１４日</v>
      </c>
      <c r="K4" s="381"/>
      <c r="L4" s="381"/>
    </row>
    <row r="5" spans="1:16" ht="16.5" customHeight="1" x14ac:dyDescent="0.2">
      <c r="C5" s="11"/>
      <c r="D5" s="11"/>
      <c r="E5" s="11"/>
      <c r="F5" s="11"/>
      <c r="G5" s="11"/>
      <c r="H5" s="11"/>
      <c r="I5" s="11"/>
      <c r="J5" s="11"/>
      <c r="K5" s="11"/>
      <c r="L5" s="11"/>
    </row>
    <row r="6" spans="1:16" ht="15" customHeight="1" x14ac:dyDescent="0.2">
      <c r="C6" s="16" t="s">
        <v>184</v>
      </c>
      <c r="D6" s="16"/>
      <c r="E6" s="16"/>
      <c r="F6" s="11"/>
      <c r="G6" s="11"/>
      <c r="H6" s="11"/>
      <c r="I6" s="11"/>
      <c r="J6" s="11"/>
      <c r="K6" s="11"/>
      <c r="L6" s="11"/>
    </row>
    <row r="7" spans="1:16" ht="15" customHeight="1" x14ac:dyDescent="0.2">
      <c r="C7" s="342" t="s">
        <v>185</v>
      </c>
      <c r="D7" s="342"/>
      <c r="E7" s="342" t="str">
        <f>届出内容入力シート!C12</f>
        <v>岡本　勲</v>
      </c>
      <c r="F7" s="342"/>
      <c r="G7" s="11" t="s">
        <v>127</v>
      </c>
      <c r="H7" s="11"/>
      <c r="I7" s="11"/>
      <c r="J7" s="11"/>
      <c r="K7" s="11"/>
      <c r="L7" s="11"/>
    </row>
    <row r="8" spans="1:16" ht="14.4" x14ac:dyDescent="0.2">
      <c r="C8" s="11"/>
      <c r="D8" s="11"/>
      <c r="E8" s="11"/>
      <c r="F8" s="11"/>
      <c r="G8" s="11"/>
      <c r="H8" s="11"/>
      <c r="I8" s="11"/>
      <c r="J8" s="11"/>
      <c r="K8" s="11"/>
      <c r="L8" s="11"/>
    </row>
    <row r="9" spans="1:16" ht="14.4" x14ac:dyDescent="0.2">
      <c r="C9" s="11"/>
      <c r="D9" s="11"/>
      <c r="E9" s="11"/>
      <c r="F9" s="401" t="str">
        <f>届出内容入力シート!C6</f>
        <v>総社市議会議員選挙</v>
      </c>
      <c r="G9" s="401"/>
      <c r="H9" s="430" t="s">
        <v>128</v>
      </c>
      <c r="I9" s="430"/>
      <c r="J9" s="430"/>
      <c r="K9" s="342">
        <f>届出内容入力シート!C15</f>
        <v>0</v>
      </c>
      <c r="L9" s="342"/>
    </row>
    <row r="10" spans="1:16" ht="14.4" x14ac:dyDescent="0.2">
      <c r="C10" s="11"/>
      <c r="D10" s="11"/>
      <c r="E10" s="11"/>
      <c r="F10" s="11"/>
      <c r="G10" s="11"/>
      <c r="H10" s="11"/>
      <c r="I10" s="11"/>
      <c r="J10" s="11"/>
      <c r="K10" s="11"/>
      <c r="L10" s="11"/>
    </row>
    <row r="11" spans="1:16" ht="33.75" customHeight="1" x14ac:dyDescent="0.2">
      <c r="C11" s="426" t="s">
        <v>131</v>
      </c>
      <c r="D11" s="426"/>
      <c r="E11" s="426"/>
      <c r="F11" s="426"/>
      <c r="G11" s="426"/>
      <c r="H11" s="426"/>
      <c r="I11" s="426"/>
      <c r="J11" s="426"/>
      <c r="K11" s="426"/>
      <c r="L11" s="426"/>
    </row>
    <row r="13" spans="1:16" ht="25.5" customHeight="1" x14ac:dyDescent="0.2">
      <c r="A13" s="146" t="e">
        <f>DGET(届出内容入力シート!B65:L80,1,O14:P15)</f>
        <v>#NUM!</v>
      </c>
      <c r="B13" s="146">
        <v>1</v>
      </c>
      <c r="C13" s="151" t="s">
        <v>120</v>
      </c>
      <c r="D13" s="428" t="s">
        <v>124</v>
      </c>
      <c r="E13" s="429"/>
      <c r="F13" s="428" t="s">
        <v>125</v>
      </c>
      <c r="G13" s="429"/>
      <c r="H13" s="152" t="s">
        <v>121</v>
      </c>
      <c r="I13" s="151" t="s">
        <v>109</v>
      </c>
      <c r="J13" s="167" t="s">
        <v>123</v>
      </c>
      <c r="K13" s="315" t="s">
        <v>122</v>
      </c>
      <c r="L13" s="151" t="s">
        <v>130</v>
      </c>
    </row>
    <row r="14" spans="1:16" ht="30" customHeight="1" x14ac:dyDescent="0.2">
      <c r="A14" s="146">
        <v>1</v>
      </c>
      <c r="B14" s="146" t="e">
        <f t="dataTable" ref="B14:B28" dt2D="1" dtr="1" r1="O15" r2="P15"/>
        <v>#VALUE!</v>
      </c>
      <c r="C14" s="151">
        <v>1</v>
      </c>
      <c r="D14" s="431" t="str">
        <f>IFERROR(VLOOKUP(報酬支給者!B14,届出内容入力シート!$B$66:$I$80,2),"")</f>
        <v/>
      </c>
      <c r="E14" s="432"/>
      <c r="F14" s="424" t="str">
        <f>IFERROR(VLOOKUP(報酬支給者!B14,届出内容入力シート!$B$66:$I$80,3),"")</f>
        <v/>
      </c>
      <c r="G14" s="425"/>
      <c r="H14" s="98" t="str">
        <f>IFERROR(VLOOKUP(報酬支給者!B14,届出内容入力シート!$B$66:$I$80,4),"")</f>
        <v/>
      </c>
      <c r="I14" s="149" t="str">
        <f>IFERROR(VLOOKUP(報酬支給者!B14,届出内容入力シート!$B$66:$I$80,5),"")</f>
        <v/>
      </c>
      <c r="J14" s="149" t="str">
        <f>IFERROR(VLOOKUP(報酬支給者!B14,届出内容入力シート!$B$66:$I$80,6),"")</f>
        <v/>
      </c>
      <c r="K14" s="147" t="str">
        <f>IFERROR(VLOOKUP(報酬支給者!B14,届出内容入力シート!$B$66:$I$80,7),"")</f>
        <v/>
      </c>
      <c r="L14" s="148" t="str">
        <f>IFERROR(VLOOKUP(報酬支給者!B14,届出内容入力シート!$B$66:$I$80,8),"")</f>
        <v/>
      </c>
      <c r="O14" s="5" t="s">
        <v>38</v>
      </c>
      <c r="P14" s="5" t="s">
        <v>39</v>
      </c>
    </row>
    <row r="15" spans="1:16" ht="30" customHeight="1" x14ac:dyDescent="0.2">
      <c r="A15" s="146">
        <v>2</v>
      </c>
      <c r="B15" s="146" t="e">
        <v>#VALUE!</v>
      </c>
      <c r="C15" s="151">
        <v>2</v>
      </c>
      <c r="D15" s="431" t="str">
        <f>IFERROR(VLOOKUP(報酬支給者!B15,届出内容入力シート!$B$66:$I$80,2),"")</f>
        <v/>
      </c>
      <c r="E15" s="432"/>
      <c r="F15" s="424" t="str">
        <f>IFERROR(VLOOKUP(報酬支給者!B15,届出内容入力シート!$B$66:$I$80,3),"")</f>
        <v/>
      </c>
      <c r="G15" s="425"/>
      <c r="H15" s="98" t="str">
        <f>IFERROR(VLOOKUP(報酬支給者!B15,届出内容入力シート!$B$66:$I$80,4),"")</f>
        <v/>
      </c>
      <c r="I15" s="149" t="str">
        <f>IFERROR(VLOOKUP(報酬支給者!B15,届出内容入力シート!$B$66:$I$80,5),"")</f>
        <v/>
      </c>
      <c r="J15" s="149" t="str">
        <f>IFERROR(VLOOKUP(報酬支給者!B15,届出内容入力シート!$B$66:$I$80,6),"")</f>
        <v/>
      </c>
      <c r="K15" s="147" t="str">
        <f>IFERROR(VLOOKUP(報酬支給者!B15,届出内容入力シート!$B$66:$I$80,7),"")</f>
        <v/>
      </c>
      <c r="L15" s="148" t="str">
        <f>IFERROR(VLOOKUP(報酬支給者!B15,届出内容入力シート!$B$66:$I$80,8),"")</f>
        <v/>
      </c>
      <c r="O15" s="3"/>
      <c r="P15" s="3"/>
    </row>
    <row r="16" spans="1:16" ht="30" customHeight="1" x14ac:dyDescent="0.2">
      <c r="A16" s="146">
        <v>3</v>
      </c>
      <c r="B16" s="146" t="e">
        <v>#VALUE!</v>
      </c>
      <c r="C16" s="151">
        <v>3</v>
      </c>
      <c r="D16" s="431" t="str">
        <f>IFERROR(VLOOKUP(報酬支給者!B16,届出内容入力シート!$B$66:$I$80,2),"")</f>
        <v/>
      </c>
      <c r="E16" s="432"/>
      <c r="F16" s="424" t="str">
        <f>IFERROR(VLOOKUP(報酬支給者!B16,届出内容入力シート!$B$66:$I$80,3),"")</f>
        <v/>
      </c>
      <c r="G16" s="425"/>
      <c r="H16" s="98" t="str">
        <f>IFERROR(VLOOKUP(報酬支給者!B16,届出内容入力シート!$B$66:$I$80,4),"")</f>
        <v/>
      </c>
      <c r="I16" s="149" t="str">
        <f>IFERROR(VLOOKUP(報酬支給者!B16,届出内容入力シート!$B$66:$I$80,5),"")</f>
        <v/>
      </c>
      <c r="J16" s="149" t="str">
        <f>IFERROR(VLOOKUP(報酬支給者!B16,届出内容入力シート!$B$66:$I$80,6),"")</f>
        <v/>
      </c>
      <c r="K16" s="147" t="str">
        <f>IFERROR(VLOOKUP(報酬支給者!B16,届出内容入力シート!$B$66:$I$80,7),"")</f>
        <v/>
      </c>
      <c r="L16" s="148" t="str">
        <f>IFERROR(VLOOKUP(報酬支給者!B16,届出内容入力シート!$B$66:$I$80,8),"")</f>
        <v/>
      </c>
    </row>
    <row r="17" spans="1:12" ht="30" customHeight="1" x14ac:dyDescent="0.2">
      <c r="A17" s="146">
        <v>4</v>
      </c>
      <c r="B17" s="146" t="e">
        <v>#VALUE!</v>
      </c>
      <c r="C17" s="151">
        <v>4</v>
      </c>
      <c r="D17" s="431" t="str">
        <f>IFERROR(VLOOKUP(報酬支給者!B17,届出内容入力シート!$B$66:$I$80,2),"")</f>
        <v/>
      </c>
      <c r="E17" s="432"/>
      <c r="F17" s="424" t="str">
        <f>IFERROR(VLOOKUP(報酬支給者!B17,届出内容入力シート!$B$66:$I$80,3),"")</f>
        <v/>
      </c>
      <c r="G17" s="425"/>
      <c r="H17" s="98" t="str">
        <f>IFERROR(VLOOKUP(報酬支給者!B17,届出内容入力シート!$B$66:$I$80,4),"")</f>
        <v/>
      </c>
      <c r="I17" s="149" t="str">
        <f>IFERROR(VLOOKUP(報酬支給者!B17,届出内容入力シート!$B$66:$I$80,5),"")</f>
        <v/>
      </c>
      <c r="J17" s="149" t="str">
        <f>IFERROR(VLOOKUP(報酬支給者!B17,届出内容入力シート!$B$66:$I$80,6),"")</f>
        <v/>
      </c>
      <c r="K17" s="147" t="str">
        <f>IFERROR(VLOOKUP(報酬支給者!B17,届出内容入力シート!$B$66:$I$80,7),"")</f>
        <v/>
      </c>
      <c r="L17" s="148" t="str">
        <f>IFERROR(VLOOKUP(報酬支給者!B17,届出内容入力シート!$B$66:$I$80,8),"")</f>
        <v/>
      </c>
    </row>
    <row r="18" spans="1:12" ht="30" customHeight="1" x14ac:dyDescent="0.2">
      <c r="A18" s="146">
        <v>5</v>
      </c>
      <c r="B18" s="146" t="e">
        <v>#VALUE!</v>
      </c>
      <c r="C18" s="151">
        <v>5</v>
      </c>
      <c r="D18" s="431" t="str">
        <f>IFERROR(VLOOKUP(報酬支給者!B18,届出内容入力シート!$B$66:$I$80,2),"")</f>
        <v/>
      </c>
      <c r="E18" s="432"/>
      <c r="F18" s="424" t="str">
        <f>IFERROR(VLOOKUP(報酬支給者!B18,届出内容入力シート!$B$66:$I$80,3),"")</f>
        <v/>
      </c>
      <c r="G18" s="425"/>
      <c r="H18" s="98" t="str">
        <f>IFERROR(VLOOKUP(報酬支給者!B18,届出内容入力シート!$B$66:$I$80,4),"")</f>
        <v/>
      </c>
      <c r="I18" s="149" t="str">
        <f>IFERROR(VLOOKUP(報酬支給者!B18,届出内容入力シート!$B$66:$I$80,5),"")</f>
        <v/>
      </c>
      <c r="J18" s="149" t="str">
        <f>IFERROR(VLOOKUP(報酬支給者!B18,届出内容入力シート!$B$66:$I$80,6),"")</f>
        <v/>
      </c>
      <c r="K18" s="147" t="str">
        <f>IFERROR(VLOOKUP(報酬支給者!B18,届出内容入力シート!$B$66:$I$80,7),"")</f>
        <v/>
      </c>
      <c r="L18" s="148" t="str">
        <f>IFERROR(VLOOKUP(報酬支給者!B18,届出内容入力シート!$B$66:$I$80,8),"")</f>
        <v/>
      </c>
    </row>
    <row r="19" spans="1:12" ht="30" customHeight="1" x14ac:dyDescent="0.2">
      <c r="A19" s="146">
        <v>6</v>
      </c>
      <c r="B19" s="146" t="e">
        <v>#VALUE!</v>
      </c>
      <c r="C19" s="151">
        <v>6</v>
      </c>
      <c r="D19" s="431" t="str">
        <f>IFERROR(VLOOKUP(報酬支給者!B19,届出内容入力シート!$B$66:$I$80,2),"")</f>
        <v/>
      </c>
      <c r="E19" s="432"/>
      <c r="F19" s="424" t="str">
        <f>IFERROR(VLOOKUP(報酬支給者!B19,届出内容入力シート!$B$66:$I$80,3),"")</f>
        <v/>
      </c>
      <c r="G19" s="425"/>
      <c r="H19" s="98" t="str">
        <f>IFERROR(VLOOKUP(報酬支給者!B19,届出内容入力シート!$B$66:$I$80,4),"")</f>
        <v/>
      </c>
      <c r="I19" s="149" t="str">
        <f>IFERROR(VLOOKUP(報酬支給者!B19,届出内容入力シート!$B$66:$I$80,5),"")</f>
        <v/>
      </c>
      <c r="J19" s="149" t="str">
        <f>IFERROR(VLOOKUP(報酬支給者!B19,届出内容入力シート!$B$66:$I$80,6),"")</f>
        <v/>
      </c>
      <c r="K19" s="147" t="str">
        <f>IFERROR(VLOOKUP(報酬支給者!B19,届出内容入力シート!$B$66:$I$80,7),"")</f>
        <v/>
      </c>
      <c r="L19" s="148" t="str">
        <f>IFERROR(VLOOKUP(報酬支給者!B19,届出内容入力シート!$B$66:$I$80,8),"")</f>
        <v/>
      </c>
    </row>
    <row r="20" spans="1:12" ht="30" customHeight="1" x14ac:dyDescent="0.2">
      <c r="A20" s="146">
        <v>7</v>
      </c>
      <c r="B20" s="146" t="e">
        <v>#VALUE!</v>
      </c>
      <c r="C20" s="151">
        <v>7</v>
      </c>
      <c r="D20" s="431" t="str">
        <f>IFERROR(VLOOKUP(報酬支給者!B20,届出内容入力シート!$B$66:$I$80,2),"")</f>
        <v/>
      </c>
      <c r="E20" s="432"/>
      <c r="F20" s="424" t="str">
        <f>IFERROR(VLOOKUP(報酬支給者!B20,届出内容入力シート!$B$66:$I$80,3),"")</f>
        <v/>
      </c>
      <c r="G20" s="425"/>
      <c r="H20" s="98" t="str">
        <f>IFERROR(VLOOKUP(報酬支給者!B20,届出内容入力シート!$B$66:$I$80,4),"")</f>
        <v/>
      </c>
      <c r="I20" s="149" t="str">
        <f>IFERROR(VLOOKUP(報酬支給者!B20,届出内容入力シート!$B$66:$I$80,5),"")</f>
        <v/>
      </c>
      <c r="J20" s="149" t="str">
        <f>IFERROR(VLOOKUP(報酬支給者!B20,届出内容入力シート!$B$66:$I$80,6),"")</f>
        <v/>
      </c>
      <c r="K20" s="147" t="str">
        <f>IFERROR(VLOOKUP(報酬支給者!B20,届出内容入力シート!$B$66:$I$80,7),"")</f>
        <v/>
      </c>
      <c r="L20" s="148" t="str">
        <f>IFERROR(VLOOKUP(報酬支給者!B20,届出内容入力シート!$B$66:$I$80,8),"")</f>
        <v/>
      </c>
    </row>
    <row r="21" spans="1:12" ht="30" customHeight="1" x14ac:dyDescent="0.2">
      <c r="A21" s="146">
        <v>8</v>
      </c>
      <c r="B21" s="146" t="e">
        <v>#VALUE!</v>
      </c>
      <c r="C21" s="151">
        <v>8</v>
      </c>
      <c r="D21" s="431" t="str">
        <f>IFERROR(VLOOKUP(報酬支給者!B21,届出内容入力シート!$B$66:$I$80,2),"")</f>
        <v/>
      </c>
      <c r="E21" s="432"/>
      <c r="F21" s="424" t="str">
        <f>IFERROR(VLOOKUP(報酬支給者!B21,届出内容入力シート!$B$66:$I$80,3),"")</f>
        <v/>
      </c>
      <c r="G21" s="425"/>
      <c r="H21" s="98" t="str">
        <f>IFERROR(VLOOKUP(報酬支給者!B21,届出内容入力シート!$B$66:$I$80,4),"")</f>
        <v/>
      </c>
      <c r="I21" s="149" t="str">
        <f>IFERROR(VLOOKUP(報酬支給者!B21,届出内容入力シート!$B$66:$I$80,5),"")</f>
        <v/>
      </c>
      <c r="J21" s="149" t="str">
        <f>IFERROR(VLOOKUP(報酬支給者!B21,届出内容入力シート!$B$66:$I$80,6),"")</f>
        <v/>
      </c>
      <c r="K21" s="147" t="str">
        <f>IFERROR(VLOOKUP(報酬支給者!B21,届出内容入力シート!$B$66:$I$80,7),"")</f>
        <v/>
      </c>
      <c r="L21" s="148" t="str">
        <f>IFERROR(VLOOKUP(報酬支給者!B21,届出内容入力シート!$B$66:$I$80,8),"")</f>
        <v/>
      </c>
    </row>
    <row r="22" spans="1:12" ht="30" customHeight="1" x14ac:dyDescent="0.2">
      <c r="A22" s="146">
        <v>9</v>
      </c>
      <c r="B22" s="146" t="e">
        <v>#VALUE!</v>
      </c>
      <c r="C22" s="151">
        <v>9</v>
      </c>
      <c r="D22" s="431" t="str">
        <f>IFERROR(VLOOKUP(報酬支給者!B22,届出内容入力シート!$B$66:$I$80,2),"")</f>
        <v/>
      </c>
      <c r="E22" s="432"/>
      <c r="F22" s="424" t="str">
        <f>IFERROR(VLOOKUP(報酬支給者!B22,届出内容入力シート!$B$66:$I$80,3),"")</f>
        <v/>
      </c>
      <c r="G22" s="425"/>
      <c r="H22" s="98" t="str">
        <f>IFERROR(VLOOKUP(報酬支給者!B22,届出内容入力シート!$B$66:$I$80,4),"")</f>
        <v/>
      </c>
      <c r="I22" s="149" t="str">
        <f>IFERROR(VLOOKUP(報酬支給者!B22,届出内容入力シート!$B$66:$I$80,5),"")</f>
        <v/>
      </c>
      <c r="J22" s="149" t="str">
        <f>IFERROR(VLOOKUP(報酬支給者!B22,届出内容入力シート!$B$66:$I$80,6),"")</f>
        <v/>
      </c>
      <c r="K22" s="147" t="str">
        <f>IFERROR(VLOOKUP(報酬支給者!B22,届出内容入力シート!$B$66:$I$80,7),"")</f>
        <v/>
      </c>
      <c r="L22" s="148" t="str">
        <f>IFERROR(VLOOKUP(報酬支給者!B22,届出内容入力シート!$B$66:$I$80,8),"")</f>
        <v/>
      </c>
    </row>
    <row r="23" spans="1:12" ht="30" customHeight="1" x14ac:dyDescent="0.2">
      <c r="A23" s="146">
        <v>10</v>
      </c>
      <c r="B23" s="146" t="e">
        <v>#VALUE!</v>
      </c>
      <c r="C23" s="151">
        <v>10</v>
      </c>
      <c r="D23" s="431" t="str">
        <f>IFERROR(VLOOKUP(報酬支給者!B23,届出内容入力シート!$B$66:$I$80,2),"")</f>
        <v/>
      </c>
      <c r="E23" s="432"/>
      <c r="F23" s="424" t="str">
        <f>IFERROR(VLOOKUP(報酬支給者!B23,届出内容入力シート!$B$66:$I$80,3),"")</f>
        <v/>
      </c>
      <c r="G23" s="425"/>
      <c r="H23" s="98" t="str">
        <f>IFERROR(VLOOKUP(報酬支給者!B23,届出内容入力シート!$B$66:$I$80,4),"")</f>
        <v/>
      </c>
      <c r="I23" s="149" t="str">
        <f>IFERROR(VLOOKUP(報酬支給者!B23,届出内容入力シート!$B$66:$I$80,5),"")</f>
        <v/>
      </c>
      <c r="J23" s="149" t="str">
        <f>IFERROR(VLOOKUP(報酬支給者!B23,届出内容入力シート!$B$66:$I$80,6),"")</f>
        <v/>
      </c>
      <c r="K23" s="147" t="str">
        <f>IFERROR(VLOOKUP(報酬支給者!B23,届出内容入力シート!$B$66:$I$80,7),"")</f>
        <v/>
      </c>
      <c r="L23" s="148" t="str">
        <f>IFERROR(VLOOKUP(報酬支給者!B23,届出内容入力シート!$B$66:$I$80,8),"")</f>
        <v/>
      </c>
    </row>
    <row r="24" spans="1:12" ht="30" customHeight="1" x14ac:dyDescent="0.2">
      <c r="A24" s="146">
        <v>11</v>
      </c>
      <c r="B24" s="146" t="e">
        <v>#VALUE!</v>
      </c>
      <c r="C24" s="151">
        <v>11</v>
      </c>
      <c r="D24" s="431" t="str">
        <f>IFERROR(VLOOKUP(報酬支給者!B24,届出内容入力シート!$B$66:$I$80,2),"")</f>
        <v/>
      </c>
      <c r="E24" s="432"/>
      <c r="F24" s="424" t="str">
        <f>IFERROR(VLOOKUP(報酬支給者!B24,届出内容入力シート!$B$66:$I$80,3),"")</f>
        <v/>
      </c>
      <c r="G24" s="425"/>
      <c r="H24" s="98" t="str">
        <f>IFERROR(VLOOKUP(報酬支給者!B24,届出内容入力シート!$B$66:$I$80,4),"")</f>
        <v/>
      </c>
      <c r="I24" s="149" t="str">
        <f>IFERROR(VLOOKUP(報酬支給者!B24,届出内容入力シート!$B$66:$I$80,5),"")</f>
        <v/>
      </c>
      <c r="J24" s="149" t="str">
        <f>IFERROR(VLOOKUP(報酬支給者!B24,届出内容入力シート!$B$66:$I$80,6),"")</f>
        <v/>
      </c>
      <c r="K24" s="147" t="str">
        <f>IFERROR(VLOOKUP(報酬支給者!B24,届出内容入力シート!$B$66:$I$80,7),"")</f>
        <v/>
      </c>
      <c r="L24" s="148" t="str">
        <f>IFERROR(VLOOKUP(報酬支給者!B24,届出内容入力シート!$B$66:$I$80,8),"")</f>
        <v/>
      </c>
    </row>
    <row r="25" spans="1:12" ht="30" customHeight="1" x14ac:dyDescent="0.2">
      <c r="A25" s="146">
        <v>12</v>
      </c>
      <c r="B25" s="146" t="e">
        <v>#VALUE!</v>
      </c>
      <c r="C25" s="151">
        <v>12</v>
      </c>
      <c r="D25" s="431" t="str">
        <f>IFERROR(VLOOKUP(報酬支給者!B25,届出内容入力シート!$B$66:$I$80,2),"")</f>
        <v/>
      </c>
      <c r="E25" s="432"/>
      <c r="F25" s="424" t="str">
        <f>IFERROR(VLOOKUP(報酬支給者!B25,届出内容入力シート!$B$66:$I$80,3),"")</f>
        <v/>
      </c>
      <c r="G25" s="425"/>
      <c r="H25" s="98" t="str">
        <f>IFERROR(VLOOKUP(報酬支給者!B25,届出内容入力シート!$B$66:$I$80,4),"")</f>
        <v/>
      </c>
      <c r="I25" s="149" t="str">
        <f>IFERROR(VLOOKUP(報酬支給者!B25,届出内容入力シート!$B$66:$I$80,5),"")</f>
        <v/>
      </c>
      <c r="J25" s="149" t="str">
        <f>IFERROR(VLOOKUP(報酬支給者!B25,届出内容入力シート!$B$66:$I$80,6),"")</f>
        <v/>
      </c>
      <c r="K25" s="147" t="str">
        <f>IFERROR(VLOOKUP(報酬支給者!B25,届出内容入力シート!$B$66:$I$80,7),"")</f>
        <v/>
      </c>
      <c r="L25" s="148" t="str">
        <f>IFERROR(VLOOKUP(報酬支給者!B25,届出内容入力シート!$B$66:$I$80,8),"")</f>
        <v/>
      </c>
    </row>
    <row r="26" spans="1:12" ht="30" customHeight="1" x14ac:dyDescent="0.2">
      <c r="A26" s="146">
        <v>13</v>
      </c>
      <c r="B26" s="146" t="e">
        <v>#VALUE!</v>
      </c>
      <c r="C26" s="151">
        <v>13</v>
      </c>
      <c r="D26" s="431" t="str">
        <f>IFERROR(VLOOKUP(報酬支給者!B26,届出内容入力シート!$B$66:$I$80,2),"")</f>
        <v/>
      </c>
      <c r="E26" s="432"/>
      <c r="F26" s="424" t="str">
        <f>IFERROR(VLOOKUP(報酬支給者!B26,届出内容入力シート!$B$66:$I$80,3),"")</f>
        <v/>
      </c>
      <c r="G26" s="425"/>
      <c r="H26" s="98" t="str">
        <f>IFERROR(VLOOKUP(報酬支給者!B26,届出内容入力シート!$B$66:$I$80,4),"")</f>
        <v/>
      </c>
      <c r="I26" s="149" t="str">
        <f>IFERROR(VLOOKUP(報酬支給者!B26,届出内容入力シート!$B$66:$I$80,5),"")</f>
        <v/>
      </c>
      <c r="J26" s="149" t="str">
        <f>IFERROR(VLOOKUP(報酬支給者!B26,届出内容入力シート!$B$66:$I$80,6),"")</f>
        <v/>
      </c>
      <c r="K26" s="147" t="str">
        <f>IFERROR(VLOOKUP(報酬支給者!B26,届出内容入力シート!$B$66:$I$80,7),"")</f>
        <v/>
      </c>
      <c r="L26" s="148" t="str">
        <f>IFERROR(VLOOKUP(報酬支給者!B26,届出内容入力シート!$B$66:$I$80,8),"")</f>
        <v/>
      </c>
    </row>
    <row r="27" spans="1:12" ht="30" customHeight="1" x14ac:dyDescent="0.2">
      <c r="A27" s="146">
        <v>14</v>
      </c>
      <c r="B27" s="146" t="e">
        <v>#VALUE!</v>
      </c>
      <c r="C27" s="151">
        <v>14</v>
      </c>
      <c r="D27" s="431" t="str">
        <f>IFERROR(VLOOKUP(報酬支給者!B27,届出内容入力シート!$B$66:$I$80,2),"")</f>
        <v/>
      </c>
      <c r="E27" s="432"/>
      <c r="F27" s="424" t="str">
        <f>IFERROR(VLOOKUP(報酬支給者!B27,届出内容入力シート!$B$66:$I$80,3),"")</f>
        <v/>
      </c>
      <c r="G27" s="425"/>
      <c r="H27" s="98" t="str">
        <f>IFERROR(VLOOKUP(報酬支給者!B27,届出内容入力シート!$B$66:$I$80,4),"")</f>
        <v/>
      </c>
      <c r="I27" s="149" t="str">
        <f>IFERROR(VLOOKUP(報酬支給者!B27,届出内容入力シート!$B$66:$I$80,5),"")</f>
        <v/>
      </c>
      <c r="J27" s="149" t="str">
        <f>IFERROR(VLOOKUP(報酬支給者!B27,届出内容入力シート!$B$66:$I$80,6),"")</f>
        <v/>
      </c>
      <c r="K27" s="147" t="str">
        <f>IFERROR(VLOOKUP(報酬支給者!B27,届出内容入力シート!$B$66:$I$80,7),"")</f>
        <v/>
      </c>
      <c r="L27" s="148" t="str">
        <f>IFERROR(VLOOKUP(報酬支給者!B27,届出内容入力シート!$B$66:$I$80,8),"")</f>
        <v/>
      </c>
    </row>
    <row r="28" spans="1:12" ht="30" customHeight="1" x14ac:dyDescent="0.2">
      <c r="A28" s="146">
        <v>15</v>
      </c>
      <c r="B28" s="146" t="e">
        <v>#VALUE!</v>
      </c>
      <c r="C28" s="151">
        <v>15</v>
      </c>
      <c r="D28" s="431" t="str">
        <f>IFERROR(VLOOKUP(報酬支給者!B28,届出内容入力シート!$B$66:$I$80,2),"")</f>
        <v/>
      </c>
      <c r="E28" s="432"/>
      <c r="F28" s="424" t="str">
        <f>IFERROR(VLOOKUP(報酬支給者!B28,届出内容入力シート!$B$66:$I$80,3),"")</f>
        <v/>
      </c>
      <c r="G28" s="425"/>
      <c r="H28" s="98" t="str">
        <f>IFERROR(VLOOKUP(報酬支給者!B28,届出内容入力シート!$B$66:$I$80,4),"")</f>
        <v/>
      </c>
      <c r="I28" s="149" t="str">
        <f>IFERROR(VLOOKUP(報酬支給者!B28,届出内容入力シート!$B$66:$I$80,5),"")</f>
        <v/>
      </c>
      <c r="J28" s="149" t="str">
        <f>IFERROR(VLOOKUP(報酬支給者!B28,届出内容入力シート!$B$66:$I$80,6),"")</f>
        <v/>
      </c>
      <c r="K28" s="147" t="str">
        <f>IFERROR(VLOOKUP(報酬支給者!B28,届出内容入力シート!$B$66:$I$80,7),"")</f>
        <v/>
      </c>
      <c r="L28" s="148" t="str">
        <f>IFERROR(VLOOKUP(報酬支給者!B28,届出内容入力シート!$B$66:$I$80,8),"")</f>
        <v/>
      </c>
    </row>
    <row r="30" spans="1:12" x14ac:dyDescent="0.2">
      <c r="C30" s="22" t="s">
        <v>129</v>
      </c>
      <c r="D30" s="22"/>
      <c r="E30" s="22"/>
      <c r="F30" s="22"/>
      <c r="G30" s="22"/>
      <c r="H30" s="22"/>
      <c r="I30" s="22"/>
      <c r="J30" s="22"/>
      <c r="K30" s="22"/>
      <c r="L30" s="22"/>
    </row>
    <row r="31" spans="1:12" ht="111.75" customHeight="1" x14ac:dyDescent="0.2">
      <c r="C31" s="422" t="s">
        <v>340</v>
      </c>
      <c r="D31" s="423"/>
      <c r="E31" s="423"/>
      <c r="F31" s="423"/>
      <c r="G31" s="423"/>
      <c r="H31" s="423"/>
      <c r="I31" s="423"/>
      <c r="J31" s="423"/>
      <c r="K31" s="423"/>
      <c r="L31" s="423"/>
    </row>
  </sheetData>
  <sheetProtection algorithmName="SHA-512" hashValue="tgY2uFoPAdUg0lLLGJm3RnLGXVgXeb5ANuNLaD5hBMgX0VD7miNgB2acaECxwShjL/ROW2LiOX/cxpzqNDwIOw==" saltValue="rOl3Bee87YOQuxOPd+eNLw==" spinCount="100000" sheet="1" objects="1" scenarios="1" selectLockedCells="1"/>
  <mergeCells count="41">
    <mergeCell ref="D27:E27"/>
    <mergeCell ref="D28:E28"/>
    <mergeCell ref="D13:E13"/>
    <mergeCell ref="E7:F7"/>
    <mergeCell ref="D22:E22"/>
    <mergeCell ref="D23:E23"/>
    <mergeCell ref="D24:E24"/>
    <mergeCell ref="D25:E25"/>
    <mergeCell ref="D26:E26"/>
    <mergeCell ref="D17:E17"/>
    <mergeCell ref="D18:E18"/>
    <mergeCell ref="D19:E19"/>
    <mergeCell ref="D20:E20"/>
    <mergeCell ref="D21:E21"/>
    <mergeCell ref="C2:L2"/>
    <mergeCell ref="F13:G13"/>
    <mergeCell ref="F14:G14"/>
    <mergeCell ref="F15:G15"/>
    <mergeCell ref="F16:G16"/>
    <mergeCell ref="K9:L9"/>
    <mergeCell ref="H9:J9"/>
    <mergeCell ref="C7:D7"/>
    <mergeCell ref="D14:E14"/>
    <mergeCell ref="D15:E15"/>
    <mergeCell ref="D16:E16"/>
    <mergeCell ref="C31:L31"/>
    <mergeCell ref="J4:L4"/>
    <mergeCell ref="F24:G24"/>
    <mergeCell ref="F25:G25"/>
    <mergeCell ref="F26:G26"/>
    <mergeCell ref="F27:G27"/>
    <mergeCell ref="F28:G28"/>
    <mergeCell ref="C11:L11"/>
    <mergeCell ref="F9:G9"/>
    <mergeCell ref="F18:G18"/>
    <mergeCell ref="F19:G19"/>
    <mergeCell ref="F20:G20"/>
    <mergeCell ref="F21:G21"/>
    <mergeCell ref="F22:G22"/>
    <mergeCell ref="F23:G23"/>
    <mergeCell ref="F17:G17"/>
  </mergeCells>
  <phoneticPr fontId="1"/>
  <pageMargins left="0.7" right="0.19" top="0.75" bottom="0.3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22</vt:i4>
      </vt:variant>
    </vt:vector>
  </HeadingPairs>
  <TitlesOfParts>
    <vt:vector size="46" baseType="lpstr">
      <vt:lpstr>届出内容入力シート</vt:lpstr>
      <vt:lpstr>候補者届出書</vt:lpstr>
      <vt:lpstr>宣誓書</vt:lpstr>
      <vt:lpstr>通称認定申請書</vt:lpstr>
      <vt:lpstr>代理人証明</vt:lpstr>
      <vt:lpstr>連絡場所</vt:lpstr>
      <vt:lpstr>事務所設置</vt:lpstr>
      <vt:lpstr>出納責任者</vt:lpstr>
      <vt:lpstr>報酬支給者</vt:lpstr>
      <vt:lpstr>選挙立会人</vt:lpstr>
      <vt:lpstr>選挙公報</vt:lpstr>
      <vt:lpstr>ビラ届出</vt:lpstr>
      <vt:lpstr>公営自動車契約届</vt:lpstr>
      <vt:lpstr>公営ポスター契約届</vt:lpstr>
      <vt:lpstr>公営ビラ契約届</vt:lpstr>
      <vt:lpstr>使用証明書（自動車）</vt:lpstr>
      <vt:lpstr>使用証明書（燃料）</vt:lpstr>
      <vt:lpstr>使用証明書（運転手）</vt:lpstr>
      <vt:lpstr>作成証明書（ポスター）</vt:lpstr>
      <vt:lpstr>作成証明書（ビラ）</vt:lpstr>
      <vt:lpstr>確認申請書（燃料）</vt:lpstr>
      <vt:lpstr>確認申請書（ポスター）</vt:lpstr>
      <vt:lpstr>確認申請書（ビラ）</vt:lpstr>
      <vt:lpstr>コード等</vt:lpstr>
      <vt:lpstr>ビラ届出!Print_Area</vt:lpstr>
      <vt:lpstr>'確認申請書（ポスター）'!Print_Area</vt:lpstr>
      <vt:lpstr>'確認申請書（燃料）'!Print_Area</vt:lpstr>
      <vt:lpstr>候補者届出書!Print_Area</vt:lpstr>
      <vt:lpstr>公営ビラ契約届!Print_Area</vt:lpstr>
      <vt:lpstr>公営ポスター契約届!Print_Area</vt:lpstr>
      <vt:lpstr>公営自動車契約届!Print_Area</vt:lpstr>
      <vt:lpstr>'作成証明書（ビラ）'!Print_Area</vt:lpstr>
      <vt:lpstr>'作成証明書（ポスター）'!Print_Area</vt:lpstr>
      <vt:lpstr>'使用証明書（運転手）'!Print_Area</vt:lpstr>
      <vt:lpstr>'使用証明書（自動車）'!Print_Area</vt:lpstr>
      <vt:lpstr>'使用証明書（燃料）'!Print_Area</vt:lpstr>
      <vt:lpstr>事務所設置!Print_Area</vt:lpstr>
      <vt:lpstr>出納責任者!Print_Area</vt:lpstr>
      <vt:lpstr>宣誓書!Print_Area</vt:lpstr>
      <vt:lpstr>選挙公報!Print_Area</vt:lpstr>
      <vt:lpstr>選挙立会人!Print_Area</vt:lpstr>
      <vt:lpstr>代理人証明!Print_Area</vt:lpstr>
      <vt:lpstr>通称認定申請書!Print_Area</vt:lpstr>
      <vt:lpstr>届出内容入力シート!Print_Area</vt:lpstr>
      <vt:lpstr>報酬支給者!Print_Area</vt:lpstr>
      <vt:lpstr>連絡場所!Print_Area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cp:lastPrinted>2025-08-07T12:15:48Z</cp:lastPrinted>
  <dcterms:created xsi:type="dcterms:W3CDTF">2021-12-20T07:13:40Z</dcterms:created>
  <dcterms:modified xsi:type="dcterms:W3CDTF">2021-12-20T07:13:40Z</dcterms:modified>
</cp:coreProperties>
</file>