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filesv18\契約検査課\契約検査係\法律・制度\週休２日工事制度\要領・様式等\森林土木工事\HP用PDF\"/>
    </mc:Choice>
  </mc:AlternateContent>
  <xr:revisionPtr revIDLastSave="0" documentId="8_{1B8883CC-9B85-4852-8C53-01E1327A5A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休日等取得計画表（様式）" sheetId="7" r:id="rId1"/>
    <sheet name="記入例" sheetId="5" r:id="rId2"/>
  </sheets>
  <definedNames>
    <definedName name="_xlnm.Print_Area" localSheetId="1">記入例!$A$1:$AK$64</definedName>
    <definedName name="_xlnm.Print_Area" localSheetId="0">'休日等取得計画表（様式）'!$A$1:$AK$64</definedName>
    <definedName name="_xlnm.Print_Titles" localSheetId="1">記入例!$1:$5</definedName>
    <definedName name="_xlnm.Print_Titles" localSheetId="0">'休日等取得計画表（様式）'!$1:$5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0" i="5" l="1"/>
  <c r="AI59" i="5" s="1"/>
  <c r="AH59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3" i="5"/>
  <c r="AH52" i="5"/>
  <c r="D49" i="5"/>
  <c r="E49" i="5" s="1"/>
  <c r="F49" i="5" s="1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AH46" i="5"/>
  <c r="AH45" i="5"/>
  <c r="D42" i="5"/>
  <c r="E42" i="5" s="1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AH39" i="5"/>
  <c r="AH38" i="5"/>
  <c r="D35" i="5"/>
  <c r="E35" i="5" s="1"/>
  <c r="F35" i="5" s="1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2" i="5"/>
  <c r="AH31" i="5"/>
  <c r="E28" i="5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D28" i="5"/>
  <c r="AH25" i="5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8" i="5"/>
  <c r="AH17" i="5"/>
  <c r="AI17" i="5" s="1"/>
  <c r="D14" i="5"/>
  <c r="E14" i="5" s="1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AH11" i="5"/>
  <c r="AH10" i="5"/>
  <c r="AJ10" i="5" s="1"/>
  <c r="O7" i="5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D7" i="5"/>
  <c r="E7" i="5" s="1"/>
  <c r="F7" i="5" s="1"/>
  <c r="G7" i="5" s="1"/>
  <c r="H7" i="5" s="1"/>
  <c r="I7" i="5" s="1"/>
  <c r="J7" i="5" s="1"/>
  <c r="K7" i="5" s="1"/>
  <c r="L7" i="5" s="1"/>
  <c r="M7" i="5" s="1"/>
  <c r="AH60" i="7"/>
  <c r="AI59" i="7" s="1"/>
  <c r="AH59" i="7"/>
  <c r="AH53" i="7"/>
  <c r="AI52" i="7" s="1"/>
  <c r="AH52" i="7"/>
  <c r="AH46" i="7"/>
  <c r="AI45" i="7" s="1"/>
  <c r="AH45" i="7"/>
  <c r="AH39" i="7"/>
  <c r="AI38" i="7" s="1"/>
  <c r="AH38" i="7"/>
  <c r="AH32" i="7"/>
  <c r="AI31" i="7" s="1"/>
  <c r="AH31" i="7"/>
  <c r="AH25" i="7"/>
  <c r="AI24" i="7" s="1"/>
  <c r="AH24" i="7"/>
  <c r="AH18" i="7"/>
  <c r="AI17" i="7" s="1"/>
  <c r="AH17" i="7"/>
  <c r="AH11" i="7"/>
  <c r="AH10" i="7"/>
  <c r="AJ10" i="7" s="1"/>
  <c r="AJ17" i="7" s="1"/>
  <c r="C6" i="7"/>
  <c r="C13" i="7" s="1"/>
  <c r="C20" i="7" s="1"/>
  <c r="A6" i="7"/>
  <c r="AI10" i="5" l="1"/>
  <c r="R8" i="7"/>
  <c r="AI45" i="5"/>
  <c r="AJ11" i="5"/>
  <c r="AJ18" i="5" s="1"/>
  <c r="AJ25" i="5" s="1"/>
  <c r="V8" i="7"/>
  <c r="N8" i="7"/>
  <c r="Z8" i="7"/>
  <c r="AJ24" i="7"/>
  <c r="AJ31" i="7" s="1"/>
  <c r="AJ38" i="7" s="1"/>
  <c r="AJ45" i="7" s="1"/>
  <c r="AJ52" i="7" s="1"/>
  <c r="AJ59" i="7" s="1"/>
  <c r="F8" i="7"/>
  <c r="AD8" i="7"/>
  <c r="J8" i="7"/>
  <c r="AI52" i="5"/>
  <c r="AI24" i="5"/>
  <c r="AJ17" i="5"/>
  <c r="AJ24" i="5" s="1"/>
  <c r="AJ31" i="5" s="1"/>
  <c r="AJ38" i="5" s="1"/>
  <c r="AJ45" i="5" s="1"/>
  <c r="AJ52" i="5" s="1"/>
  <c r="AJ59" i="5" s="1"/>
  <c r="C27" i="7"/>
  <c r="AJ11" i="7"/>
  <c r="AI10" i="7"/>
  <c r="AC8" i="7"/>
  <c r="AA8" i="7"/>
  <c r="Y8" i="7"/>
  <c r="W8" i="7"/>
  <c r="U8" i="7"/>
  <c r="S8" i="7"/>
  <c r="Q8" i="7"/>
  <c r="O8" i="7"/>
  <c r="K8" i="7"/>
  <c r="I8" i="7"/>
  <c r="G8" i="7"/>
  <c r="E8" i="7"/>
  <c r="C8" i="7"/>
  <c r="AE7" i="7"/>
  <c r="AF7" i="7" s="1"/>
  <c r="D8" i="7"/>
  <c r="H8" i="7"/>
  <c r="P8" i="7"/>
  <c r="T8" i="7"/>
  <c r="X8" i="7"/>
  <c r="AB8" i="7"/>
  <c r="A13" i="7"/>
  <c r="AI31" i="5"/>
  <c r="AI38" i="5"/>
  <c r="AK17" i="5" l="1"/>
  <c r="AK10" i="5"/>
  <c r="AG7" i="7"/>
  <c r="AG8" i="7" s="1"/>
  <c r="AF8" i="7"/>
  <c r="AE8" i="7"/>
  <c r="C34" i="7"/>
  <c r="AJ32" i="5"/>
  <c r="AK24" i="5"/>
  <c r="AD15" i="7"/>
  <c r="AB15" i="7"/>
  <c r="Z15" i="7"/>
  <c r="X15" i="7"/>
  <c r="V15" i="7"/>
  <c r="T15" i="7"/>
  <c r="R15" i="7"/>
  <c r="P15" i="7"/>
  <c r="N15" i="7"/>
  <c r="L15" i="7"/>
  <c r="J15" i="7"/>
  <c r="H15" i="7"/>
  <c r="F15" i="7"/>
  <c r="D15" i="7"/>
  <c r="AC15" i="7"/>
  <c r="Y15" i="7"/>
  <c r="U15" i="7"/>
  <c r="Q15" i="7"/>
  <c r="M15" i="7"/>
  <c r="I15" i="7"/>
  <c r="E15" i="7"/>
  <c r="AA15" i="7"/>
  <c r="S15" i="7"/>
  <c r="K15" i="7"/>
  <c r="C15" i="7"/>
  <c r="W15" i="7"/>
  <c r="O15" i="7"/>
  <c r="G15" i="7"/>
  <c r="AE14" i="7"/>
  <c r="AF14" i="7" s="1"/>
  <c r="AK10" i="7"/>
  <c r="AJ18" i="7"/>
  <c r="A20" i="7"/>
  <c r="AG14" i="7" l="1"/>
  <c r="AG15" i="7" s="1"/>
  <c r="AF15" i="7"/>
  <c r="AJ25" i="7"/>
  <c r="AK17" i="7"/>
  <c r="AE15" i="7"/>
  <c r="AD22" i="7"/>
  <c r="AB22" i="7"/>
  <c r="Z22" i="7"/>
  <c r="X22" i="7"/>
  <c r="V22" i="7"/>
  <c r="T22" i="7"/>
  <c r="R22" i="7"/>
  <c r="P22" i="7"/>
  <c r="N22" i="7"/>
  <c r="L22" i="7"/>
  <c r="J22" i="7"/>
  <c r="H22" i="7"/>
  <c r="F22" i="7"/>
  <c r="D22" i="7"/>
  <c r="AE21" i="7"/>
  <c r="AE22" i="7" s="1"/>
  <c r="AA22" i="7"/>
  <c r="W22" i="7"/>
  <c r="S22" i="7"/>
  <c r="O22" i="7"/>
  <c r="K22" i="7"/>
  <c r="G22" i="7"/>
  <c r="C22" i="7"/>
  <c r="AC22" i="7"/>
  <c r="Y22" i="7"/>
  <c r="U22" i="7"/>
  <c r="M22" i="7"/>
  <c r="E22" i="7"/>
  <c r="Q22" i="7"/>
  <c r="I22" i="7"/>
  <c r="AF21" i="7"/>
  <c r="AG21" i="7" s="1"/>
  <c r="AG22" i="7" s="1"/>
  <c r="AJ39" i="5"/>
  <c r="AK31" i="5"/>
  <c r="A27" i="7"/>
  <c r="A34" i="7" s="1"/>
  <c r="C41" i="7"/>
  <c r="AD36" i="7" l="1"/>
  <c r="AB36" i="7"/>
  <c r="Z36" i="7"/>
  <c r="X36" i="7"/>
  <c r="V36" i="7"/>
  <c r="T36" i="7"/>
  <c r="R36" i="7"/>
  <c r="P36" i="7"/>
  <c r="N36" i="7"/>
  <c r="L36" i="7"/>
  <c r="J36" i="7"/>
  <c r="H36" i="7"/>
  <c r="F36" i="7"/>
  <c r="D36" i="7"/>
  <c r="AE35" i="7"/>
  <c r="AE36" i="7" s="1"/>
  <c r="AA36" i="7"/>
  <c r="W36" i="7"/>
  <c r="S36" i="7"/>
  <c r="O36" i="7"/>
  <c r="K36" i="7"/>
  <c r="G36" i="7"/>
  <c r="AC36" i="7"/>
  <c r="Y36" i="7"/>
  <c r="U36" i="7"/>
  <c r="Q36" i="7"/>
  <c r="M36" i="7"/>
  <c r="I36" i="7"/>
  <c r="E36" i="7"/>
  <c r="A41" i="7"/>
  <c r="C48" i="7"/>
  <c r="AD29" i="7"/>
  <c r="AB29" i="7"/>
  <c r="Z29" i="7"/>
  <c r="X29" i="7"/>
  <c r="V29" i="7"/>
  <c r="T29" i="7"/>
  <c r="R29" i="7"/>
  <c r="P29" i="7"/>
  <c r="N29" i="7"/>
  <c r="L29" i="7"/>
  <c r="J29" i="7"/>
  <c r="H29" i="7"/>
  <c r="F29" i="7"/>
  <c r="D29" i="7"/>
  <c r="AE28" i="7"/>
  <c r="AF28" i="7" s="1"/>
  <c r="AC29" i="7"/>
  <c r="Y29" i="7"/>
  <c r="U29" i="7"/>
  <c r="Q29" i="7"/>
  <c r="M29" i="7"/>
  <c r="I29" i="7"/>
  <c r="E29" i="7"/>
  <c r="AA29" i="7"/>
  <c r="W29" i="7"/>
  <c r="S29" i="7"/>
  <c r="O29" i="7"/>
  <c r="K29" i="7"/>
  <c r="G29" i="7"/>
  <c r="C29" i="7"/>
  <c r="AK38" i="5"/>
  <c r="AJ46" i="5"/>
  <c r="AF22" i="7"/>
  <c r="AK24" i="7"/>
  <c r="AJ32" i="7"/>
  <c r="AE29" i="7" l="1"/>
  <c r="AF35" i="7"/>
  <c r="AF36" i="7" s="1"/>
  <c r="AF29" i="7"/>
  <c r="AG28" i="7"/>
  <c r="AG29" i="7" s="1"/>
  <c r="AK45" i="5"/>
  <c r="AJ53" i="5"/>
  <c r="A48" i="7"/>
  <c r="C55" i="7"/>
  <c r="A55" i="7" s="1"/>
  <c r="AJ39" i="7"/>
  <c r="AK31" i="7"/>
  <c r="AD43" i="7"/>
  <c r="AB43" i="7"/>
  <c r="Z43" i="7"/>
  <c r="X43" i="7"/>
  <c r="V43" i="7"/>
  <c r="T43" i="7"/>
  <c r="R43" i="7"/>
  <c r="P43" i="7"/>
  <c r="N43" i="7"/>
  <c r="L43" i="7"/>
  <c r="J43" i="7"/>
  <c r="H43" i="7"/>
  <c r="F43" i="7"/>
  <c r="D43" i="7"/>
  <c r="AE42" i="7"/>
  <c r="AE43" i="7" s="1"/>
  <c r="AC43" i="7"/>
  <c r="Y43" i="7"/>
  <c r="U43" i="7"/>
  <c r="Q43" i="7"/>
  <c r="M43" i="7"/>
  <c r="I43" i="7"/>
  <c r="E43" i="7"/>
  <c r="AA43" i="7"/>
  <c r="W43" i="7"/>
  <c r="S43" i="7"/>
  <c r="O43" i="7"/>
  <c r="K43" i="7"/>
  <c r="G43" i="7"/>
  <c r="C43" i="7"/>
  <c r="AF42" i="7" l="1"/>
  <c r="AG42" i="7" s="1"/>
  <c r="AG43" i="7" s="1"/>
  <c r="AG35" i="7"/>
  <c r="AG36" i="7" s="1"/>
  <c r="AK38" i="7"/>
  <c r="AJ46" i="7"/>
  <c r="AD57" i="7"/>
  <c r="AB57" i="7"/>
  <c r="Z57" i="7"/>
  <c r="X57" i="7"/>
  <c r="V57" i="7"/>
  <c r="T57" i="7"/>
  <c r="R57" i="7"/>
  <c r="P57" i="7"/>
  <c r="N57" i="7"/>
  <c r="L57" i="7"/>
  <c r="J57" i="7"/>
  <c r="H57" i="7"/>
  <c r="F57" i="7"/>
  <c r="D57" i="7"/>
  <c r="AE56" i="7"/>
  <c r="AE57" i="7" s="1"/>
  <c r="AC57" i="7"/>
  <c r="Y57" i="7"/>
  <c r="U57" i="7"/>
  <c r="Q57" i="7"/>
  <c r="M57" i="7"/>
  <c r="I57" i="7"/>
  <c r="E57" i="7"/>
  <c r="AA57" i="7"/>
  <c r="W57" i="7"/>
  <c r="S57" i="7"/>
  <c r="O57" i="7"/>
  <c r="K57" i="7"/>
  <c r="G57" i="7"/>
  <c r="C57" i="7"/>
  <c r="AJ60" i="5"/>
  <c r="AK59" i="5" s="1"/>
  <c r="AK52" i="5"/>
  <c r="AD50" i="7"/>
  <c r="AB50" i="7"/>
  <c r="Z50" i="7"/>
  <c r="X50" i="7"/>
  <c r="V50" i="7"/>
  <c r="T50" i="7"/>
  <c r="R50" i="7"/>
  <c r="P50" i="7"/>
  <c r="N50" i="7"/>
  <c r="L50" i="7"/>
  <c r="J50" i="7"/>
  <c r="H50" i="7"/>
  <c r="F50" i="7"/>
  <c r="D50" i="7"/>
  <c r="AE49" i="7"/>
  <c r="AE50" i="7" s="1"/>
  <c r="AA50" i="7"/>
  <c r="W50" i="7"/>
  <c r="S50" i="7"/>
  <c r="O50" i="7"/>
  <c r="K50" i="7"/>
  <c r="G50" i="7"/>
  <c r="C50" i="7"/>
  <c r="AC50" i="7"/>
  <c r="Y50" i="7"/>
  <c r="U50" i="7"/>
  <c r="Q50" i="7"/>
  <c r="M50" i="7"/>
  <c r="I50" i="7"/>
  <c r="E50" i="7"/>
  <c r="AF49" i="7" l="1"/>
  <c r="AG49" i="7" s="1"/>
  <c r="AG50" i="7" s="1"/>
  <c r="AF56" i="7"/>
  <c r="AF57" i="7" s="1"/>
  <c r="AF43" i="7"/>
  <c r="AJ53" i="7"/>
  <c r="AK45" i="7"/>
  <c r="AG56" i="7" l="1"/>
  <c r="AG57" i="7" s="1"/>
  <c r="AF50" i="7"/>
  <c r="AJ60" i="7"/>
  <c r="AK59" i="7" s="1"/>
  <c r="AK52" i="7"/>
</calcChain>
</file>

<file path=xl/sharedStrings.xml><?xml version="1.0" encoding="utf-8"?>
<sst xmlns="http://schemas.openxmlformats.org/spreadsheetml/2006/main" count="660" uniqueCount="85">
  <si>
    <t>休日等取得計画表</t>
  </si>
  <si>
    <t>令和</t>
  </si>
  <si>
    <t>年</t>
  </si>
  <si>
    <t>月</t>
  </si>
  <si>
    <t>日</t>
  </si>
  <si>
    <t>～</t>
  </si>
  <si>
    <t>月計</t>
  </si>
  <si>
    <t>累計</t>
  </si>
  <si>
    <t>曜日</t>
  </si>
  <si>
    <t>●計</t>
  </si>
  <si>
    <t>実績／計画</t>
  </si>
  <si>
    <t>行事</t>
  </si>
  <si>
    <t>計画</t>
  </si>
  <si>
    <t>実績</t>
  </si>
  <si>
    <t>達成率＝「休日実績の累計日数」／「土・日曜日の累計日数」</t>
  </si>
  <si>
    <t>※休日実績は、休日として取得した土・日曜日の日数とする。（発注者が認めた振替日を含む。）</t>
  </si>
  <si>
    <t>現場着手日とは工事現場において作業（準備工事を除く。）に着手した日をいう。</t>
  </si>
  <si>
    <t>現場完成日とは当該現場における作業が完了した日をいう。</t>
  </si>
  <si>
    <t>休日等取得計画表（記入例）</t>
  </si>
  <si>
    <t>木</t>
  </si>
  <si>
    <t>金</t>
  </si>
  <si>
    <t>土</t>
  </si>
  <si>
    <t>火</t>
  </si>
  <si>
    <t>水</t>
  </si>
  <si>
    <t>始期日</t>
  </si>
  <si>
    <t>振替日</t>
  </si>
  <si>
    <t>●</t>
  </si>
  <si>
    <t>○</t>
  </si>
  <si>
    <t>夏季休暇</t>
  </si>
  <si>
    <t>敬老の日</t>
  </si>
  <si>
    <t>文化の日</t>
  </si>
  <si>
    <t>勤労感謝の日</t>
  </si>
  <si>
    <t>年末年始休暇</t>
  </si>
  <si>
    <t>元旦</t>
  </si>
  <si>
    <t>終期日</t>
  </si>
  <si>
    <t>土</t>
    <rPh sb="0" eb="1">
      <t>ド</t>
    </rPh>
    <phoneticPr fontId="13"/>
  </si>
  <si>
    <t>日</t>
    <rPh sb="0" eb="1">
      <t>ヒ</t>
    </rPh>
    <phoneticPr fontId="13"/>
  </si>
  <si>
    <t>月</t>
    <rPh sb="0" eb="1">
      <t>ゲツ</t>
    </rPh>
    <phoneticPr fontId="13"/>
  </si>
  <si>
    <t>火</t>
    <rPh sb="0" eb="1">
      <t>ヒ</t>
    </rPh>
    <phoneticPr fontId="13"/>
  </si>
  <si>
    <t>水</t>
    <rPh sb="0" eb="1">
      <t>スイ</t>
    </rPh>
    <phoneticPr fontId="13"/>
  </si>
  <si>
    <t>木</t>
    <rPh sb="0" eb="1">
      <t>モク</t>
    </rPh>
    <phoneticPr fontId="13"/>
  </si>
  <si>
    <t>金</t>
    <rPh sb="0" eb="1">
      <t>キン</t>
    </rPh>
    <phoneticPr fontId="13"/>
  </si>
  <si>
    <t>●</t>
    <phoneticPr fontId="13"/>
  </si>
  <si>
    <t>●</t>
    <phoneticPr fontId="13"/>
  </si>
  <si>
    <t>●</t>
    <phoneticPr fontId="13"/>
  </si>
  <si>
    <t>海の日</t>
    <rPh sb="0" eb="1">
      <t>ウミ</t>
    </rPh>
    <rPh sb="2" eb="3">
      <t>ヒ</t>
    </rPh>
    <phoneticPr fontId="13"/>
  </si>
  <si>
    <t>○</t>
    <phoneticPr fontId="13"/>
  </si>
  <si>
    <t>○</t>
    <phoneticPr fontId="13"/>
  </si>
  <si>
    <t>●</t>
    <phoneticPr fontId="13"/>
  </si>
  <si>
    <t>山の日</t>
    <rPh sb="0" eb="1">
      <t>ヤマ</t>
    </rPh>
    <rPh sb="2" eb="3">
      <t>ヒ</t>
    </rPh>
    <phoneticPr fontId="13"/>
  </si>
  <si>
    <t>○</t>
    <phoneticPr fontId="13"/>
  </si>
  <si>
    <t>○</t>
    <phoneticPr fontId="13"/>
  </si>
  <si>
    <t>秋分の日</t>
    <rPh sb="0" eb="2">
      <t>シュウブン</t>
    </rPh>
    <rPh sb="3" eb="4">
      <t>ヒ</t>
    </rPh>
    <phoneticPr fontId="13"/>
  </si>
  <si>
    <t>○</t>
    <phoneticPr fontId="13"/>
  </si>
  <si>
    <t>スポーツの日</t>
    <rPh sb="5" eb="6">
      <t>ヒ</t>
    </rPh>
    <phoneticPr fontId="13"/>
  </si>
  <si>
    <t>●</t>
    <phoneticPr fontId="13"/>
  </si>
  <si>
    <t>●</t>
    <phoneticPr fontId="13"/>
  </si>
  <si>
    <t>振替日</t>
    <rPh sb="0" eb="3">
      <t>フリカエビ</t>
    </rPh>
    <phoneticPr fontId="13"/>
  </si>
  <si>
    <t>成人の日</t>
    <rPh sb="0" eb="2">
      <t>セイジン</t>
    </rPh>
    <rPh sb="3" eb="4">
      <t>ヒ</t>
    </rPh>
    <phoneticPr fontId="13"/>
  </si>
  <si>
    <t>○</t>
    <phoneticPr fontId="13"/>
  </si>
  <si>
    <t>○</t>
    <phoneticPr fontId="13"/>
  </si>
  <si>
    <t>●</t>
    <phoneticPr fontId="13"/>
  </si>
  <si>
    <t>●</t>
    <phoneticPr fontId="13"/>
  </si>
  <si>
    <t>○</t>
    <phoneticPr fontId="13"/>
  </si>
  <si>
    <t>○</t>
    <phoneticPr fontId="13"/>
  </si>
  <si>
    <t>振替休日</t>
    <rPh sb="0" eb="4">
      <t>フリカエキュウジツ</t>
    </rPh>
    <phoneticPr fontId="13"/>
  </si>
  <si>
    <t>●</t>
    <phoneticPr fontId="13"/>
  </si>
  <si>
    <t>○</t>
    <phoneticPr fontId="13"/>
  </si>
  <si>
    <t>●</t>
    <phoneticPr fontId="13"/>
  </si>
  <si>
    <t>●</t>
    <phoneticPr fontId="13"/>
  </si>
  <si>
    <t>○</t>
    <phoneticPr fontId="13"/>
  </si>
  <si>
    <t>○</t>
    <phoneticPr fontId="13"/>
  </si>
  <si>
    <t>期   間</t>
    <phoneticPr fontId="13"/>
  </si>
  <si>
    <t>：</t>
    <phoneticPr fontId="13"/>
  </si>
  <si>
    <t>工事名</t>
    <phoneticPr fontId="13"/>
  </si>
  <si>
    <t>現場着手日</t>
    <rPh sb="0" eb="2">
      <t>ゲンバ</t>
    </rPh>
    <phoneticPr fontId="13"/>
  </si>
  <si>
    <t>〇〇工事</t>
    <phoneticPr fontId="13"/>
  </si>
  <si>
    <t>令和〇年６月３日～令和〇年１月３１日</t>
    <phoneticPr fontId="13"/>
  </si>
  <si>
    <t>現場完成日</t>
    <rPh sb="0" eb="2">
      <t>ゲンバ</t>
    </rPh>
    <rPh sb="2" eb="4">
      <t>カンセイ</t>
    </rPh>
    <rPh sb="4" eb="5">
      <t>ヒ</t>
    </rPh>
    <phoneticPr fontId="13"/>
  </si>
  <si>
    <t>□</t>
    <phoneticPr fontId="13"/>
  </si>
  <si>
    <t>達成</t>
    <rPh sb="0" eb="2">
      <t>タッセイ</t>
    </rPh>
    <phoneticPr fontId="13"/>
  </si>
  <si>
    <t>月単位</t>
    <rPh sb="0" eb="3">
      <t>ツキタンイ</t>
    </rPh>
    <phoneticPr fontId="13"/>
  </si>
  <si>
    <t>通期</t>
    <rPh sb="0" eb="2">
      <t>ツウキ</t>
    </rPh>
    <phoneticPr fontId="13"/>
  </si>
  <si>
    <t>未達成</t>
    <rPh sb="0" eb="3">
      <t>ミタッセイ</t>
    </rPh>
    <phoneticPr fontId="13"/>
  </si>
  <si>
    <t>（市役所記入欄）</t>
    <rPh sb="1" eb="4">
      <t>シヤクショ</t>
    </rPh>
    <rPh sb="4" eb="7">
      <t>キニュウラン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</si>
</sst>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ＭＳ Ｐゴシック"/>
      <charset val="134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FF0000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theme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shrinkToFit="1"/>
    </xf>
    <xf numFmtId="0" fontId="0" fillId="0" borderId="5" xfId="0" applyFont="1" applyFill="1" applyBorder="1" applyAlignment="1">
      <alignment vertical="center" textRotation="255" shrinkToFit="1"/>
    </xf>
    <xf numFmtId="0" fontId="0" fillId="0" borderId="8" xfId="0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vertical="center" textRotation="255" shrinkToFit="1"/>
    </xf>
    <xf numFmtId="0" fontId="0" fillId="4" borderId="9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textRotation="255" shrinkToFit="1"/>
    </xf>
    <xf numFmtId="0" fontId="0" fillId="0" borderId="1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 textRotation="255" shrinkToFit="1"/>
    </xf>
    <xf numFmtId="0" fontId="0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textRotation="255" shrinkToFit="1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3" borderId="5" xfId="0" applyFill="1" applyBorder="1" applyAlignment="1">
      <alignment vertical="center" textRotation="255" shrinkToFit="1"/>
    </xf>
    <xf numFmtId="0" fontId="5" fillId="3" borderId="13" xfId="0" applyFont="1" applyFill="1" applyBorder="1" applyAlignment="1">
      <alignment vertical="center" textRotation="255" shrinkToFit="1"/>
    </xf>
    <xf numFmtId="0" fontId="0" fillId="3" borderId="1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textRotation="255" shrinkToFit="1"/>
    </xf>
    <xf numFmtId="0" fontId="5" fillId="3" borderId="6" xfId="0" applyFont="1" applyFill="1" applyBorder="1" applyAlignment="1">
      <alignment vertical="center" textRotation="255" shrinkToFit="1"/>
    </xf>
    <xf numFmtId="0" fontId="0" fillId="3" borderId="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textRotation="255" shrinkToFit="1"/>
    </xf>
    <xf numFmtId="0" fontId="0" fillId="3" borderId="13" xfId="0" applyFill="1" applyBorder="1" applyAlignment="1">
      <alignment vertical="center" textRotation="255" shrinkToFit="1"/>
    </xf>
    <xf numFmtId="0" fontId="3" fillId="3" borderId="5" xfId="0" applyFont="1" applyFill="1" applyBorder="1" applyAlignment="1">
      <alignment vertical="center" textRotation="255" shrinkToFit="1"/>
    </xf>
    <xf numFmtId="0" fontId="0" fillId="0" borderId="20" xfId="0" applyBorder="1">
      <alignment vertical="center"/>
    </xf>
    <xf numFmtId="0" fontId="14" fillId="3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textRotation="255" shrinkToFit="1"/>
    </xf>
    <xf numFmtId="0" fontId="0" fillId="0" borderId="10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 textRotation="255" shrinkToFit="1"/>
    </xf>
    <xf numFmtId="0" fontId="0" fillId="2" borderId="6" xfId="0" applyFont="1" applyFill="1" applyBorder="1" applyAlignment="1">
      <alignment vertical="center" textRotation="255" shrinkToFit="1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textRotation="255" shrinkToFit="1"/>
    </xf>
    <xf numFmtId="0" fontId="0" fillId="0" borderId="35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vertical="center" textRotation="255" shrinkToFit="1"/>
    </xf>
    <xf numFmtId="0" fontId="15" fillId="0" borderId="7" xfId="0" applyFont="1" applyFill="1" applyBorder="1" applyAlignment="1">
      <alignment vertical="center" textRotation="255" shrinkToFit="1"/>
    </xf>
    <xf numFmtId="0" fontId="5" fillId="0" borderId="5" xfId="0" applyFont="1" applyFill="1" applyBorder="1" applyAlignment="1">
      <alignment vertical="center" textRotation="255" shrinkToFit="1"/>
    </xf>
    <xf numFmtId="0" fontId="14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textRotation="255" shrinkToFit="1"/>
    </xf>
    <xf numFmtId="0" fontId="14" fillId="4" borderId="5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 textRotation="255" shrinkToFit="1"/>
    </xf>
    <xf numFmtId="0" fontId="0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textRotation="255" shrinkToFit="1"/>
    </xf>
    <xf numFmtId="0" fontId="0" fillId="2" borderId="13" xfId="0" applyFont="1" applyFill="1" applyBorder="1" applyAlignment="1">
      <alignment vertical="center" textRotation="255" shrinkToFit="1"/>
    </xf>
    <xf numFmtId="0" fontId="0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textRotation="255" shrinkToFit="1"/>
    </xf>
    <xf numFmtId="0" fontId="14" fillId="2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textRotation="255" shrinkToFit="1"/>
    </xf>
    <xf numFmtId="0" fontId="0" fillId="5" borderId="1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vertical="center" textRotation="255" shrinkToFit="1"/>
    </xf>
    <xf numFmtId="0" fontId="0" fillId="0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19" xfId="0" applyFont="1" applyFill="1" applyBorder="1">
      <alignment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20" xfId="0" applyFont="1" applyFill="1" applyBorder="1">
      <alignment vertical="center"/>
    </xf>
    <xf numFmtId="0" fontId="10" fillId="0" borderId="21" xfId="0" applyFont="1" applyFill="1" applyBorder="1" applyAlignment="1">
      <alignment horizontal="right" vertical="center"/>
    </xf>
    <xf numFmtId="0" fontId="2" fillId="0" borderId="41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0" fillId="0" borderId="42" xfId="0" applyFont="1" applyFill="1" applyBorder="1" applyAlignment="1">
      <alignment horizontal="right" vertical="center"/>
    </xf>
    <xf numFmtId="0" fontId="2" fillId="0" borderId="43" xfId="0" applyFont="1" applyFill="1" applyBorder="1">
      <alignment vertical="center"/>
    </xf>
    <xf numFmtId="0" fontId="2" fillId="0" borderId="44" xfId="0" applyFont="1" applyFill="1" applyBorder="1" applyAlignment="1">
      <alignment horizontal="right" vertical="center"/>
    </xf>
    <xf numFmtId="0" fontId="2" fillId="0" borderId="44" xfId="0" applyFont="1" applyFill="1" applyBorder="1">
      <alignment vertical="center"/>
    </xf>
    <xf numFmtId="0" fontId="10" fillId="0" borderId="45" xfId="0" applyFont="1" applyFill="1" applyBorder="1" applyAlignment="1">
      <alignment horizontal="right" vertical="center"/>
    </xf>
    <xf numFmtId="0" fontId="0" fillId="0" borderId="46" xfId="0" applyFill="1" applyBorder="1">
      <alignment vertical="center"/>
    </xf>
    <xf numFmtId="0" fontId="0" fillId="0" borderId="40" xfId="0" applyFill="1" applyBorder="1">
      <alignment vertical="center"/>
    </xf>
    <xf numFmtId="0" fontId="0" fillId="0" borderId="47" xfId="0" applyFill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0" xfId="0" applyFont="1" applyBorder="1">
      <alignment vertical="center"/>
    </xf>
    <xf numFmtId="0" fontId="10" fillId="0" borderId="21" xfId="0" applyFont="1" applyBorder="1" applyAlignment="1">
      <alignment horizontal="right" vertical="center"/>
    </xf>
    <xf numFmtId="0" fontId="2" fillId="0" borderId="41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10" fillId="0" borderId="42" xfId="0" applyFont="1" applyBorder="1" applyAlignment="1">
      <alignment horizontal="right" vertical="center"/>
    </xf>
    <xf numFmtId="0" fontId="2" fillId="0" borderId="43" xfId="0" applyFont="1" applyBorder="1">
      <alignment vertical="center"/>
    </xf>
    <xf numFmtId="0" fontId="2" fillId="0" borderId="44" xfId="0" applyFont="1" applyBorder="1" applyAlignment="1">
      <alignment horizontal="right" vertical="center"/>
    </xf>
    <xf numFmtId="0" fontId="2" fillId="0" borderId="44" xfId="0" applyFont="1" applyBorder="1">
      <alignment vertical="center"/>
    </xf>
    <xf numFmtId="0" fontId="10" fillId="0" borderId="45" xfId="0" applyFont="1" applyBorder="1" applyAlignment="1">
      <alignment horizontal="right" vertical="center"/>
    </xf>
    <xf numFmtId="0" fontId="0" fillId="0" borderId="46" xfId="0" applyBorder="1">
      <alignment vertical="center"/>
    </xf>
    <xf numFmtId="0" fontId="0" fillId="0" borderId="40" xfId="0" applyBorder="1">
      <alignment vertical="center"/>
    </xf>
    <xf numFmtId="0" fontId="0" fillId="0" borderId="47" xfId="0" applyBorder="1">
      <alignment vertical="center"/>
    </xf>
    <xf numFmtId="176" fontId="0" fillId="6" borderId="26" xfId="0" applyNumberFormat="1" applyFill="1" applyBorder="1" applyAlignment="1">
      <alignment horizontal="center" vertical="center" shrinkToFit="1"/>
    </xf>
    <xf numFmtId="176" fontId="0" fillId="6" borderId="31" xfId="0" applyNumberFormat="1" applyFill="1" applyBorder="1" applyAlignment="1">
      <alignment horizontal="center" vertical="center" shrinkToFit="1"/>
    </xf>
    <xf numFmtId="0" fontId="0" fillId="6" borderId="28" xfId="0" applyFill="1" applyBorder="1" applyAlignment="1">
      <alignment horizontal="center" vertical="center" textRotation="255" shrinkToFit="1"/>
    </xf>
    <xf numFmtId="0" fontId="0" fillId="6" borderId="30" xfId="0" applyFill="1" applyBorder="1" applyAlignment="1">
      <alignment horizontal="center" vertical="center" textRotation="255" shrinkToFit="1"/>
    </xf>
    <xf numFmtId="176" fontId="8" fillId="6" borderId="26" xfId="0" applyNumberFormat="1" applyFont="1" applyFill="1" applyBorder="1" applyAlignment="1">
      <alignment horizontal="center" vertical="center" shrinkToFit="1"/>
    </xf>
    <xf numFmtId="176" fontId="8" fillId="6" borderId="31" xfId="0" applyNumberFormat="1" applyFont="1" applyFill="1" applyBorder="1" applyAlignment="1">
      <alignment horizontal="center" vertical="center" shrinkToFit="1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31" xfId="0" applyNumberFormat="1" applyFill="1" applyBorder="1" applyAlignment="1">
      <alignment horizontal="center" vertical="center" shrinkToFit="1"/>
    </xf>
    <xf numFmtId="0" fontId="0" fillId="6" borderId="27" xfId="0" applyFill="1" applyBorder="1" applyAlignment="1">
      <alignment horizontal="center" vertical="center" textRotation="255"/>
    </xf>
    <xf numFmtId="0" fontId="0" fillId="6" borderId="29" xfId="0" applyFill="1" applyBorder="1" applyAlignment="1">
      <alignment horizontal="center" vertical="center" textRotation="255"/>
    </xf>
    <xf numFmtId="0" fontId="0" fillId="6" borderId="25" xfId="0" applyFill="1" applyBorder="1" applyAlignment="1">
      <alignment horizontal="center" vertical="center" textRotation="255"/>
    </xf>
    <xf numFmtId="0" fontId="0" fillId="5" borderId="25" xfId="0" applyFill="1" applyBorder="1" applyAlignment="1">
      <alignment horizontal="center" vertical="center" textRotation="255"/>
    </xf>
    <xf numFmtId="0" fontId="0" fillId="5" borderId="29" xfId="0" applyFill="1" applyBorder="1" applyAlignment="1">
      <alignment horizontal="center" vertical="center" textRotation="255"/>
    </xf>
    <xf numFmtId="0" fontId="0" fillId="5" borderId="26" xfId="0" applyFill="1" applyBorder="1" applyAlignment="1">
      <alignment horizontal="center" vertical="center" textRotation="255"/>
    </xf>
    <xf numFmtId="0" fontId="0" fillId="5" borderId="30" xfId="0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6" borderId="26" xfId="0" applyFill="1" applyBorder="1" applyAlignment="1">
      <alignment horizontal="center" vertical="center" textRotation="255" shrinkToFi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37" xfId="0" applyFill="1" applyBorder="1" applyAlignment="1">
      <alignment horizontal="center" vertical="center" textRotation="255"/>
    </xf>
    <xf numFmtId="0" fontId="0" fillId="5" borderId="38" xfId="0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</xdr:row>
      <xdr:rowOff>0</xdr:rowOff>
    </xdr:from>
    <xdr:to>
      <xdr:col>33</xdr:col>
      <xdr:colOff>0</xdr:colOff>
      <xdr:row>4</xdr:row>
      <xdr:rowOff>1270</xdr:rowOff>
    </xdr:to>
    <xdr:sp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62675" y="295275"/>
          <a:ext cx="3143250" cy="59182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  <xdr:twoCellAnchor>
    <xdr:from>
      <xdr:col>31</xdr:col>
      <xdr:colOff>6350</xdr:colOff>
      <xdr:row>53</xdr:row>
      <xdr:rowOff>0</xdr:rowOff>
    </xdr:from>
    <xdr:to>
      <xdr:col>33</xdr:col>
      <xdr:colOff>6350</xdr:colOff>
      <xdr:row>53</xdr:row>
      <xdr:rowOff>6350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626600" y="14916150"/>
          <a:ext cx="628650" cy="6350"/>
        </a:xfrm>
        <a:prstGeom prst="straightConnector1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15</xdr:row>
      <xdr:rowOff>635</xdr:rowOff>
    </xdr:from>
    <xdr:ext cx="1905000" cy="723265"/>
    <xdr:sp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3553460"/>
          <a:ext cx="1905000" cy="723265"/>
        </a:xfrm>
        <a:prstGeom prst="wedgeRectCallout">
          <a:avLst>
            <a:gd name="adj1" fmla="val 58691"/>
            <a:gd name="adj2" fmla="val 52187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振替日は，祝日，夏季休暇　及び年末年始休暇以外で　　自由に設定可</a:t>
          </a:r>
        </a:p>
      </xdr:txBody>
    </xdr:sp>
    <xdr:clientData/>
  </xdr:oneCellAnchor>
  <xdr:twoCellAnchor>
    <xdr:from>
      <xdr:col>4</xdr:col>
      <xdr:colOff>180975</xdr:colOff>
      <xdr:row>9</xdr:row>
      <xdr:rowOff>47625</xdr:rowOff>
    </xdr:from>
    <xdr:to>
      <xdr:col>24</xdr:col>
      <xdr:colOff>123825</xdr:colOff>
      <xdr:row>10</xdr:row>
      <xdr:rowOff>128270</xdr:rowOff>
    </xdr:to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14450" y="2609850"/>
          <a:ext cx="6229350" cy="25209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178771</xdr:colOff>
      <xdr:row>22</xdr:row>
      <xdr:rowOff>733810</xdr:rowOff>
    </xdr:from>
    <xdr:to>
      <xdr:col>24</xdr:col>
      <xdr:colOff>254507</xdr:colOff>
      <xdr:row>23</xdr:row>
      <xdr:rowOff>88015</xdr:rowOff>
    </xdr:to>
    <xdr:sp textlink="">
      <xdr:nvSpPr>
        <xdr:cNvPr id="4" name="下カーブ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300000">
          <a:off x="5712796" y="6305935"/>
          <a:ext cx="1961686" cy="306705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33</xdr:col>
      <xdr:colOff>0</xdr:colOff>
      <xdr:row>4</xdr:row>
      <xdr:rowOff>0</xdr:rowOff>
    </xdr:to>
    <xdr:sp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162675" y="295275"/>
          <a:ext cx="3143250" cy="59055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  <xdr:twoCellAnchor>
    <xdr:from>
      <xdr:col>8</xdr:col>
      <xdr:colOff>170423</xdr:colOff>
      <xdr:row>15</xdr:row>
      <xdr:rowOff>731959</xdr:rowOff>
    </xdr:from>
    <xdr:to>
      <xdr:col>13</xdr:col>
      <xdr:colOff>238644</xdr:colOff>
      <xdr:row>16</xdr:row>
      <xdr:rowOff>85529</xdr:rowOff>
    </xdr:to>
    <xdr:sp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90564">
          <a:off x="2561198" y="4322884"/>
          <a:ext cx="1639846" cy="306070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123825</xdr:colOff>
      <xdr:row>58</xdr:row>
      <xdr:rowOff>57150</xdr:rowOff>
    </xdr:from>
    <xdr:to>
      <xdr:col>32</xdr:col>
      <xdr:colOff>47625</xdr:colOff>
      <xdr:row>59</xdr:row>
      <xdr:rowOff>127635</xdr:rowOff>
    </xdr:to>
    <xdr:sp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43525" y="16506825"/>
          <a:ext cx="4638675" cy="24193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25</xdr:col>
      <xdr:colOff>57150</xdr:colOff>
      <xdr:row>22</xdr:row>
      <xdr:rowOff>95885</xdr:rowOff>
    </xdr:from>
    <xdr:ext cx="1939290" cy="866140"/>
    <xdr:sp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7077075" y="5629910"/>
          <a:ext cx="1939290" cy="866140"/>
        </a:xfrm>
        <a:prstGeom prst="wedgeRectCallout">
          <a:avLst>
            <a:gd name="adj1" fmla="val 69690"/>
            <a:gd name="adj2" fmla="val 41154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振替日は，作業を行う土日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の前後２週間以内で設定可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（月単位の週休２日の場合は，前後１週間以内に限る。）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oneCellAnchor>
  <xdr:twoCellAnchor>
    <xdr:from>
      <xdr:col>6</xdr:col>
      <xdr:colOff>61880</xdr:colOff>
      <xdr:row>29</xdr:row>
      <xdr:rowOff>746035</xdr:rowOff>
    </xdr:from>
    <xdr:to>
      <xdr:col>9</xdr:col>
      <xdr:colOff>157797</xdr:colOff>
      <xdr:row>30</xdr:row>
      <xdr:rowOff>92620</xdr:rowOff>
    </xdr:to>
    <xdr:sp textlink="">
      <xdr:nvSpPr>
        <xdr:cNvPr id="12" name="上カーブ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185266">
          <a:off x="1824005" y="8299360"/>
          <a:ext cx="1038892" cy="299085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6350</xdr:colOff>
      <xdr:row>53</xdr:row>
      <xdr:rowOff>0</xdr:rowOff>
    </xdr:from>
    <xdr:to>
      <xdr:col>33</xdr:col>
      <xdr:colOff>6350</xdr:colOff>
      <xdr:row>53</xdr:row>
      <xdr:rowOff>6350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9626600" y="14925675"/>
          <a:ext cx="628650" cy="6350"/>
        </a:xfrm>
        <a:prstGeom prst="straightConnector1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20129</xdr:colOff>
      <xdr:row>53</xdr:row>
      <xdr:rowOff>21707</xdr:rowOff>
    </xdr:from>
    <xdr:to>
      <xdr:col>15</xdr:col>
      <xdr:colOff>231812</xdr:colOff>
      <xdr:row>55</xdr:row>
      <xdr:rowOff>163838</xdr:rowOff>
    </xdr:to>
    <xdr:sp textlink="">
      <xdr:nvSpPr>
        <xdr:cNvPr id="16" name="上カーブ矢印 1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740000" flipV="1">
          <a:off x="1610804" y="14775932"/>
          <a:ext cx="2783433" cy="485031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25</xdr:col>
      <xdr:colOff>152400</xdr:colOff>
      <xdr:row>36</xdr:row>
      <xdr:rowOff>9525</xdr:rowOff>
    </xdr:from>
    <xdr:ext cx="2134305" cy="846638"/>
    <xdr:sp textlink="">
      <xdr:nvSpPr>
        <xdr:cNvPr id="15" name="四角形吹き出し 7">
          <a:extLst>
            <a:ext uri="{FF2B5EF4-FFF2-40B4-BE49-F238E27FC236}">
              <a16:creationId xmlns:a16="http://schemas.microsoft.com/office/drawing/2014/main" id="{23435C97-31CF-4D64-B260-E8614088B01C}"/>
            </a:ext>
          </a:extLst>
        </xdr:cNvPr>
        <xdr:cNvSpPr/>
      </xdr:nvSpPr>
      <xdr:spPr>
        <a:xfrm>
          <a:off x="7172325" y="9505950"/>
          <a:ext cx="2134305" cy="846638"/>
        </a:xfrm>
        <a:prstGeom prst="wedgeRectCallout">
          <a:avLst>
            <a:gd name="adj1" fmla="val 68115"/>
            <a:gd name="adj2" fmla="val 55181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この場合，月計が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100%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未満で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あるが，振替日が前後一週間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以内となっているため，月単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位の週休２日となる。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33</xdr:col>
      <xdr:colOff>152400</xdr:colOff>
      <xdr:row>36</xdr:row>
      <xdr:rowOff>904875</xdr:rowOff>
    </xdr:from>
    <xdr:to>
      <xdr:col>35</xdr:col>
      <xdr:colOff>66675</xdr:colOff>
      <xdr:row>39</xdr:row>
      <xdr:rowOff>47625</xdr:rowOff>
    </xdr:to>
    <xdr:sp textlink="">
      <xdr:nvSpPr>
        <xdr:cNvPr id="9" name="楕円 8">
          <a:extLst>
            <a:ext uri="{FF2B5EF4-FFF2-40B4-BE49-F238E27FC236}">
              <a16:creationId xmlns:a16="http://schemas.microsoft.com/office/drawing/2014/main" id="{A655ED1C-CBCD-4F62-876F-C43387242CB6}"/>
            </a:ext>
          </a:extLst>
        </xdr:cNvPr>
        <xdr:cNvSpPr/>
      </xdr:nvSpPr>
      <xdr:spPr>
        <a:xfrm>
          <a:off x="9458325" y="10401300"/>
          <a:ext cx="590550" cy="438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228600</xdr:colOff>
      <xdr:row>38</xdr:row>
      <xdr:rowOff>97155</xdr:rowOff>
    </xdr:from>
    <xdr:to>
      <xdr:col>27</xdr:col>
      <xdr:colOff>139066</xdr:colOff>
      <xdr:row>45</xdr:row>
      <xdr:rowOff>47625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AD83B2C0-5F55-4E76-87A0-3D39A5FDF4D8}"/>
            </a:ext>
          </a:extLst>
        </xdr:cNvPr>
        <xdr:cNvCxnSpPr/>
      </xdr:nvCxnSpPr>
      <xdr:spPr>
        <a:xfrm flipH="1">
          <a:off x="676275" y="10717530"/>
          <a:ext cx="7054216" cy="1931670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38100</xdr:colOff>
      <xdr:row>50</xdr:row>
      <xdr:rowOff>38100</xdr:rowOff>
    </xdr:from>
    <xdr:ext cx="2134305" cy="673555"/>
    <xdr:sp textlink="">
      <xdr:nvSpPr>
        <xdr:cNvPr id="19" name="四角形吹き出し 7">
          <a:extLst>
            <a:ext uri="{FF2B5EF4-FFF2-40B4-BE49-F238E27FC236}">
              <a16:creationId xmlns:a16="http://schemas.microsoft.com/office/drawing/2014/main" id="{0683CC43-5AD9-4AB4-ADAA-6D51A4FB3D6A}"/>
            </a:ext>
          </a:extLst>
        </xdr:cNvPr>
        <xdr:cNvSpPr/>
      </xdr:nvSpPr>
      <xdr:spPr>
        <a:xfrm>
          <a:off x="1914525" y="13496925"/>
          <a:ext cx="2134305" cy="673555"/>
        </a:xfrm>
        <a:prstGeom prst="wedgeRectCallout">
          <a:avLst>
            <a:gd name="adj1" fmla="val -53656"/>
            <a:gd name="adj2" fmla="val 10770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この場合，振替日が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前後一週間を超えているため，通期の週休２日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24</xdr:col>
      <xdr:colOff>243840</xdr:colOff>
      <xdr:row>57</xdr:row>
      <xdr:rowOff>0</xdr:rowOff>
    </xdr:from>
    <xdr:ext cx="1952624" cy="805543"/>
    <xdr:sp textlink="">
      <xdr:nvSpPr>
        <xdr:cNvPr id="21" name="四角形吹き出し 17">
          <a:extLst>
            <a:ext uri="{FF2B5EF4-FFF2-40B4-BE49-F238E27FC236}">
              <a16:creationId xmlns:a16="http://schemas.microsoft.com/office/drawing/2014/main" id="{A71EEB01-43F5-472C-96A8-5483D7710F76}"/>
            </a:ext>
          </a:extLst>
        </xdr:cNvPr>
        <xdr:cNvSpPr/>
      </xdr:nvSpPr>
      <xdr:spPr>
        <a:xfrm>
          <a:off x="6978015" y="15440025"/>
          <a:ext cx="1952624" cy="805543"/>
        </a:xfrm>
        <a:prstGeom prst="wedgeRectCallout">
          <a:avLst>
            <a:gd name="adj1" fmla="val 119942"/>
            <a:gd name="adj2" fmla="val 6322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実施後は、累計の「実績／計画」が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35</xdr:col>
      <xdr:colOff>285749</xdr:colOff>
      <xdr:row>57</xdr:row>
      <xdr:rowOff>855345</xdr:rowOff>
    </xdr:from>
    <xdr:to>
      <xdr:col>36</xdr:col>
      <xdr:colOff>390524</xdr:colOff>
      <xdr:row>60</xdr:row>
      <xdr:rowOff>15240</xdr:rowOff>
    </xdr:to>
    <xdr:sp textlink="">
      <xdr:nvSpPr>
        <xdr:cNvPr id="22" name="楕円 21">
          <a:extLst>
            <a:ext uri="{FF2B5EF4-FFF2-40B4-BE49-F238E27FC236}">
              <a16:creationId xmlns:a16="http://schemas.microsoft.com/office/drawing/2014/main" id="{01F924D2-1D68-429C-9B7C-64E0B9AA443B}"/>
            </a:ext>
          </a:extLst>
        </xdr:cNvPr>
        <xdr:cNvSpPr/>
      </xdr:nvSpPr>
      <xdr:spPr>
        <a:xfrm>
          <a:off x="10267949" y="16295370"/>
          <a:ext cx="390525" cy="4552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245745</xdr:colOff>
      <xdr:row>5</xdr:row>
      <xdr:rowOff>0</xdr:rowOff>
    </xdr:from>
    <xdr:to>
      <xdr:col>26</xdr:col>
      <xdr:colOff>20411</xdr:colOff>
      <xdr:row>10</xdr:row>
      <xdr:rowOff>163830</xdr:rowOff>
    </xdr:to>
    <xdr:sp textlink="">
      <xdr:nvSpPr>
        <xdr:cNvPr id="23" name="楕円 22">
          <a:extLst>
            <a:ext uri="{FF2B5EF4-FFF2-40B4-BE49-F238E27FC236}">
              <a16:creationId xmlns:a16="http://schemas.microsoft.com/office/drawing/2014/main" id="{0AE50E07-779B-47D4-8BF7-866B8C5BDBD3}"/>
            </a:ext>
          </a:extLst>
        </xdr:cNvPr>
        <xdr:cNvSpPr/>
      </xdr:nvSpPr>
      <xdr:spPr>
        <a:xfrm>
          <a:off x="6979920" y="1057275"/>
          <a:ext cx="346166" cy="1802130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278130</xdr:colOff>
      <xdr:row>8</xdr:row>
      <xdr:rowOff>76200</xdr:rowOff>
    </xdr:from>
    <xdr:ext cx="2143124" cy="849084"/>
    <xdr:sp textlink="">
      <xdr:nvSpPr>
        <xdr:cNvPr id="24" name="四角形吹き出し 14">
          <a:extLst>
            <a:ext uri="{FF2B5EF4-FFF2-40B4-BE49-F238E27FC236}">
              <a16:creationId xmlns:a16="http://schemas.microsoft.com/office/drawing/2014/main" id="{E36DA2EB-A00C-4A45-9ACE-DBD50BF1DB5A}"/>
            </a:ext>
          </a:extLst>
        </xdr:cNvPr>
        <xdr:cNvSpPr/>
      </xdr:nvSpPr>
      <xdr:spPr>
        <a:xfrm>
          <a:off x="4440555" y="1647825"/>
          <a:ext cx="2143124" cy="849084"/>
        </a:xfrm>
        <a:prstGeom prst="wedgeRectCallout">
          <a:avLst>
            <a:gd name="adj1" fmla="val 66924"/>
            <a:gd name="adj2" fmla="val -749"/>
          </a:avLst>
        </a:prstGeom>
        <a:solidFill>
          <a:schemeClr val="bg1"/>
        </a:solidFill>
        <a:ln w="25400" cmpd="sng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月単位の週休２日については，対象期間が２８日以上あることを確認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4"/>
  <sheetViews>
    <sheetView tabSelected="1" view="pageBreakPreview" topLeftCell="A46" zoomScaleNormal="100" workbookViewId="0">
      <selection activeCell="AB58" sqref="AB58"/>
    </sheetView>
  </sheetViews>
  <sheetFormatPr defaultColWidth="9"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1:37" ht="23.4" x14ac:dyDescent="0.2">
      <c r="B1" s="3" t="s">
        <v>0</v>
      </c>
      <c r="L1" s="3"/>
      <c r="AB1" s="3"/>
      <c r="AG1" s="98"/>
      <c r="AH1" s="98"/>
      <c r="AI1" s="98"/>
      <c r="AJ1" s="98"/>
      <c r="AK1" s="98"/>
    </row>
    <row r="2" spans="1:37" ht="14.25" customHeight="1" x14ac:dyDescent="0.2">
      <c r="AI2" s="28"/>
      <c r="AJ2" s="29"/>
      <c r="AK2" s="29"/>
    </row>
    <row r="3" spans="1:37" ht="16.2" x14ac:dyDescent="0.2">
      <c r="B3" s="4" t="s">
        <v>74</v>
      </c>
      <c r="C3" s="4"/>
      <c r="D3" s="95" t="s">
        <v>73</v>
      </c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</row>
    <row r="4" spans="1:37" ht="16.2" x14ac:dyDescent="0.2">
      <c r="B4" s="4" t="s">
        <v>72</v>
      </c>
      <c r="C4" s="4"/>
      <c r="D4" s="95" t="s">
        <v>73</v>
      </c>
      <c r="E4" s="170" t="s">
        <v>1</v>
      </c>
      <c r="F4" s="170"/>
      <c r="G4" s="99"/>
      <c r="H4" s="4" t="s">
        <v>2</v>
      </c>
      <c r="I4" s="100"/>
      <c r="J4" s="4" t="s">
        <v>3</v>
      </c>
      <c r="K4" s="100"/>
      <c r="L4" s="4" t="s">
        <v>4</v>
      </c>
      <c r="M4" s="4" t="s">
        <v>5</v>
      </c>
      <c r="N4" s="170" t="s">
        <v>1</v>
      </c>
      <c r="O4" s="170"/>
      <c r="P4" s="100"/>
      <c r="Q4" s="4" t="s">
        <v>2</v>
      </c>
      <c r="R4" s="100"/>
      <c r="S4" s="4" t="s">
        <v>3</v>
      </c>
      <c r="T4" s="100"/>
      <c r="U4" s="4" t="s">
        <v>4</v>
      </c>
    </row>
    <row r="5" spans="1:37" ht="13.5" customHeight="1" x14ac:dyDescent="0.2">
      <c r="B5" s="4"/>
    </row>
    <row r="6" spans="1:37" ht="13.5" customHeight="1" x14ac:dyDescent="0.2">
      <c r="A6" s="34" t="str">
        <f>IF(G4="","",G4)</f>
        <v/>
      </c>
      <c r="B6" s="5" t="s">
        <v>3</v>
      </c>
      <c r="C6" s="165">
        <f>I4</f>
        <v>0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71"/>
      <c r="AH6" s="146" t="s">
        <v>6</v>
      </c>
      <c r="AI6" s="147"/>
      <c r="AJ6" s="150" t="s">
        <v>7</v>
      </c>
      <c r="AK6" s="151"/>
    </row>
    <row r="7" spans="1:37" x14ac:dyDescent="0.2">
      <c r="B7" s="6" t="s">
        <v>4</v>
      </c>
      <c r="C7" s="14">
        <v>1</v>
      </c>
      <c r="D7" s="14">
        <v>2</v>
      </c>
      <c r="E7" s="14">
        <v>3</v>
      </c>
      <c r="F7" s="14">
        <v>4</v>
      </c>
      <c r="G7" s="14">
        <v>5</v>
      </c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4">
        <v>11</v>
      </c>
      <c r="N7" s="14">
        <v>12</v>
      </c>
      <c r="O7" s="14">
        <v>13</v>
      </c>
      <c r="P7" s="14">
        <v>14</v>
      </c>
      <c r="Q7" s="14">
        <v>15</v>
      </c>
      <c r="R7" s="14">
        <v>16</v>
      </c>
      <c r="S7" s="14">
        <v>17</v>
      </c>
      <c r="T7" s="14">
        <v>18</v>
      </c>
      <c r="U7" s="14">
        <v>19</v>
      </c>
      <c r="V7" s="14">
        <v>20</v>
      </c>
      <c r="W7" s="14">
        <v>21</v>
      </c>
      <c r="X7" s="14">
        <v>22</v>
      </c>
      <c r="Y7" s="14">
        <v>23</v>
      </c>
      <c r="Z7" s="14">
        <v>24</v>
      </c>
      <c r="AA7" s="14">
        <v>25</v>
      </c>
      <c r="AB7" s="14">
        <v>26</v>
      </c>
      <c r="AC7" s="14">
        <v>27</v>
      </c>
      <c r="AD7" s="14">
        <v>28</v>
      </c>
      <c r="AE7" s="14" t="str">
        <f>IFERROR(IF(MONTH(DATEVALUE($E$4&amp;$A6&amp;$H$4&amp;$C6&amp;$J$4&amp;AD7+1&amp;$L$4))=$C6,AD7+1,""),"")</f>
        <v/>
      </c>
      <c r="AF7" s="14" t="str">
        <f>IFERROR(IF(MONTH(DATEVALUE($E$4&amp;$A6&amp;$H$4&amp;$C6&amp;$J$4&amp;AE7+1&amp;$L$4))=$C6,AE7+1,""),"")</f>
        <v/>
      </c>
      <c r="AG7" s="14" t="str">
        <f>IFERROR(IF(MONTH(DATEVALUE($E$4&amp;$A6&amp;$H$4&amp;$C6&amp;$J$4&amp;AF7+1&amp;$L$4))=$C6,AF7+1,""),"")</f>
        <v/>
      </c>
      <c r="AH7" s="148"/>
      <c r="AI7" s="149"/>
      <c r="AJ7" s="152"/>
      <c r="AK7" s="153"/>
    </row>
    <row r="8" spans="1:37" x14ac:dyDescent="0.2">
      <c r="B8" s="6" t="s">
        <v>8</v>
      </c>
      <c r="C8" s="14" t="str">
        <f t="shared" ref="C8:K8" si="0">IFERROR(TEXT(DATEVALUE($E$4&amp;$A6&amp;$H$4&amp;$C6&amp;$J$4&amp;C7&amp;$L$4),"aaa"),"")</f>
        <v/>
      </c>
      <c r="D8" s="14" t="str">
        <f t="shared" si="0"/>
        <v/>
      </c>
      <c r="E8" s="14" t="str">
        <f t="shared" si="0"/>
        <v/>
      </c>
      <c r="F8" s="14" t="str">
        <f t="shared" si="0"/>
        <v/>
      </c>
      <c r="G8" s="14" t="str">
        <f t="shared" si="0"/>
        <v/>
      </c>
      <c r="H8" s="14" t="str">
        <f t="shared" si="0"/>
        <v/>
      </c>
      <c r="I8" s="14" t="str">
        <f t="shared" si="0"/>
        <v/>
      </c>
      <c r="J8" s="14" t="str">
        <f t="shared" si="0"/>
        <v/>
      </c>
      <c r="K8" s="14" t="str">
        <f t="shared" si="0"/>
        <v/>
      </c>
      <c r="L8" s="48"/>
      <c r="M8" s="48"/>
      <c r="N8" s="14" t="str">
        <f t="shared" ref="N8:AG8" si="1">IFERROR(TEXT(DATEVALUE($E$4&amp;$A6&amp;$H$4&amp;$C6&amp;$J$4&amp;N7&amp;$L$4),"aaa"),"")</f>
        <v/>
      </c>
      <c r="O8" s="14" t="str">
        <f t="shared" si="1"/>
        <v/>
      </c>
      <c r="P8" s="14" t="str">
        <f t="shared" si="1"/>
        <v/>
      </c>
      <c r="Q8" s="14" t="str">
        <f t="shared" si="1"/>
        <v/>
      </c>
      <c r="R8" s="14" t="str">
        <f t="shared" si="1"/>
        <v/>
      </c>
      <c r="S8" s="14" t="str">
        <f t="shared" si="1"/>
        <v/>
      </c>
      <c r="T8" s="14" t="str">
        <f t="shared" si="1"/>
        <v/>
      </c>
      <c r="U8" s="14" t="str">
        <f t="shared" si="1"/>
        <v/>
      </c>
      <c r="V8" s="14" t="str">
        <f t="shared" si="1"/>
        <v/>
      </c>
      <c r="W8" s="14" t="str">
        <f t="shared" si="1"/>
        <v/>
      </c>
      <c r="X8" s="14" t="str">
        <f t="shared" si="1"/>
        <v/>
      </c>
      <c r="Y8" s="14" t="str">
        <f t="shared" si="1"/>
        <v/>
      </c>
      <c r="Z8" s="14" t="str">
        <f t="shared" si="1"/>
        <v/>
      </c>
      <c r="AA8" s="14" t="str">
        <f t="shared" si="1"/>
        <v/>
      </c>
      <c r="AB8" s="14" t="str">
        <f t="shared" si="1"/>
        <v/>
      </c>
      <c r="AC8" s="14" t="str">
        <f t="shared" si="1"/>
        <v/>
      </c>
      <c r="AD8" s="14" t="str">
        <f t="shared" si="1"/>
        <v/>
      </c>
      <c r="AE8" s="14" t="str">
        <f t="shared" si="1"/>
        <v/>
      </c>
      <c r="AF8" s="14" t="str">
        <f t="shared" si="1"/>
        <v/>
      </c>
      <c r="AG8" s="14" t="str">
        <f t="shared" si="1"/>
        <v/>
      </c>
      <c r="AH8" s="161" t="s">
        <v>9</v>
      </c>
      <c r="AI8" s="163" t="s">
        <v>10</v>
      </c>
      <c r="AJ8" s="158" t="s">
        <v>9</v>
      </c>
      <c r="AK8" s="142" t="s">
        <v>10</v>
      </c>
    </row>
    <row r="9" spans="1:37" s="1" customFormat="1" ht="75" customHeight="1" x14ac:dyDescent="0.2">
      <c r="B9" s="9" t="s">
        <v>11</v>
      </c>
      <c r="C9" s="35"/>
      <c r="D9" s="35"/>
      <c r="E9" s="35"/>
      <c r="F9" s="35"/>
      <c r="G9" s="36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6"/>
      <c r="AB9" s="35"/>
      <c r="AC9" s="35"/>
      <c r="AD9" s="35"/>
      <c r="AE9" s="35"/>
      <c r="AF9" s="35"/>
      <c r="AG9" s="35"/>
      <c r="AH9" s="162"/>
      <c r="AI9" s="164"/>
      <c r="AJ9" s="159"/>
      <c r="AK9" s="143"/>
    </row>
    <row r="10" spans="1:37" s="2" customFormat="1" x14ac:dyDescent="0.2">
      <c r="B10" s="6" t="s">
        <v>12</v>
      </c>
      <c r="C10" s="14"/>
      <c r="D10" s="14"/>
      <c r="E10" s="14"/>
      <c r="F10" s="14"/>
      <c r="G10" s="37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37"/>
      <c r="AB10" s="14"/>
      <c r="AC10" s="14"/>
      <c r="AD10" s="14"/>
      <c r="AE10" s="14"/>
      <c r="AF10" s="14"/>
      <c r="AG10" s="14"/>
      <c r="AH10" s="30">
        <f>COUNTIF(C10:AG10,"●")</f>
        <v>0</v>
      </c>
      <c r="AI10" s="156" t="e">
        <f>AH11/AH10</f>
        <v>#DIV/0!</v>
      </c>
      <c r="AJ10" s="31">
        <f>AH10</f>
        <v>0</v>
      </c>
      <c r="AK10" s="140" t="e">
        <f>AJ11/AJ10</f>
        <v>#DIV/0!</v>
      </c>
    </row>
    <row r="11" spans="1:37" s="2" customFormat="1" x14ac:dyDescent="0.2">
      <c r="B11" s="11" t="s">
        <v>13</v>
      </c>
      <c r="C11" s="38"/>
      <c r="D11" s="38"/>
      <c r="E11" s="38"/>
      <c r="F11" s="38"/>
      <c r="G11" s="39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/>
      <c r="AB11" s="38"/>
      <c r="AC11" s="38"/>
      <c r="AD11" s="38"/>
      <c r="AE11" s="38"/>
      <c r="AF11" s="38"/>
      <c r="AG11" s="38"/>
      <c r="AH11" s="32">
        <f>COUNTIF(C11:AG11,"●")</f>
        <v>0</v>
      </c>
      <c r="AI11" s="157"/>
      <c r="AJ11" s="33">
        <f>AH11</f>
        <v>0</v>
      </c>
      <c r="AK11" s="141"/>
    </row>
    <row r="13" spans="1:37" ht="13.5" customHeight="1" x14ac:dyDescent="0.2">
      <c r="A13" t="str">
        <f>IF(C13&gt;C6,A6,A6+1)</f>
        <v/>
      </c>
      <c r="B13" s="5" t="s">
        <v>3</v>
      </c>
      <c r="C13" s="165">
        <f>IF(C6=12,1,C6+1)</f>
        <v>1</v>
      </c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7"/>
      <c r="AH13" s="146" t="s">
        <v>6</v>
      </c>
      <c r="AI13" s="154"/>
      <c r="AJ13" s="150" t="s">
        <v>7</v>
      </c>
      <c r="AK13" s="151"/>
    </row>
    <row r="14" spans="1:37" x14ac:dyDescent="0.2">
      <c r="B14" s="6" t="s">
        <v>4</v>
      </c>
      <c r="C14" s="14">
        <v>1</v>
      </c>
      <c r="D14" s="14">
        <v>2</v>
      </c>
      <c r="E14" s="14">
        <v>3</v>
      </c>
      <c r="F14" s="14">
        <v>4</v>
      </c>
      <c r="G14" s="14">
        <v>5</v>
      </c>
      <c r="H14" s="14">
        <v>6</v>
      </c>
      <c r="I14" s="14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4">
        <v>13</v>
      </c>
      <c r="P14" s="14">
        <v>14</v>
      </c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4">
        <v>21</v>
      </c>
      <c r="X14" s="14">
        <v>22</v>
      </c>
      <c r="Y14" s="14">
        <v>23</v>
      </c>
      <c r="Z14" s="14">
        <v>24</v>
      </c>
      <c r="AA14" s="14">
        <v>25</v>
      </c>
      <c r="AB14" s="14">
        <v>26</v>
      </c>
      <c r="AC14" s="14">
        <v>27</v>
      </c>
      <c r="AD14" s="14">
        <v>28</v>
      </c>
      <c r="AE14" s="14" t="str">
        <f>IFERROR(IF(MONTH(DATEVALUE($E$4&amp;$A13&amp;$H$4&amp;$C13&amp;$J$4&amp;AD14+1&amp;$L$4))=$C13,AD14+1,""),"")</f>
        <v/>
      </c>
      <c r="AF14" s="14" t="str">
        <f>IFERROR(IF(MONTH(DATEVALUE($E$4&amp;$A13&amp;$H$4&amp;$C13&amp;$J$4&amp;AE14+1&amp;$L$4))=$C13,AE14+1,""),"")</f>
        <v/>
      </c>
      <c r="AG14" s="14" t="str">
        <f>IFERROR(IF(MONTH(DATEVALUE($E$4&amp;$A13&amp;$H$4&amp;$C13&amp;$J$4&amp;AF14+1&amp;$L$4))=$C13,AF14+1,""),"")</f>
        <v/>
      </c>
      <c r="AH14" s="148"/>
      <c r="AI14" s="155"/>
      <c r="AJ14" s="152"/>
      <c r="AK14" s="153"/>
    </row>
    <row r="15" spans="1:37" x14ac:dyDescent="0.2">
      <c r="B15" s="6" t="s">
        <v>8</v>
      </c>
      <c r="C15" s="14" t="str">
        <f t="shared" ref="C15:AG15" si="2">IFERROR(TEXT(DATEVALUE($E$4&amp;$A13&amp;$H$4&amp;$C13&amp;$J$4&amp;C14&amp;$L$4),"aaa"),"")</f>
        <v/>
      </c>
      <c r="D15" s="14" t="str">
        <f t="shared" si="2"/>
        <v/>
      </c>
      <c r="E15" s="14" t="str">
        <f t="shared" si="2"/>
        <v/>
      </c>
      <c r="F15" s="14" t="str">
        <f t="shared" si="2"/>
        <v/>
      </c>
      <c r="G15" s="14" t="str">
        <f t="shared" si="2"/>
        <v/>
      </c>
      <c r="H15" s="14" t="str">
        <f t="shared" si="2"/>
        <v/>
      </c>
      <c r="I15" s="14" t="str">
        <f t="shared" si="2"/>
        <v/>
      </c>
      <c r="J15" s="14" t="str">
        <f t="shared" si="2"/>
        <v/>
      </c>
      <c r="K15" s="14" t="str">
        <f t="shared" si="2"/>
        <v/>
      </c>
      <c r="L15" s="14" t="str">
        <f t="shared" si="2"/>
        <v/>
      </c>
      <c r="M15" s="14" t="str">
        <f t="shared" si="2"/>
        <v/>
      </c>
      <c r="N15" s="14" t="str">
        <f t="shared" si="2"/>
        <v/>
      </c>
      <c r="O15" s="14" t="str">
        <f t="shared" si="2"/>
        <v/>
      </c>
      <c r="P15" s="14" t="str">
        <f t="shared" si="2"/>
        <v/>
      </c>
      <c r="Q15" s="14" t="str">
        <f t="shared" si="2"/>
        <v/>
      </c>
      <c r="R15" s="14" t="str">
        <f t="shared" si="2"/>
        <v/>
      </c>
      <c r="S15" s="14" t="str">
        <f t="shared" si="2"/>
        <v/>
      </c>
      <c r="T15" s="14" t="str">
        <f t="shared" si="2"/>
        <v/>
      </c>
      <c r="U15" s="14" t="str">
        <f t="shared" si="2"/>
        <v/>
      </c>
      <c r="V15" s="14" t="str">
        <f t="shared" si="2"/>
        <v/>
      </c>
      <c r="W15" s="14" t="str">
        <f t="shared" si="2"/>
        <v/>
      </c>
      <c r="X15" s="14" t="str">
        <f t="shared" si="2"/>
        <v/>
      </c>
      <c r="Y15" s="14" t="str">
        <f t="shared" si="2"/>
        <v/>
      </c>
      <c r="Z15" s="14" t="str">
        <f t="shared" si="2"/>
        <v/>
      </c>
      <c r="AA15" s="14" t="str">
        <f t="shared" si="2"/>
        <v/>
      </c>
      <c r="AB15" s="14" t="str">
        <f t="shared" si="2"/>
        <v/>
      </c>
      <c r="AC15" s="14" t="str">
        <f t="shared" si="2"/>
        <v/>
      </c>
      <c r="AD15" s="14" t="str">
        <f t="shared" si="2"/>
        <v/>
      </c>
      <c r="AE15" s="14" t="str">
        <f t="shared" si="2"/>
        <v/>
      </c>
      <c r="AF15" s="14" t="str">
        <f t="shared" si="2"/>
        <v/>
      </c>
      <c r="AG15" s="14" t="str">
        <f t="shared" si="2"/>
        <v/>
      </c>
      <c r="AH15" s="161" t="s">
        <v>9</v>
      </c>
      <c r="AI15" s="163" t="s">
        <v>10</v>
      </c>
      <c r="AJ15" s="160" t="s">
        <v>9</v>
      </c>
      <c r="AK15" s="168" t="s">
        <v>10</v>
      </c>
    </row>
    <row r="16" spans="1:37" s="1" customFormat="1" ht="75" customHeight="1" x14ac:dyDescent="0.2">
      <c r="B16" s="9" t="s">
        <v>11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162"/>
      <c r="AI16" s="164"/>
      <c r="AJ16" s="159"/>
      <c r="AK16" s="143"/>
    </row>
    <row r="17" spans="1:37" s="2" customFormat="1" x14ac:dyDescent="0.2">
      <c r="B17" s="6" t="s">
        <v>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30">
        <f>COUNTIF(C17:AG17,"●")</f>
        <v>0</v>
      </c>
      <c r="AI17" s="156" t="e">
        <f>AH18/AH17</f>
        <v>#DIV/0!</v>
      </c>
      <c r="AJ17" s="31">
        <f>AJ10+AH17</f>
        <v>0</v>
      </c>
      <c r="AK17" s="140" t="e">
        <f>AJ18/AJ17</f>
        <v>#DIV/0!</v>
      </c>
    </row>
    <row r="18" spans="1:37" s="2" customFormat="1" x14ac:dyDescent="0.2">
      <c r="B18" s="11" t="s">
        <v>13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2">
        <f>COUNTIF(C18:AG18,"●")</f>
        <v>0</v>
      </c>
      <c r="AI18" s="157"/>
      <c r="AJ18" s="33">
        <f>AJ11+AH18</f>
        <v>0</v>
      </c>
      <c r="AK18" s="141"/>
    </row>
    <row r="20" spans="1:37" ht="13.5" customHeight="1" x14ac:dyDescent="0.2">
      <c r="A20" t="str">
        <f>IF(C20&gt;C13,A13,A13+1)</f>
        <v/>
      </c>
      <c r="B20" s="5" t="s">
        <v>3</v>
      </c>
      <c r="C20" s="165">
        <f>IF(C13=12,1,C13+1)</f>
        <v>2</v>
      </c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7"/>
      <c r="AH20" s="146" t="s">
        <v>6</v>
      </c>
      <c r="AI20" s="147"/>
      <c r="AJ20" s="150" t="s">
        <v>7</v>
      </c>
      <c r="AK20" s="151"/>
    </row>
    <row r="21" spans="1:37" x14ac:dyDescent="0.2">
      <c r="B21" s="6" t="s">
        <v>4</v>
      </c>
      <c r="C21" s="14">
        <v>1</v>
      </c>
      <c r="D21" s="14">
        <v>2</v>
      </c>
      <c r="E21" s="14">
        <v>3</v>
      </c>
      <c r="F21" s="14">
        <v>4</v>
      </c>
      <c r="G21" s="14">
        <v>5</v>
      </c>
      <c r="H21" s="14">
        <v>6</v>
      </c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4">
        <v>14</v>
      </c>
      <c r="Q21" s="14">
        <v>15</v>
      </c>
      <c r="R21" s="14">
        <v>16</v>
      </c>
      <c r="S21" s="14">
        <v>17</v>
      </c>
      <c r="T21" s="14">
        <v>18</v>
      </c>
      <c r="U21" s="14">
        <v>19</v>
      </c>
      <c r="V21" s="14">
        <v>20</v>
      </c>
      <c r="W21" s="14">
        <v>21</v>
      </c>
      <c r="X21" s="14">
        <v>22</v>
      </c>
      <c r="Y21" s="14">
        <v>23</v>
      </c>
      <c r="Z21" s="14">
        <v>24</v>
      </c>
      <c r="AA21" s="14">
        <v>25</v>
      </c>
      <c r="AB21" s="14">
        <v>26</v>
      </c>
      <c r="AC21" s="14">
        <v>27</v>
      </c>
      <c r="AD21" s="14">
        <v>28</v>
      </c>
      <c r="AE21" s="14" t="str">
        <f>IFERROR(IF(MONTH(DATEVALUE($E$4&amp;$A20&amp;$H$4&amp;$C20&amp;$J$4&amp;AD21+1&amp;$L$4))=$C20,AD21+1,""),"")</f>
        <v/>
      </c>
      <c r="AF21" s="14" t="str">
        <f>IFERROR(IF(MONTH(DATEVALUE($E$4&amp;$A20&amp;$H$4&amp;$C20&amp;$J$4&amp;AE21+1&amp;$L$4))=$C20,AE21+1,""),"")</f>
        <v/>
      </c>
      <c r="AG21" s="14" t="str">
        <f>IFERROR(IF(MONTH(DATEVALUE($E$4&amp;$A20&amp;$H$4&amp;$C20&amp;$J$4&amp;AF21+1&amp;$L$4))=$C20,AF21+1,""),"")</f>
        <v/>
      </c>
      <c r="AH21" s="148"/>
      <c r="AI21" s="149"/>
      <c r="AJ21" s="152"/>
      <c r="AK21" s="153"/>
    </row>
    <row r="22" spans="1:37" x14ac:dyDescent="0.2">
      <c r="B22" s="6" t="s">
        <v>8</v>
      </c>
      <c r="C22" s="14" t="str">
        <f t="shared" ref="C22:AG22" si="3">IFERROR(TEXT(DATEVALUE($E$4&amp;$A20&amp;$H$4&amp;$C20&amp;$J$4&amp;C21&amp;$L$4),"aaa"),"")</f>
        <v/>
      </c>
      <c r="D22" s="14" t="str">
        <f t="shared" si="3"/>
        <v/>
      </c>
      <c r="E22" s="14" t="str">
        <f t="shared" si="3"/>
        <v/>
      </c>
      <c r="F22" s="14" t="str">
        <f t="shared" si="3"/>
        <v/>
      </c>
      <c r="G22" s="14" t="str">
        <f t="shared" si="3"/>
        <v/>
      </c>
      <c r="H22" s="14" t="str">
        <f t="shared" si="3"/>
        <v/>
      </c>
      <c r="I22" s="14" t="str">
        <f t="shared" si="3"/>
        <v/>
      </c>
      <c r="J22" s="14" t="str">
        <f t="shared" si="3"/>
        <v/>
      </c>
      <c r="K22" s="14" t="str">
        <f t="shared" si="3"/>
        <v/>
      </c>
      <c r="L22" s="14" t="str">
        <f t="shared" si="3"/>
        <v/>
      </c>
      <c r="M22" s="14" t="str">
        <f t="shared" si="3"/>
        <v/>
      </c>
      <c r="N22" s="14" t="str">
        <f t="shared" si="3"/>
        <v/>
      </c>
      <c r="O22" s="14" t="str">
        <f t="shared" si="3"/>
        <v/>
      </c>
      <c r="P22" s="14" t="str">
        <f t="shared" si="3"/>
        <v/>
      </c>
      <c r="Q22" s="14" t="str">
        <f t="shared" si="3"/>
        <v/>
      </c>
      <c r="R22" s="14" t="str">
        <f t="shared" si="3"/>
        <v/>
      </c>
      <c r="S22" s="14" t="str">
        <f t="shared" si="3"/>
        <v/>
      </c>
      <c r="T22" s="14" t="str">
        <f t="shared" si="3"/>
        <v/>
      </c>
      <c r="U22" s="14" t="str">
        <f t="shared" si="3"/>
        <v/>
      </c>
      <c r="V22" s="14" t="str">
        <f t="shared" si="3"/>
        <v/>
      </c>
      <c r="W22" s="14" t="str">
        <f t="shared" si="3"/>
        <v/>
      </c>
      <c r="X22" s="14" t="str">
        <f t="shared" si="3"/>
        <v/>
      </c>
      <c r="Y22" s="14" t="str">
        <f t="shared" si="3"/>
        <v/>
      </c>
      <c r="Z22" s="14" t="str">
        <f t="shared" si="3"/>
        <v/>
      </c>
      <c r="AA22" s="14" t="str">
        <f t="shared" si="3"/>
        <v/>
      </c>
      <c r="AB22" s="14" t="str">
        <f t="shared" si="3"/>
        <v/>
      </c>
      <c r="AC22" s="14" t="str">
        <f t="shared" si="3"/>
        <v/>
      </c>
      <c r="AD22" s="14" t="str">
        <f t="shared" si="3"/>
        <v/>
      </c>
      <c r="AE22" s="14" t="str">
        <f t="shared" si="3"/>
        <v/>
      </c>
      <c r="AF22" s="14" t="str">
        <f t="shared" si="3"/>
        <v/>
      </c>
      <c r="AG22" s="14" t="str">
        <f t="shared" si="3"/>
        <v/>
      </c>
      <c r="AH22" s="161" t="s">
        <v>9</v>
      </c>
      <c r="AI22" s="163" t="s">
        <v>10</v>
      </c>
      <c r="AJ22" s="158" t="s">
        <v>9</v>
      </c>
      <c r="AK22" s="142" t="s">
        <v>10</v>
      </c>
    </row>
    <row r="23" spans="1:37" s="1" customFormat="1" ht="75" customHeight="1" x14ac:dyDescent="0.2">
      <c r="B23" s="9" t="s">
        <v>11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40"/>
      <c r="P23" s="40"/>
      <c r="Q23" s="40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162"/>
      <c r="AI23" s="164"/>
      <c r="AJ23" s="159"/>
      <c r="AK23" s="143"/>
    </row>
    <row r="24" spans="1:37" s="2" customFormat="1" x14ac:dyDescent="0.2">
      <c r="B24" s="6" t="s">
        <v>12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30">
        <f>COUNTIF(C24:AG24,"●")</f>
        <v>0</v>
      </c>
      <c r="AI24" s="156" t="e">
        <f>AH25/AH24</f>
        <v>#DIV/0!</v>
      </c>
      <c r="AJ24" s="31">
        <f>AJ17+AH24</f>
        <v>0</v>
      </c>
      <c r="AK24" s="140" t="e">
        <f>AJ25/AJ24</f>
        <v>#DIV/0!</v>
      </c>
    </row>
    <row r="25" spans="1:37" s="2" customFormat="1" x14ac:dyDescent="0.2">
      <c r="B25" s="11" t="s">
        <v>13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2">
        <f>COUNTIF(C25:AG25,"●")</f>
        <v>0</v>
      </c>
      <c r="AI25" s="157"/>
      <c r="AJ25" s="33">
        <f>AJ18+AH25</f>
        <v>0</v>
      </c>
      <c r="AK25" s="141"/>
    </row>
    <row r="27" spans="1:37" ht="13.5" customHeight="1" x14ac:dyDescent="0.2">
      <c r="A27" t="str">
        <f>IF(C27&gt;C20,A20,A20+1)</f>
        <v/>
      </c>
      <c r="B27" s="5" t="s">
        <v>3</v>
      </c>
      <c r="C27" s="165">
        <f>IF(C20=12,1,C20+1)</f>
        <v>3</v>
      </c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7"/>
      <c r="AH27" s="146" t="s">
        <v>6</v>
      </c>
      <c r="AI27" s="147"/>
      <c r="AJ27" s="150" t="s">
        <v>7</v>
      </c>
      <c r="AK27" s="151"/>
    </row>
    <row r="28" spans="1:37" x14ac:dyDescent="0.2">
      <c r="B28" s="6" t="s">
        <v>4</v>
      </c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4">
        <v>6</v>
      </c>
      <c r="I28" s="14">
        <v>7</v>
      </c>
      <c r="J28" s="14">
        <v>8</v>
      </c>
      <c r="K28" s="14">
        <v>9</v>
      </c>
      <c r="L28" s="14">
        <v>10</v>
      </c>
      <c r="M28" s="14">
        <v>11</v>
      </c>
      <c r="N28" s="14">
        <v>12</v>
      </c>
      <c r="O28" s="14">
        <v>13</v>
      </c>
      <c r="P28" s="14">
        <v>14</v>
      </c>
      <c r="Q28" s="14">
        <v>15</v>
      </c>
      <c r="R28" s="14">
        <v>16</v>
      </c>
      <c r="S28" s="14">
        <v>17</v>
      </c>
      <c r="T28" s="14">
        <v>18</v>
      </c>
      <c r="U28" s="14">
        <v>19</v>
      </c>
      <c r="V28" s="14">
        <v>20</v>
      </c>
      <c r="W28" s="14">
        <v>21</v>
      </c>
      <c r="X28" s="14">
        <v>22</v>
      </c>
      <c r="Y28" s="14">
        <v>23</v>
      </c>
      <c r="Z28" s="14">
        <v>24</v>
      </c>
      <c r="AA28" s="14">
        <v>25</v>
      </c>
      <c r="AB28" s="14">
        <v>26</v>
      </c>
      <c r="AC28" s="14">
        <v>27</v>
      </c>
      <c r="AD28" s="14">
        <v>28</v>
      </c>
      <c r="AE28" s="14" t="str">
        <f>IFERROR(IF(MONTH(DATEVALUE($E$4&amp;$A27&amp;$H$4&amp;$C27&amp;$J$4&amp;AD28+1&amp;$L$4))=$C27,AD28+1,""),"")</f>
        <v/>
      </c>
      <c r="AF28" s="14" t="str">
        <f>IFERROR(IF(MONTH(DATEVALUE($E$4&amp;$A27&amp;$H$4&amp;$C27&amp;$J$4&amp;AE28+1&amp;$L$4))=$C27,AE28+1,""),"")</f>
        <v/>
      </c>
      <c r="AG28" s="14" t="str">
        <f>IFERROR(IF(MONTH(DATEVALUE($E$4&amp;$A27&amp;$H$4&amp;$C27&amp;$J$4&amp;AF28+1&amp;$L$4))=$C27,AF28+1,""),"")</f>
        <v/>
      </c>
      <c r="AH28" s="148"/>
      <c r="AI28" s="149"/>
      <c r="AJ28" s="152"/>
      <c r="AK28" s="153"/>
    </row>
    <row r="29" spans="1:37" x14ac:dyDescent="0.2">
      <c r="B29" s="6" t="s">
        <v>8</v>
      </c>
      <c r="C29" s="14" t="str">
        <f t="shared" ref="C29:AG29" si="4">IFERROR(TEXT(DATEVALUE($E$4&amp;$A27&amp;$H$4&amp;$C27&amp;$J$4&amp;C28&amp;$L$4),"aaa"),"")</f>
        <v/>
      </c>
      <c r="D29" s="14" t="str">
        <f t="shared" si="4"/>
        <v/>
      </c>
      <c r="E29" s="14" t="str">
        <f t="shared" si="4"/>
        <v/>
      </c>
      <c r="F29" s="14" t="str">
        <f t="shared" si="4"/>
        <v/>
      </c>
      <c r="G29" s="14" t="str">
        <f t="shared" si="4"/>
        <v/>
      </c>
      <c r="H29" s="14" t="str">
        <f t="shared" si="4"/>
        <v/>
      </c>
      <c r="I29" s="14" t="str">
        <f t="shared" si="4"/>
        <v/>
      </c>
      <c r="J29" s="14" t="str">
        <f t="shared" si="4"/>
        <v/>
      </c>
      <c r="K29" s="14" t="str">
        <f t="shared" si="4"/>
        <v/>
      </c>
      <c r="L29" s="14" t="str">
        <f t="shared" si="4"/>
        <v/>
      </c>
      <c r="M29" s="14" t="str">
        <f t="shared" si="4"/>
        <v/>
      </c>
      <c r="N29" s="14" t="str">
        <f t="shared" si="4"/>
        <v/>
      </c>
      <c r="O29" s="14" t="str">
        <f t="shared" si="4"/>
        <v/>
      </c>
      <c r="P29" s="14" t="str">
        <f t="shared" si="4"/>
        <v/>
      </c>
      <c r="Q29" s="14" t="str">
        <f t="shared" si="4"/>
        <v/>
      </c>
      <c r="R29" s="14" t="str">
        <f t="shared" si="4"/>
        <v/>
      </c>
      <c r="S29" s="14" t="str">
        <f t="shared" si="4"/>
        <v/>
      </c>
      <c r="T29" s="14" t="str">
        <f t="shared" si="4"/>
        <v/>
      </c>
      <c r="U29" s="14" t="str">
        <f t="shared" si="4"/>
        <v/>
      </c>
      <c r="V29" s="14" t="str">
        <f t="shared" si="4"/>
        <v/>
      </c>
      <c r="W29" s="14" t="str">
        <f t="shared" si="4"/>
        <v/>
      </c>
      <c r="X29" s="14" t="str">
        <f t="shared" si="4"/>
        <v/>
      </c>
      <c r="Y29" s="14" t="str">
        <f t="shared" si="4"/>
        <v/>
      </c>
      <c r="Z29" s="14" t="str">
        <f t="shared" si="4"/>
        <v/>
      </c>
      <c r="AA29" s="14" t="str">
        <f t="shared" si="4"/>
        <v/>
      </c>
      <c r="AB29" s="14" t="str">
        <f t="shared" si="4"/>
        <v/>
      </c>
      <c r="AC29" s="14" t="str">
        <f t="shared" si="4"/>
        <v/>
      </c>
      <c r="AD29" s="14" t="str">
        <f t="shared" si="4"/>
        <v/>
      </c>
      <c r="AE29" s="14" t="str">
        <f t="shared" si="4"/>
        <v/>
      </c>
      <c r="AF29" s="14" t="str">
        <f t="shared" si="4"/>
        <v/>
      </c>
      <c r="AG29" s="14" t="str">
        <f t="shared" si="4"/>
        <v/>
      </c>
      <c r="AH29" s="161" t="s">
        <v>9</v>
      </c>
      <c r="AI29" s="163" t="s">
        <v>10</v>
      </c>
      <c r="AJ29" s="158" t="s">
        <v>9</v>
      </c>
      <c r="AK29" s="142" t="s">
        <v>10</v>
      </c>
    </row>
    <row r="30" spans="1:37" s="1" customFormat="1" ht="75" customHeight="1" x14ac:dyDescent="0.2">
      <c r="B30" s="9" t="s">
        <v>11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162"/>
      <c r="AI30" s="164"/>
      <c r="AJ30" s="159"/>
      <c r="AK30" s="143"/>
    </row>
    <row r="31" spans="1:37" s="2" customFormat="1" x14ac:dyDescent="0.2">
      <c r="B31" s="6" t="s">
        <v>12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30">
        <f>COUNTIF(C31:AG31,"●")</f>
        <v>0</v>
      </c>
      <c r="AI31" s="156" t="e">
        <f>AH32/AH31</f>
        <v>#DIV/0!</v>
      </c>
      <c r="AJ31" s="31">
        <f>AJ24+AH31</f>
        <v>0</v>
      </c>
      <c r="AK31" s="140" t="e">
        <f>AJ32/AJ31</f>
        <v>#DIV/0!</v>
      </c>
    </row>
    <row r="32" spans="1:37" s="2" customFormat="1" x14ac:dyDescent="0.2">
      <c r="B32" s="11" t="s">
        <v>13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2">
        <f>COUNTIF(C32:AG32,"●")</f>
        <v>0</v>
      </c>
      <c r="AI32" s="157"/>
      <c r="AJ32" s="33">
        <f>AJ25+AH32</f>
        <v>0</v>
      </c>
      <c r="AK32" s="141"/>
    </row>
    <row r="34" spans="1:37" ht="13.5" customHeight="1" x14ac:dyDescent="0.2">
      <c r="A34" t="str">
        <f>IF(C34&gt;C27,A27,A27+1)</f>
        <v/>
      </c>
      <c r="B34" s="5" t="s">
        <v>3</v>
      </c>
      <c r="C34" s="165">
        <f>IF(C27=12,1,C27+1)</f>
        <v>4</v>
      </c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7"/>
      <c r="AH34" s="146" t="s">
        <v>6</v>
      </c>
      <c r="AI34" s="147"/>
      <c r="AJ34" s="150" t="s">
        <v>7</v>
      </c>
      <c r="AK34" s="151"/>
    </row>
    <row r="35" spans="1:37" x14ac:dyDescent="0.2">
      <c r="B35" s="6" t="s">
        <v>4</v>
      </c>
      <c r="C35" s="14">
        <v>1</v>
      </c>
      <c r="D35" s="14">
        <v>2</v>
      </c>
      <c r="E35" s="14">
        <v>3</v>
      </c>
      <c r="F35" s="14">
        <v>4</v>
      </c>
      <c r="G35" s="14">
        <v>5</v>
      </c>
      <c r="H35" s="14">
        <v>6</v>
      </c>
      <c r="I35" s="14">
        <v>7</v>
      </c>
      <c r="J35" s="14">
        <v>8</v>
      </c>
      <c r="K35" s="14">
        <v>9</v>
      </c>
      <c r="L35" s="14">
        <v>10</v>
      </c>
      <c r="M35" s="14">
        <v>11</v>
      </c>
      <c r="N35" s="14">
        <v>12</v>
      </c>
      <c r="O35" s="14">
        <v>13</v>
      </c>
      <c r="P35" s="14">
        <v>14</v>
      </c>
      <c r="Q35" s="14">
        <v>15</v>
      </c>
      <c r="R35" s="14">
        <v>16</v>
      </c>
      <c r="S35" s="14">
        <v>17</v>
      </c>
      <c r="T35" s="14">
        <v>18</v>
      </c>
      <c r="U35" s="14">
        <v>19</v>
      </c>
      <c r="V35" s="14">
        <v>20</v>
      </c>
      <c r="W35" s="14">
        <v>21</v>
      </c>
      <c r="X35" s="14">
        <v>22</v>
      </c>
      <c r="Y35" s="14">
        <v>23</v>
      </c>
      <c r="Z35" s="14">
        <v>24</v>
      </c>
      <c r="AA35" s="14">
        <v>25</v>
      </c>
      <c r="AB35" s="14">
        <v>26</v>
      </c>
      <c r="AC35" s="14">
        <v>27</v>
      </c>
      <c r="AD35" s="14">
        <v>28</v>
      </c>
      <c r="AE35" s="14" t="str">
        <f>IFERROR(IF(MONTH(DATEVALUE($E$4&amp;$A34&amp;$H$4&amp;$C34&amp;$J$4&amp;AD35+1&amp;$L$4))=$C34,AD35+1,""),"")</f>
        <v/>
      </c>
      <c r="AF35" s="14" t="str">
        <f>IFERROR(IF(MONTH(DATEVALUE($E$4&amp;$A34&amp;$H$4&amp;$C34&amp;$J$4&amp;AE35+1&amp;$L$4))=$C34,AE35+1,""),"")</f>
        <v/>
      </c>
      <c r="AG35" s="14" t="str">
        <f>IFERROR(IF(MONTH(DATEVALUE($E$4&amp;$A34&amp;$H$4&amp;$C34&amp;$J$4&amp;AF35+1&amp;$L$4))=$C34,AF35+1,""),"")</f>
        <v/>
      </c>
      <c r="AH35" s="148"/>
      <c r="AI35" s="149"/>
      <c r="AJ35" s="152"/>
      <c r="AK35" s="153"/>
    </row>
    <row r="36" spans="1:37" x14ac:dyDescent="0.2">
      <c r="B36" s="6" t="s">
        <v>8</v>
      </c>
      <c r="C36" s="14"/>
      <c r="D36" s="14" t="str">
        <f t="shared" ref="D36:AG36" si="5">IFERROR(TEXT(DATEVALUE($E$4&amp;$A34&amp;$H$4&amp;$C34&amp;$J$4&amp;D35&amp;$L$4),"aaa"),"")</f>
        <v/>
      </c>
      <c r="E36" s="14" t="str">
        <f t="shared" si="5"/>
        <v/>
      </c>
      <c r="F36" s="14" t="str">
        <f t="shared" si="5"/>
        <v/>
      </c>
      <c r="G36" s="14" t="str">
        <f t="shared" si="5"/>
        <v/>
      </c>
      <c r="H36" s="14" t="str">
        <f t="shared" si="5"/>
        <v/>
      </c>
      <c r="I36" s="14" t="str">
        <f t="shared" si="5"/>
        <v/>
      </c>
      <c r="J36" s="14" t="str">
        <f t="shared" si="5"/>
        <v/>
      </c>
      <c r="K36" s="14" t="str">
        <f t="shared" si="5"/>
        <v/>
      </c>
      <c r="L36" s="14" t="str">
        <f t="shared" si="5"/>
        <v/>
      </c>
      <c r="M36" s="14" t="str">
        <f t="shared" si="5"/>
        <v/>
      </c>
      <c r="N36" s="14" t="str">
        <f t="shared" si="5"/>
        <v/>
      </c>
      <c r="O36" s="14" t="str">
        <f t="shared" si="5"/>
        <v/>
      </c>
      <c r="P36" s="14" t="str">
        <f t="shared" si="5"/>
        <v/>
      </c>
      <c r="Q36" s="14" t="str">
        <f t="shared" si="5"/>
        <v/>
      </c>
      <c r="R36" s="14" t="str">
        <f t="shared" si="5"/>
        <v/>
      </c>
      <c r="S36" s="14" t="str">
        <f t="shared" si="5"/>
        <v/>
      </c>
      <c r="T36" s="14" t="str">
        <f t="shared" si="5"/>
        <v/>
      </c>
      <c r="U36" s="14" t="str">
        <f t="shared" si="5"/>
        <v/>
      </c>
      <c r="V36" s="14" t="str">
        <f t="shared" si="5"/>
        <v/>
      </c>
      <c r="W36" s="14" t="str">
        <f t="shared" si="5"/>
        <v/>
      </c>
      <c r="X36" s="14" t="str">
        <f t="shared" si="5"/>
        <v/>
      </c>
      <c r="Y36" s="14" t="str">
        <f t="shared" si="5"/>
        <v/>
      </c>
      <c r="Z36" s="14" t="str">
        <f t="shared" si="5"/>
        <v/>
      </c>
      <c r="AA36" s="14" t="str">
        <f t="shared" si="5"/>
        <v/>
      </c>
      <c r="AB36" s="14" t="str">
        <f t="shared" si="5"/>
        <v/>
      </c>
      <c r="AC36" s="14" t="str">
        <f t="shared" si="5"/>
        <v/>
      </c>
      <c r="AD36" s="14" t="str">
        <f t="shared" si="5"/>
        <v/>
      </c>
      <c r="AE36" s="14" t="str">
        <f t="shared" si="5"/>
        <v/>
      </c>
      <c r="AF36" s="14" t="str">
        <f t="shared" si="5"/>
        <v/>
      </c>
      <c r="AG36" s="14" t="str">
        <f t="shared" si="5"/>
        <v/>
      </c>
      <c r="AH36" s="161" t="s">
        <v>9</v>
      </c>
      <c r="AI36" s="163" t="s">
        <v>10</v>
      </c>
      <c r="AJ36" s="158" t="s">
        <v>9</v>
      </c>
      <c r="AK36" s="142" t="s">
        <v>10</v>
      </c>
    </row>
    <row r="37" spans="1:37" s="1" customFormat="1" ht="75" customHeight="1" x14ac:dyDescent="0.2">
      <c r="B37" s="9" t="s">
        <v>11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162"/>
      <c r="AI37" s="164"/>
      <c r="AJ37" s="159"/>
      <c r="AK37" s="143"/>
    </row>
    <row r="38" spans="1:37" s="2" customFormat="1" x14ac:dyDescent="0.2">
      <c r="B38" s="6" t="s">
        <v>12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30">
        <f>COUNTIF(C38:AG38,"●")</f>
        <v>0</v>
      </c>
      <c r="AI38" s="156" t="e">
        <f>AH39/AH38</f>
        <v>#DIV/0!</v>
      </c>
      <c r="AJ38" s="31">
        <f>AJ31+AH38</f>
        <v>0</v>
      </c>
      <c r="AK38" s="140" t="e">
        <f>AJ39/AJ38</f>
        <v>#DIV/0!</v>
      </c>
    </row>
    <row r="39" spans="1:37" s="2" customFormat="1" x14ac:dyDescent="0.2">
      <c r="B39" s="11" t="s">
        <v>13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2">
        <f>COUNTIF(C39:AG39,"●")</f>
        <v>0</v>
      </c>
      <c r="AI39" s="157"/>
      <c r="AJ39" s="33">
        <f>AJ32+AH39</f>
        <v>0</v>
      </c>
      <c r="AK39" s="141"/>
    </row>
    <row r="41" spans="1:37" ht="13.5" customHeight="1" x14ac:dyDescent="0.2">
      <c r="A41" t="str">
        <f>IF(C41&gt;C34,A34,A34+1)</f>
        <v/>
      </c>
      <c r="B41" s="5" t="s">
        <v>3</v>
      </c>
      <c r="C41" s="165">
        <f>IF(C34=12,1,C34+1)</f>
        <v>5</v>
      </c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7"/>
      <c r="AH41" s="146" t="s">
        <v>6</v>
      </c>
      <c r="AI41" s="147"/>
      <c r="AJ41" s="150" t="s">
        <v>7</v>
      </c>
      <c r="AK41" s="151"/>
    </row>
    <row r="42" spans="1:37" x14ac:dyDescent="0.2">
      <c r="B42" s="6" t="s">
        <v>4</v>
      </c>
      <c r="C42" s="14">
        <v>1</v>
      </c>
      <c r="D42" s="14">
        <v>2</v>
      </c>
      <c r="E42" s="14">
        <v>3</v>
      </c>
      <c r="F42" s="14">
        <v>4</v>
      </c>
      <c r="G42" s="14">
        <v>5</v>
      </c>
      <c r="H42" s="14">
        <v>6</v>
      </c>
      <c r="I42" s="14">
        <v>7</v>
      </c>
      <c r="J42" s="14">
        <v>8</v>
      </c>
      <c r="K42" s="14">
        <v>9</v>
      </c>
      <c r="L42" s="14">
        <v>10</v>
      </c>
      <c r="M42" s="14">
        <v>11</v>
      </c>
      <c r="N42" s="14">
        <v>12</v>
      </c>
      <c r="O42" s="14">
        <v>13</v>
      </c>
      <c r="P42" s="14">
        <v>14</v>
      </c>
      <c r="Q42" s="14">
        <v>15</v>
      </c>
      <c r="R42" s="14">
        <v>16</v>
      </c>
      <c r="S42" s="14">
        <v>17</v>
      </c>
      <c r="T42" s="14">
        <v>18</v>
      </c>
      <c r="U42" s="14">
        <v>19</v>
      </c>
      <c r="V42" s="14">
        <v>20</v>
      </c>
      <c r="W42" s="14">
        <v>21</v>
      </c>
      <c r="X42" s="14">
        <v>22</v>
      </c>
      <c r="Y42" s="14">
        <v>23</v>
      </c>
      <c r="Z42" s="14">
        <v>24</v>
      </c>
      <c r="AA42" s="14">
        <v>25</v>
      </c>
      <c r="AB42" s="14">
        <v>26</v>
      </c>
      <c r="AC42" s="14">
        <v>27</v>
      </c>
      <c r="AD42" s="14">
        <v>28</v>
      </c>
      <c r="AE42" s="14" t="str">
        <f>IFERROR(IF(MONTH(DATEVALUE($E$4&amp;$A41&amp;$H$4&amp;$C41&amp;$J$4&amp;AD42+1&amp;$L$4))=$C41,AD42+1,""),"")</f>
        <v/>
      </c>
      <c r="AF42" s="14" t="str">
        <f>IFERROR(IF(MONTH(DATEVALUE($E$4&amp;$A41&amp;$H$4&amp;$C41&amp;$J$4&amp;AE42+1&amp;$L$4))=$C41,AE42+1,""),"")</f>
        <v/>
      </c>
      <c r="AG42" s="14" t="str">
        <f>IFERROR(IF(MONTH(DATEVALUE($E$4&amp;$A41&amp;$H$4&amp;$C41&amp;$J$4&amp;AF42+1&amp;$L$4))=$C41,AF42+1,""),"")</f>
        <v/>
      </c>
      <c r="AH42" s="148"/>
      <c r="AI42" s="149"/>
      <c r="AJ42" s="152"/>
      <c r="AK42" s="153"/>
    </row>
    <row r="43" spans="1:37" x14ac:dyDescent="0.2">
      <c r="B43" s="6" t="s">
        <v>8</v>
      </c>
      <c r="C43" s="14" t="str">
        <f t="shared" ref="C43:AG43" si="6">IFERROR(TEXT(DATEVALUE($E$4&amp;$A41&amp;$H$4&amp;$C41&amp;$J$4&amp;C42&amp;$L$4),"aaa"),"")</f>
        <v/>
      </c>
      <c r="D43" s="14" t="str">
        <f t="shared" si="6"/>
        <v/>
      </c>
      <c r="E43" s="14" t="str">
        <f t="shared" si="6"/>
        <v/>
      </c>
      <c r="F43" s="14" t="str">
        <f t="shared" si="6"/>
        <v/>
      </c>
      <c r="G43" s="14" t="str">
        <f t="shared" si="6"/>
        <v/>
      </c>
      <c r="H43" s="14" t="str">
        <f t="shared" si="6"/>
        <v/>
      </c>
      <c r="I43" s="14" t="str">
        <f t="shared" si="6"/>
        <v/>
      </c>
      <c r="J43" s="14" t="str">
        <f t="shared" si="6"/>
        <v/>
      </c>
      <c r="K43" s="14" t="str">
        <f t="shared" si="6"/>
        <v/>
      </c>
      <c r="L43" s="14" t="str">
        <f t="shared" si="6"/>
        <v/>
      </c>
      <c r="M43" s="14" t="str">
        <f t="shared" si="6"/>
        <v/>
      </c>
      <c r="N43" s="14" t="str">
        <f t="shared" si="6"/>
        <v/>
      </c>
      <c r="O43" s="14" t="str">
        <f t="shared" si="6"/>
        <v/>
      </c>
      <c r="P43" s="14" t="str">
        <f t="shared" si="6"/>
        <v/>
      </c>
      <c r="Q43" s="14" t="str">
        <f t="shared" si="6"/>
        <v/>
      </c>
      <c r="R43" s="14" t="str">
        <f t="shared" si="6"/>
        <v/>
      </c>
      <c r="S43" s="14" t="str">
        <f t="shared" si="6"/>
        <v/>
      </c>
      <c r="T43" s="14" t="str">
        <f t="shared" si="6"/>
        <v/>
      </c>
      <c r="U43" s="14" t="str">
        <f t="shared" si="6"/>
        <v/>
      </c>
      <c r="V43" s="14" t="str">
        <f t="shared" si="6"/>
        <v/>
      </c>
      <c r="W43" s="14" t="str">
        <f t="shared" si="6"/>
        <v/>
      </c>
      <c r="X43" s="14" t="str">
        <f t="shared" si="6"/>
        <v/>
      </c>
      <c r="Y43" s="14" t="str">
        <f t="shared" si="6"/>
        <v/>
      </c>
      <c r="Z43" s="14" t="str">
        <f t="shared" si="6"/>
        <v/>
      </c>
      <c r="AA43" s="14" t="str">
        <f t="shared" si="6"/>
        <v/>
      </c>
      <c r="AB43" s="14" t="str">
        <f t="shared" si="6"/>
        <v/>
      </c>
      <c r="AC43" s="14" t="str">
        <f t="shared" si="6"/>
        <v/>
      </c>
      <c r="AD43" s="14" t="str">
        <f t="shared" si="6"/>
        <v/>
      </c>
      <c r="AE43" s="14" t="str">
        <f t="shared" si="6"/>
        <v/>
      </c>
      <c r="AF43" s="14" t="str">
        <f t="shared" si="6"/>
        <v/>
      </c>
      <c r="AG43" s="14" t="str">
        <f t="shared" si="6"/>
        <v/>
      </c>
      <c r="AH43" s="161" t="s">
        <v>9</v>
      </c>
      <c r="AI43" s="163" t="s">
        <v>10</v>
      </c>
      <c r="AJ43" s="158" t="s">
        <v>9</v>
      </c>
      <c r="AK43" s="142" t="s">
        <v>10</v>
      </c>
    </row>
    <row r="44" spans="1:37" s="1" customFormat="1" ht="75" customHeight="1" x14ac:dyDescent="0.2">
      <c r="B44" s="9" t="s">
        <v>11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162"/>
      <c r="AI44" s="164"/>
      <c r="AJ44" s="159"/>
      <c r="AK44" s="143"/>
    </row>
    <row r="45" spans="1:37" s="2" customFormat="1" x14ac:dyDescent="0.2">
      <c r="B45" s="6" t="s">
        <v>12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30">
        <f>COUNTIF(C45:AG45,"●")</f>
        <v>0</v>
      </c>
      <c r="AI45" s="156" t="e">
        <f>AH46/AH45</f>
        <v>#DIV/0!</v>
      </c>
      <c r="AJ45" s="31">
        <f>AJ38+AH45</f>
        <v>0</v>
      </c>
      <c r="AK45" s="140" t="e">
        <f>AJ46/AJ45</f>
        <v>#DIV/0!</v>
      </c>
    </row>
    <row r="46" spans="1:37" s="2" customFormat="1" x14ac:dyDescent="0.2">
      <c r="B46" s="11" t="s">
        <v>13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2">
        <f>COUNTIF(C46:AG46,"●")</f>
        <v>0</v>
      </c>
      <c r="AI46" s="157"/>
      <c r="AJ46" s="33">
        <f>AJ39+AH46</f>
        <v>0</v>
      </c>
      <c r="AK46" s="141"/>
    </row>
    <row r="48" spans="1:37" ht="13.5" customHeight="1" x14ac:dyDescent="0.2">
      <c r="A48" t="str">
        <f>IF(C48&gt;C41,A41,A41+1)</f>
        <v/>
      </c>
      <c r="B48" s="5" t="s">
        <v>3</v>
      </c>
      <c r="C48" s="165">
        <f>IF(C41=12,1,C41+1)</f>
        <v>6</v>
      </c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7"/>
      <c r="AH48" s="146" t="s">
        <v>6</v>
      </c>
      <c r="AI48" s="147"/>
      <c r="AJ48" s="150" t="s">
        <v>7</v>
      </c>
      <c r="AK48" s="151"/>
    </row>
    <row r="49" spans="1:37" x14ac:dyDescent="0.2">
      <c r="B49" s="6" t="s">
        <v>4</v>
      </c>
      <c r="C49" s="14">
        <v>1</v>
      </c>
      <c r="D49" s="14">
        <v>2</v>
      </c>
      <c r="E49" s="14">
        <v>3</v>
      </c>
      <c r="F49" s="14">
        <v>4</v>
      </c>
      <c r="G49" s="14">
        <v>5</v>
      </c>
      <c r="H49" s="14">
        <v>6</v>
      </c>
      <c r="I49" s="14">
        <v>7</v>
      </c>
      <c r="J49" s="14">
        <v>8</v>
      </c>
      <c r="K49" s="14">
        <v>9</v>
      </c>
      <c r="L49" s="14">
        <v>10</v>
      </c>
      <c r="M49" s="14">
        <v>11</v>
      </c>
      <c r="N49" s="14">
        <v>12</v>
      </c>
      <c r="O49" s="14">
        <v>13</v>
      </c>
      <c r="P49" s="14">
        <v>14</v>
      </c>
      <c r="Q49" s="14">
        <v>15</v>
      </c>
      <c r="R49" s="14">
        <v>16</v>
      </c>
      <c r="S49" s="14">
        <v>17</v>
      </c>
      <c r="T49" s="14">
        <v>18</v>
      </c>
      <c r="U49" s="14">
        <v>19</v>
      </c>
      <c r="V49" s="14">
        <v>20</v>
      </c>
      <c r="W49" s="14">
        <v>21</v>
      </c>
      <c r="X49" s="14">
        <v>22</v>
      </c>
      <c r="Y49" s="14">
        <v>23</v>
      </c>
      <c r="Z49" s="14">
        <v>24</v>
      </c>
      <c r="AA49" s="14">
        <v>25</v>
      </c>
      <c r="AB49" s="14">
        <v>26</v>
      </c>
      <c r="AC49" s="14">
        <v>27</v>
      </c>
      <c r="AD49" s="14">
        <v>28</v>
      </c>
      <c r="AE49" s="14" t="str">
        <f>IFERROR(IF(MONTH(DATEVALUE($E$4&amp;$A48&amp;$H$4&amp;$C48&amp;$J$4&amp;AD49+1&amp;$L$4))=$C48,AD49+1,""),"")</f>
        <v/>
      </c>
      <c r="AF49" s="14" t="str">
        <f>IFERROR(IF(MONTH(DATEVALUE($E$4&amp;$A48&amp;$H$4&amp;$C48&amp;$J$4&amp;AE49+1&amp;$L$4))=$C48,AE49+1,""),"")</f>
        <v/>
      </c>
      <c r="AG49" s="14" t="str">
        <f>IFERROR(IF(MONTH(DATEVALUE($E$4&amp;$A48&amp;$H$4&amp;$C48&amp;$J$4&amp;AF49+1&amp;$L$4))=$C48,AF49+1,""),"")</f>
        <v/>
      </c>
      <c r="AH49" s="148"/>
      <c r="AI49" s="149"/>
      <c r="AJ49" s="152"/>
      <c r="AK49" s="153"/>
    </row>
    <row r="50" spans="1:37" x14ac:dyDescent="0.2">
      <c r="B50" s="6" t="s">
        <v>8</v>
      </c>
      <c r="C50" s="14" t="str">
        <f t="shared" ref="C50:AG50" si="7">IFERROR(TEXT(DATEVALUE($E$4&amp;$A48&amp;$H$4&amp;$C48&amp;$J$4&amp;C49&amp;$L$4),"aaa"),"")</f>
        <v/>
      </c>
      <c r="D50" s="14" t="str">
        <f t="shared" si="7"/>
        <v/>
      </c>
      <c r="E50" s="14" t="str">
        <f t="shared" si="7"/>
        <v/>
      </c>
      <c r="F50" s="14" t="str">
        <f t="shared" si="7"/>
        <v/>
      </c>
      <c r="G50" s="14" t="str">
        <f t="shared" si="7"/>
        <v/>
      </c>
      <c r="H50" s="14" t="str">
        <f t="shared" si="7"/>
        <v/>
      </c>
      <c r="I50" s="14" t="str">
        <f t="shared" si="7"/>
        <v/>
      </c>
      <c r="J50" s="14" t="str">
        <f t="shared" si="7"/>
        <v/>
      </c>
      <c r="K50" s="14" t="str">
        <f t="shared" si="7"/>
        <v/>
      </c>
      <c r="L50" s="14" t="str">
        <f t="shared" si="7"/>
        <v/>
      </c>
      <c r="M50" s="14" t="str">
        <f t="shared" si="7"/>
        <v/>
      </c>
      <c r="N50" s="14" t="str">
        <f t="shared" si="7"/>
        <v/>
      </c>
      <c r="O50" s="14" t="str">
        <f t="shared" si="7"/>
        <v/>
      </c>
      <c r="P50" s="14" t="str">
        <f t="shared" si="7"/>
        <v/>
      </c>
      <c r="Q50" s="14" t="str">
        <f t="shared" si="7"/>
        <v/>
      </c>
      <c r="R50" s="14" t="str">
        <f t="shared" si="7"/>
        <v/>
      </c>
      <c r="S50" s="14" t="str">
        <f t="shared" si="7"/>
        <v/>
      </c>
      <c r="T50" s="14" t="str">
        <f t="shared" si="7"/>
        <v/>
      </c>
      <c r="U50" s="14" t="str">
        <f t="shared" si="7"/>
        <v/>
      </c>
      <c r="V50" s="14" t="str">
        <f t="shared" si="7"/>
        <v/>
      </c>
      <c r="W50" s="14" t="str">
        <f t="shared" si="7"/>
        <v/>
      </c>
      <c r="X50" s="14" t="str">
        <f t="shared" si="7"/>
        <v/>
      </c>
      <c r="Y50" s="14" t="str">
        <f t="shared" si="7"/>
        <v/>
      </c>
      <c r="Z50" s="14" t="str">
        <f t="shared" si="7"/>
        <v/>
      </c>
      <c r="AA50" s="14" t="str">
        <f t="shared" si="7"/>
        <v/>
      </c>
      <c r="AB50" s="14" t="str">
        <f t="shared" si="7"/>
        <v/>
      </c>
      <c r="AC50" s="14" t="str">
        <f t="shared" si="7"/>
        <v/>
      </c>
      <c r="AD50" s="14" t="str">
        <f t="shared" si="7"/>
        <v/>
      </c>
      <c r="AE50" s="14" t="str">
        <f t="shared" si="7"/>
        <v/>
      </c>
      <c r="AF50" s="14" t="str">
        <f t="shared" si="7"/>
        <v/>
      </c>
      <c r="AG50" s="14" t="str">
        <f t="shared" si="7"/>
        <v/>
      </c>
      <c r="AH50" s="161" t="s">
        <v>9</v>
      </c>
      <c r="AI50" s="163" t="s">
        <v>10</v>
      </c>
      <c r="AJ50" s="158" t="s">
        <v>9</v>
      </c>
      <c r="AK50" s="142" t="s">
        <v>10</v>
      </c>
    </row>
    <row r="51" spans="1:37" s="1" customFormat="1" ht="75" customHeight="1" x14ac:dyDescent="0.2">
      <c r="B51" s="9" t="s">
        <v>11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162"/>
      <c r="AI51" s="164"/>
      <c r="AJ51" s="159"/>
      <c r="AK51" s="143"/>
    </row>
    <row r="52" spans="1:37" s="2" customFormat="1" x14ac:dyDescent="0.2">
      <c r="B52" s="6" t="s">
        <v>12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30">
        <f>COUNTIF(C52:AG52,"●")</f>
        <v>0</v>
      </c>
      <c r="AI52" s="156" t="e">
        <f>AH53/AH52</f>
        <v>#DIV/0!</v>
      </c>
      <c r="AJ52" s="31">
        <f>AJ45+AH52</f>
        <v>0</v>
      </c>
      <c r="AK52" s="140" t="e">
        <f>AJ53/AJ52</f>
        <v>#DIV/0!</v>
      </c>
    </row>
    <row r="53" spans="1:37" s="2" customFormat="1" x14ac:dyDescent="0.2">
      <c r="B53" s="11" t="s">
        <v>13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2">
        <f>COUNTIF(C53:AG53,"●")</f>
        <v>0</v>
      </c>
      <c r="AI53" s="157"/>
      <c r="AJ53" s="33">
        <f>AJ46+AH53</f>
        <v>0</v>
      </c>
      <c r="AK53" s="141"/>
    </row>
    <row r="55" spans="1:37" ht="13.5" customHeight="1" x14ac:dyDescent="0.2">
      <c r="A55" t="str">
        <f>IF(C55&gt;C48,A48,A48+1)</f>
        <v/>
      </c>
      <c r="B55" s="5" t="s">
        <v>3</v>
      </c>
      <c r="C55" s="165">
        <f>IF(C48=12,1,C48+1)</f>
        <v>7</v>
      </c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7"/>
      <c r="AH55" s="146" t="s">
        <v>6</v>
      </c>
      <c r="AI55" s="147"/>
      <c r="AJ55" s="150" t="s">
        <v>7</v>
      </c>
      <c r="AK55" s="151"/>
    </row>
    <row r="56" spans="1:37" x14ac:dyDescent="0.2">
      <c r="B56" s="6" t="s">
        <v>4</v>
      </c>
      <c r="C56" s="14">
        <v>1</v>
      </c>
      <c r="D56" s="14">
        <v>2</v>
      </c>
      <c r="E56" s="14">
        <v>3</v>
      </c>
      <c r="F56" s="14">
        <v>4</v>
      </c>
      <c r="G56" s="14">
        <v>5</v>
      </c>
      <c r="H56" s="14">
        <v>6</v>
      </c>
      <c r="I56" s="14">
        <v>7</v>
      </c>
      <c r="J56" s="14">
        <v>8</v>
      </c>
      <c r="K56" s="14">
        <v>9</v>
      </c>
      <c r="L56" s="14">
        <v>10</v>
      </c>
      <c r="M56" s="14">
        <v>11</v>
      </c>
      <c r="N56" s="14">
        <v>12</v>
      </c>
      <c r="O56" s="14">
        <v>13</v>
      </c>
      <c r="P56" s="14">
        <v>14</v>
      </c>
      <c r="Q56" s="14">
        <v>15</v>
      </c>
      <c r="R56" s="14">
        <v>16</v>
      </c>
      <c r="S56" s="14">
        <v>17</v>
      </c>
      <c r="T56" s="14">
        <v>18</v>
      </c>
      <c r="U56" s="14">
        <v>19</v>
      </c>
      <c r="V56" s="14">
        <v>20</v>
      </c>
      <c r="W56" s="14">
        <v>21</v>
      </c>
      <c r="X56" s="14">
        <v>22</v>
      </c>
      <c r="Y56" s="14">
        <v>23</v>
      </c>
      <c r="Z56" s="14">
        <v>24</v>
      </c>
      <c r="AA56" s="14">
        <v>25</v>
      </c>
      <c r="AB56" s="14">
        <v>26</v>
      </c>
      <c r="AC56" s="14">
        <v>27</v>
      </c>
      <c r="AD56" s="14">
        <v>28</v>
      </c>
      <c r="AE56" s="14" t="str">
        <f>IFERROR(IF(MONTH(DATEVALUE($E$4&amp;$A55&amp;$H$4&amp;$C55&amp;$J$4&amp;AD56+1&amp;$L$4))=$C55,AD56+1,""),"")</f>
        <v/>
      </c>
      <c r="AF56" s="14" t="str">
        <f>IFERROR(IF(MONTH(DATEVALUE($E$4&amp;$A55&amp;$H$4&amp;$C55&amp;$J$4&amp;AE56+1&amp;$L$4))=$C55,AE56+1,""),"")</f>
        <v/>
      </c>
      <c r="AG56" s="14" t="str">
        <f>IFERROR(IF(MONTH(DATEVALUE($E$4&amp;$A55&amp;$H$4&amp;$C55&amp;$J$4&amp;AF56+1&amp;$L$4))=$C55,AF56+1,""),"")</f>
        <v/>
      </c>
      <c r="AH56" s="148"/>
      <c r="AI56" s="149"/>
      <c r="AJ56" s="152"/>
      <c r="AK56" s="153"/>
    </row>
    <row r="57" spans="1:37" x14ac:dyDescent="0.2">
      <c r="B57" s="6" t="s">
        <v>8</v>
      </c>
      <c r="C57" s="14" t="str">
        <f t="shared" ref="C57:AG57" si="8">IFERROR(TEXT(DATEVALUE($E$4&amp;$A55&amp;$H$4&amp;$C55&amp;$J$4&amp;C56&amp;$L$4),"aaa"),"")</f>
        <v/>
      </c>
      <c r="D57" s="14" t="str">
        <f t="shared" si="8"/>
        <v/>
      </c>
      <c r="E57" s="14" t="str">
        <f t="shared" si="8"/>
        <v/>
      </c>
      <c r="F57" s="14" t="str">
        <f t="shared" si="8"/>
        <v/>
      </c>
      <c r="G57" s="14" t="str">
        <f t="shared" si="8"/>
        <v/>
      </c>
      <c r="H57" s="14" t="str">
        <f t="shared" si="8"/>
        <v/>
      </c>
      <c r="I57" s="14" t="str">
        <f t="shared" si="8"/>
        <v/>
      </c>
      <c r="J57" s="14" t="str">
        <f t="shared" si="8"/>
        <v/>
      </c>
      <c r="K57" s="14" t="str">
        <f t="shared" si="8"/>
        <v/>
      </c>
      <c r="L57" s="14" t="str">
        <f t="shared" si="8"/>
        <v/>
      </c>
      <c r="M57" s="14" t="str">
        <f t="shared" si="8"/>
        <v/>
      </c>
      <c r="N57" s="14" t="str">
        <f t="shared" si="8"/>
        <v/>
      </c>
      <c r="O57" s="14" t="str">
        <f t="shared" si="8"/>
        <v/>
      </c>
      <c r="P57" s="14" t="str">
        <f t="shared" si="8"/>
        <v/>
      </c>
      <c r="Q57" s="14" t="str">
        <f t="shared" si="8"/>
        <v/>
      </c>
      <c r="R57" s="14" t="str">
        <f t="shared" si="8"/>
        <v/>
      </c>
      <c r="S57" s="14" t="str">
        <f t="shared" si="8"/>
        <v/>
      </c>
      <c r="T57" s="14" t="str">
        <f t="shared" si="8"/>
        <v/>
      </c>
      <c r="U57" s="14" t="str">
        <f t="shared" si="8"/>
        <v/>
      </c>
      <c r="V57" s="14" t="str">
        <f t="shared" si="8"/>
        <v/>
      </c>
      <c r="W57" s="14" t="str">
        <f t="shared" si="8"/>
        <v/>
      </c>
      <c r="X57" s="14" t="str">
        <f t="shared" si="8"/>
        <v/>
      </c>
      <c r="Y57" s="14" t="str">
        <f t="shared" si="8"/>
        <v/>
      </c>
      <c r="Z57" s="14" t="str">
        <f t="shared" si="8"/>
        <v/>
      </c>
      <c r="AA57" s="14" t="str">
        <f t="shared" si="8"/>
        <v/>
      </c>
      <c r="AB57" s="14" t="str">
        <f t="shared" si="8"/>
        <v/>
      </c>
      <c r="AC57" s="14" t="str">
        <f t="shared" si="8"/>
        <v/>
      </c>
      <c r="AD57" s="14" t="str">
        <f t="shared" si="8"/>
        <v/>
      </c>
      <c r="AE57" s="14" t="str">
        <f t="shared" si="8"/>
        <v/>
      </c>
      <c r="AF57" s="14" t="str">
        <f t="shared" si="8"/>
        <v/>
      </c>
      <c r="AG57" s="14" t="str">
        <f t="shared" si="8"/>
        <v/>
      </c>
      <c r="AH57" s="161" t="s">
        <v>9</v>
      </c>
      <c r="AI57" s="163" t="s">
        <v>10</v>
      </c>
      <c r="AJ57" s="158" t="s">
        <v>9</v>
      </c>
      <c r="AK57" s="142" t="s">
        <v>10</v>
      </c>
    </row>
    <row r="58" spans="1:37" s="1" customFormat="1" ht="75" customHeight="1" x14ac:dyDescent="0.2">
      <c r="B58" s="9" t="s">
        <v>11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1"/>
      <c r="U58" s="35"/>
      <c r="V58" s="35"/>
      <c r="W58" s="35"/>
      <c r="X58" s="35"/>
      <c r="Y58" s="35"/>
      <c r="Z58" s="35"/>
      <c r="AA58" s="44"/>
      <c r="AB58" s="45"/>
      <c r="AC58" s="35"/>
      <c r="AD58" s="35"/>
      <c r="AE58" s="35"/>
      <c r="AF58" s="35"/>
      <c r="AG58" s="46"/>
      <c r="AH58" s="162"/>
      <c r="AI58" s="164"/>
      <c r="AJ58" s="159"/>
      <c r="AK58" s="143"/>
    </row>
    <row r="59" spans="1:37" s="2" customFormat="1" x14ac:dyDescent="0.2">
      <c r="B59" s="6" t="s">
        <v>12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42"/>
      <c r="U59" s="14"/>
      <c r="V59" s="14"/>
      <c r="W59" s="14"/>
      <c r="X59" s="14"/>
      <c r="Y59" s="14"/>
      <c r="Z59" s="14"/>
      <c r="AA59" s="14"/>
      <c r="AB59" s="37"/>
      <c r="AC59" s="14"/>
      <c r="AD59" s="14"/>
      <c r="AE59" s="14"/>
      <c r="AF59" s="14"/>
      <c r="AG59" s="14"/>
      <c r="AH59" s="30">
        <f>COUNTIF(C59:AG59,"●")</f>
        <v>0</v>
      </c>
      <c r="AI59" s="156" t="e">
        <f>AH60/AH59</f>
        <v>#DIV/0!</v>
      </c>
      <c r="AJ59" s="31">
        <f>AJ52+AH59</f>
        <v>0</v>
      </c>
      <c r="AK59" s="144" t="e">
        <f>AJ60/AJ59</f>
        <v>#DIV/0!</v>
      </c>
    </row>
    <row r="60" spans="1:37" s="2" customFormat="1" x14ac:dyDescent="0.2">
      <c r="B60" s="11" t="s">
        <v>13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43"/>
      <c r="U60" s="38"/>
      <c r="V60" s="38"/>
      <c r="W60" s="38"/>
      <c r="X60" s="38"/>
      <c r="Y60" s="38"/>
      <c r="Z60" s="38"/>
      <c r="AA60" s="38"/>
      <c r="AB60" s="39"/>
      <c r="AC60" s="38"/>
      <c r="AD60" s="38"/>
      <c r="AE60" s="38"/>
      <c r="AF60" s="38"/>
      <c r="AG60" s="38"/>
      <c r="AH60" s="32">
        <f>COUNTIF(C60:AG60,"●")</f>
        <v>0</v>
      </c>
      <c r="AI60" s="157"/>
      <c r="AJ60" s="33">
        <f>AJ53+AH60</f>
        <v>0</v>
      </c>
      <c r="AK60" s="145"/>
    </row>
    <row r="61" spans="1:37" ht="18" customHeight="1" thickBot="1" x14ac:dyDescent="0.25">
      <c r="B61" s="18" t="s">
        <v>14</v>
      </c>
      <c r="C61" s="18"/>
      <c r="AA61" s="109" t="s">
        <v>84</v>
      </c>
      <c r="AH61" s="47"/>
      <c r="AI61" s="47"/>
      <c r="AJ61" s="47"/>
      <c r="AK61" s="47"/>
    </row>
    <row r="62" spans="1:37" ht="18" customHeight="1" x14ac:dyDescent="0.2">
      <c r="B62" s="19" t="s">
        <v>15</v>
      </c>
      <c r="C62" s="18"/>
      <c r="AA62" s="125"/>
      <c r="AB62" s="126" t="s">
        <v>79</v>
      </c>
      <c r="AC62" s="127" t="s">
        <v>81</v>
      </c>
      <c r="AD62" s="127"/>
      <c r="AE62" s="127"/>
      <c r="AF62" s="127"/>
      <c r="AG62" s="137"/>
      <c r="AH62" s="126" t="s">
        <v>79</v>
      </c>
      <c r="AI62" s="127" t="s">
        <v>80</v>
      </c>
      <c r="AJ62" s="127"/>
      <c r="AK62" s="128"/>
    </row>
    <row r="63" spans="1:37" ht="18" customHeight="1" x14ac:dyDescent="0.2">
      <c r="B63" s="19" t="s">
        <v>16</v>
      </c>
      <c r="C63" s="18"/>
      <c r="AA63" s="129"/>
      <c r="AB63" s="130"/>
      <c r="AC63" s="131"/>
      <c r="AD63" s="131"/>
      <c r="AE63" s="131"/>
      <c r="AF63" s="131"/>
      <c r="AG63" s="138"/>
      <c r="AH63" s="130"/>
      <c r="AI63" s="131"/>
      <c r="AJ63" s="131"/>
      <c r="AK63" s="132"/>
    </row>
    <row r="64" spans="1:37" ht="18" customHeight="1" thickBot="1" x14ac:dyDescent="0.25">
      <c r="B64" s="20" t="s">
        <v>17</v>
      </c>
      <c r="C64" s="18"/>
      <c r="AA64" s="133"/>
      <c r="AB64" s="134" t="s">
        <v>79</v>
      </c>
      <c r="AC64" s="135" t="s">
        <v>82</v>
      </c>
      <c r="AD64" s="135"/>
      <c r="AE64" s="135"/>
      <c r="AF64" s="135"/>
      <c r="AG64" s="139"/>
      <c r="AH64" s="134" t="s">
        <v>79</v>
      </c>
      <c r="AI64" s="135" t="s">
        <v>83</v>
      </c>
      <c r="AJ64" s="135"/>
      <c r="AK64" s="136"/>
    </row>
  </sheetData>
  <mergeCells count="75">
    <mergeCell ref="E3:U3"/>
    <mergeCell ref="E4:F4"/>
    <mergeCell ref="N4:O4"/>
    <mergeCell ref="C6:AG6"/>
    <mergeCell ref="C13:AG13"/>
    <mergeCell ref="AK8:AK9"/>
    <mergeCell ref="AK10:AK11"/>
    <mergeCell ref="AI50:AI51"/>
    <mergeCell ref="AI52:AI53"/>
    <mergeCell ref="AI57:AI58"/>
    <mergeCell ref="AI31:AI32"/>
    <mergeCell ref="AI36:AI37"/>
    <mergeCell ref="AI38:AI39"/>
    <mergeCell ref="AI43:AI44"/>
    <mergeCell ref="AI45:AI46"/>
    <mergeCell ref="AI15:AI16"/>
    <mergeCell ref="AI17:AI18"/>
    <mergeCell ref="AI22:AI23"/>
    <mergeCell ref="AI24:AI25"/>
    <mergeCell ref="AI29:AI30"/>
    <mergeCell ref="AK15:AK16"/>
    <mergeCell ref="C55:AG55"/>
    <mergeCell ref="AH8:AH9"/>
    <mergeCell ref="AH15:AH16"/>
    <mergeCell ref="AH22:AH23"/>
    <mergeCell ref="AH29:AH30"/>
    <mergeCell ref="AH36:AH37"/>
    <mergeCell ref="AH43:AH44"/>
    <mergeCell ref="AH50:AH51"/>
    <mergeCell ref="C20:AG20"/>
    <mergeCell ref="C27:AG27"/>
    <mergeCell ref="C34:AG34"/>
    <mergeCell ref="C41:AG41"/>
    <mergeCell ref="C48:AG48"/>
    <mergeCell ref="AI59:AI60"/>
    <mergeCell ref="AJ8:AJ9"/>
    <mergeCell ref="AJ15:AJ16"/>
    <mergeCell ref="AJ22:AJ23"/>
    <mergeCell ref="AJ29:AJ30"/>
    <mergeCell ref="AJ36:AJ37"/>
    <mergeCell ref="AJ43:AJ44"/>
    <mergeCell ref="AJ50:AJ51"/>
    <mergeCell ref="AJ57:AJ58"/>
    <mergeCell ref="AH48:AI49"/>
    <mergeCell ref="AJ48:AK49"/>
    <mergeCell ref="AH55:AI56"/>
    <mergeCell ref="AJ55:AK56"/>
    <mergeCell ref="AH57:AH58"/>
    <mergeCell ref="AI8:AI9"/>
    <mergeCell ref="AI10:AI11"/>
    <mergeCell ref="AK38:AK39"/>
    <mergeCell ref="AK43:AK44"/>
    <mergeCell ref="AK45:AK46"/>
    <mergeCell ref="AK50:AK51"/>
    <mergeCell ref="AK17:AK18"/>
    <mergeCell ref="AK22:AK23"/>
    <mergeCell ref="AK24:AK25"/>
    <mergeCell ref="AK29:AK30"/>
    <mergeCell ref="AK31:AK32"/>
    <mergeCell ref="AK52:AK53"/>
    <mergeCell ref="AK57:AK58"/>
    <mergeCell ref="AK59:AK60"/>
    <mergeCell ref="AH6:AI7"/>
    <mergeCell ref="AJ6:AK7"/>
    <mergeCell ref="AH13:AI14"/>
    <mergeCell ref="AJ13:AK14"/>
    <mergeCell ref="AH20:AI21"/>
    <mergeCell ref="AJ20:AK21"/>
    <mergeCell ref="AH27:AI28"/>
    <mergeCell ref="AJ27:AK28"/>
    <mergeCell ref="AH34:AI35"/>
    <mergeCell ref="AJ34:AK35"/>
    <mergeCell ref="AH41:AI42"/>
    <mergeCell ref="AJ41:AK42"/>
    <mergeCell ref="AK36:AK37"/>
  </mergeCells>
  <phoneticPr fontId="13"/>
  <dataValidations count="2">
    <dataValidation errorStyle="information" allowBlank="1" showInputMessage="1" showErrorMessage="1" prompt="入力してください" sqref="G4 I4 K4" xr:uid="{00000000-0002-0000-0000-000000000000}"/>
    <dataValidation type="list" allowBlank="1" showInputMessage="1" showErrorMessage="1" sqref="C17:AG18 C31:AG32 C45:AG46 C59:AG60 C10:AG11 C24:AG25 C38:AG39 C52:AG53" xr:uid="{00000000-0002-0000-0000-000001000000}">
      <formula1>"○,●,　"</formula1>
    </dataValidation>
  </dataValidations>
  <printOptions horizontalCentered="1"/>
  <pageMargins left="0.51181102362204722" right="0.51181102362204722" top="0.39370078740157483" bottom="0.19685039370078741" header="0.31496062992125984" footer="0.11811023622047245"/>
  <pageSetup paperSize="9" scale="61" fitToHeight="0" orientation="portrait" r:id="rId1"/>
  <rowBreaks count="1" manualBreakCount="1">
    <brk id="64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64"/>
  <sheetViews>
    <sheetView view="pageBreakPreview" topLeftCell="A46" zoomScaleNormal="100" zoomScaleSheetLayoutView="100" workbookViewId="0">
      <selection activeCell="AA70" sqref="AA70"/>
    </sheetView>
  </sheetViews>
  <sheetFormatPr defaultColWidth="9"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2:37" ht="23.4" x14ac:dyDescent="0.2">
      <c r="B1" s="3" t="s">
        <v>18</v>
      </c>
      <c r="L1" s="3"/>
      <c r="AB1" s="3"/>
      <c r="AI1" s="28"/>
      <c r="AJ1" s="29"/>
      <c r="AK1" s="29"/>
    </row>
    <row r="2" spans="2:37" ht="14.25" customHeight="1" x14ac:dyDescent="0.2">
      <c r="AI2" s="28"/>
      <c r="AJ2" s="29"/>
      <c r="AK2" s="29"/>
    </row>
    <row r="3" spans="2:37" ht="16.2" x14ac:dyDescent="0.2">
      <c r="B3" s="4" t="s">
        <v>74</v>
      </c>
      <c r="C3" s="4"/>
      <c r="D3" s="97" t="s">
        <v>73</v>
      </c>
      <c r="E3" s="96" t="s">
        <v>76</v>
      </c>
    </row>
    <row r="4" spans="2:37" ht="16.2" x14ac:dyDescent="0.2">
      <c r="B4" s="4" t="s">
        <v>72</v>
      </c>
      <c r="C4" s="4"/>
      <c r="D4" s="97" t="s">
        <v>73</v>
      </c>
      <c r="E4" s="96" t="s">
        <v>77</v>
      </c>
    </row>
    <row r="5" spans="2:37" ht="12" customHeight="1" thickBot="1" x14ac:dyDescent="0.25"/>
    <row r="6" spans="2:37" ht="13.5" customHeight="1" x14ac:dyDescent="0.2">
      <c r="B6" s="5" t="s">
        <v>3</v>
      </c>
      <c r="C6" s="165">
        <v>6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71"/>
      <c r="AH6" s="146" t="s">
        <v>6</v>
      </c>
      <c r="AI6" s="147"/>
      <c r="AJ6" s="150" t="s">
        <v>7</v>
      </c>
      <c r="AK6" s="151"/>
    </row>
    <row r="7" spans="2:37" x14ac:dyDescent="0.2">
      <c r="B7" s="6" t="s">
        <v>4</v>
      </c>
      <c r="C7" s="56">
        <v>1</v>
      </c>
      <c r="D7" s="57">
        <f t="shared" ref="D7:M7" si="0">+C7+1</f>
        <v>2</v>
      </c>
      <c r="E7" s="8">
        <f t="shared" si="0"/>
        <v>3</v>
      </c>
      <c r="F7" s="52">
        <f t="shared" si="0"/>
        <v>4</v>
      </c>
      <c r="G7" s="7">
        <f t="shared" si="0"/>
        <v>5</v>
      </c>
      <c r="H7" s="7">
        <f t="shared" si="0"/>
        <v>6</v>
      </c>
      <c r="I7" s="7">
        <f t="shared" si="0"/>
        <v>7</v>
      </c>
      <c r="J7" s="56">
        <f t="shared" si="0"/>
        <v>8</v>
      </c>
      <c r="K7" s="56">
        <f t="shared" si="0"/>
        <v>9</v>
      </c>
      <c r="L7" s="7">
        <f t="shared" si="0"/>
        <v>10</v>
      </c>
      <c r="M7" s="7">
        <f t="shared" si="0"/>
        <v>11</v>
      </c>
      <c r="N7" s="7">
        <v>12</v>
      </c>
      <c r="O7" s="7">
        <f t="shared" ref="O7:AF7" si="1">+N7+1</f>
        <v>13</v>
      </c>
      <c r="P7" s="7">
        <f t="shared" si="1"/>
        <v>14</v>
      </c>
      <c r="Q7" s="56">
        <f t="shared" si="1"/>
        <v>15</v>
      </c>
      <c r="R7" s="56">
        <f t="shared" si="1"/>
        <v>16</v>
      </c>
      <c r="S7" s="7">
        <f t="shared" si="1"/>
        <v>17</v>
      </c>
      <c r="T7" s="7">
        <f t="shared" si="1"/>
        <v>18</v>
      </c>
      <c r="U7" s="7">
        <f t="shared" si="1"/>
        <v>19</v>
      </c>
      <c r="V7" s="7">
        <f t="shared" si="1"/>
        <v>20</v>
      </c>
      <c r="W7" s="7">
        <f t="shared" si="1"/>
        <v>21</v>
      </c>
      <c r="X7" s="56">
        <f t="shared" si="1"/>
        <v>22</v>
      </c>
      <c r="Y7" s="57">
        <f t="shared" si="1"/>
        <v>23</v>
      </c>
      <c r="Z7" s="65">
        <f t="shared" si="1"/>
        <v>24</v>
      </c>
      <c r="AA7" s="63">
        <f t="shared" si="1"/>
        <v>25</v>
      </c>
      <c r="AB7" s="7">
        <f t="shared" si="1"/>
        <v>26</v>
      </c>
      <c r="AC7" s="7">
        <f t="shared" si="1"/>
        <v>27</v>
      </c>
      <c r="AD7" s="7">
        <f t="shared" si="1"/>
        <v>28</v>
      </c>
      <c r="AE7" s="56">
        <f t="shared" si="1"/>
        <v>29</v>
      </c>
      <c r="AF7" s="56">
        <f t="shared" si="1"/>
        <v>30</v>
      </c>
      <c r="AG7" s="7"/>
      <c r="AH7" s="148"/>
      <c r="AI7" s="149"/>
      <c r="AJ7" s="152"/>
      <c r="AK7" s="153"/>
    </row>
    <row r="8" spans="2:37" x14ac:dyDescent="0.2">
      <c r="B8" s="6" t="s">
        <v>8</v>
      </c>
      <c r="C8" s="50" t="s">
        <v>35</v>
      </c>
      <c r="D8" s="51" t="s">
        <v>36</v>
      </c>
      <c r="E8" s="62" t="s">
        <v>37</v>
      </c>
      <c r="F8" s="53" t="s">
        <v>38</v>
      </c>
      <c r="G8" s="49" t="s">
        <v>39</v>
      </c>
      <c r="H8" s="49" t="s">
        <v>40</v>
      </c>
      <c r="I8" s="49" t="s">
        <v>41</v>
      </c>
      <c r="J8" s="50" t="s">
        <v>35</v>
      </c>
      <c r="K8" s="50" t="s">
        <v>36</v>
      </c>
      <c r="L8" s="64" t="s">
        <v>37</v>
      </c>
      <c r="M8" s="64" t="s">
        <v>38</v>
      </c>
      <c r="N8" s="7" t="s">
        <v>39</v>
      </c>
      <c r="O8" s="7" t="s">
        <v>40</v>
      </c>
      <c r="P8" s="7" t="s">
        <v>41</v>
      </c>
      <c r="Q8" s="56" t="s">
        <v>35</v>
      </c>
      <c r="R8" s="56" t="s">
        <v>36</v>
      </c>
      <c r="S8" s="7" t="s">
        <v>37</v>
      </c>
      <c r="T8" s="7" t="s">
        <v>38</v>
      </c>
      <c r="U8" s="7" t="s">
        <v>39</v>
      </c>
      <c r="V8" s="7" t="s">
        <v>40</v>
      </c>
      <c r="W8" s="7" t="s">
        <v>41</v>
      </c>
      <c r="X8" s="56" t="s">
        <v>35</v>
      </c>
      <c r="Y8" s="57" t="s">
        <v>36</v>
      </c>
      <c r="Z8" s="66" t="s">
        <v>37</v>
      </c>
      <c r="AA8" s="53" t="s">
        <v>38</v>
      </c>
      <c r="AB8" s="49" t="s">
        <v>39</v>
      </c>
      <c r="AC8" s="49" t="s">
        <v>40</v>
      </c>
      <c r="AD8" s="49" t="s">
        <v>41</v>
      </c>
      <c r="AE8" s="50" t="s">
        <v>35</v>
      </c>
      <c r="AF8" s="50" t="s">
        <v>36</v>
      </c>
      <c r="AG8" s="7"/>
      <c r="AH8" s="161" t="s">
        <v>9</v>
      </c>
      <c r="AI8" s="163" t="s">
        <v>10</v>
      </c>
      <c r="AJ8" s="158" t="s">
        <v>9</v>
      </c>
      <c r="AK8" s="142" t="s">
        <v>10</v>
      </c>
    </row>
    <row r="9" spans="2:37" s="1" customFormat="1" ht="75" customHeight="1" x14ac:dyDescent="0.2">
      <c r="B9" s="9" t="s">
        <v>11</v>
      </c>
      <c r="C9" s="58"/>
      <c r="D9" s="59"/>
      <c r="E9" s="71" t="s">
        <v>24</v>
      </c>
      <c r="F9" s="54"/>
      <c r="G9" s="27"/>
      <c r="H9" s="10"/>
      <c r="I9" s="10"/>
      <c r="J9" s="58"/>
      <c r="K9" s="58"/>
      <c r="L9" s="10"/>
      <c r="M9" s="10"/>
      <c r="N9" s="10"/>
      <c r="O9" s="10"/>
      <c r="P9" s="10"/>
      <c r="Q9" s="58"/>
      <c r="R9" s="58"/>
      <c r="S9" s="10"/>
      <c r="T9" s="10"/>
      <c r="U9" s="10"/>
      <c r="V9" s="10"/>
      <c r="W9" s="10"/>
      <c r="X9" s="58"/>
      <c r="Y9" s="59"/>
      <c r="Z9" s="70" t="s">
        <v>75</v>
      </c>
      <c r="AA9" s="68"/>
      <c r="AB9" s="72"/>
      <c r="AC9" s="10"/>
      <c r="AD9" s="10"/>
      <c r="AE9" s="58"/>
      <c r="AF9" s="58"/>
      <c r="AG9" s="10"/>
      <c r="AH9" s="162"/>
      <c r="AI9" s="164"/>
      <c r="AJ9" s="159"/>
      <c r="AK9" s="143"/>
    </row>
    <row r="10" spans="2:37" s="2" customFormat="1" x14ac:dyDescent="0.2">
      <c r="B10" s="6" t="s">
        <v>12</v>
      </c>
      <c r="C10" s="56"/>
      <c r="D10" s="57"/>
      <c r="E10" s="8"/>
      <c r="F10" s="52"/>
      <c r="G10" s="7"/>
      <c r="H10" s="7"/>
      <c r="I10" s="7"/>
      <c r="J10" s="56"/>
      <c r="K10" s="56"/>
      <c r="L10" s="7"/>
      <c r="M10" s="7"/>
      <c r="N10" s="7"/>
      <c r="O10" s="7"/>
      <c r="P10" s="7"/>
      <c r="Q10" s="56"/>
      <c r="R10" s="56"/>
      <c r="S10" s="7"/>
      <c r="T10" s="7"/>
      <c r="U10" s="7"/>
      <c r="V10" s="7"/>
      <c r="W10" s="7"/>
      <c r="X10" s="56"/>
      <c r="Y10" s="57"/>
      <c r="Z10" s="65"/>
      <c r="AA10" s="63"/>
      <c r="AB10" s="7"/>
      <c r="AC10" s="7"/>
      <c r="AD10" s="7"/>
      <c r="AE10" s="50" t="s">
        <v>42</v>
      </c>
      <c r="AF10" s="50" t="s">
        <v>42</v>
      </c>
      <c r="AG10" s="7"/>
      <c r="AH10" s="30">
        <f>COUNTIF(C10:AG10,"●")</f>
        <v>2</v>
      </c>
      <c r="AI10" s="156">
        <f>AH11/AH10</f>
        <v>1</v>
      </c>
      <c r="AJ10" s="31">
        <f>AH10</f>
        <v>2</v>
      </c>
      <c r="AK10" s="140">
        <f>AJ11/AJ10</f>
        <v>1</v>
      </c>
    </row>
    <row r="11" spans="2:37" s="2" customFormat="1" x14ac:dyDescent="0.2">
      <c r="B11" s="11" t="s">
        <v>13</v>
      </c>
      <c r="C11" s="60"/>
      <c r="D11" s="61"/>
      <c r="E11" s="13"/>
      <c r="F11" s="55"/>
      <c r="G11" s="12"/>
      <c r="H11" s="12"/>
      <c r="I11" s="12"/>
      <c r="J11" s="60"/>
      <c r="K11" s="60"/>
      <c r="L11" s="12"/>
      <c r="M11" s="12"/>
      <c r="N11" s="12"/>
      <c r="O11" s="12"/>
      <c r="P11" s="12"/>
      <c r="Q11" s="60"/>
      <c r="R11" s="60"/>
      <c r="S11" s="12"/>
      <c r="T11" s="12"/>
      <c r="U11" s="12"/>
      <c r="V11" s="12"/>
      <c r="W11" s="12"/>
      <c r="X11" s="60"/>
      <c r="Y11" s="61"/>
      <c r="Z11" s="67"/>
      <c r="AA11" s="69"/>
      <c r="AB11" s="12"/>
      <c r="AC11" s="12"/>
      <c r="AD11" s="12"/>
      <c r="AE11" s="75" t="s">
        <v>42</v>
      </c>
      <c r="AF11" s="75" t="s">
        <v>42</v>
      </c>
      <c r="AG11" s="12"/>
      <c r="AH11" s="32">
        <f>COUNTIF(C11:AG11,"●")</f>
        <v>2</v>
      </c>
      <c r="AI11" s="157"/>
      <c r="AJ11" s="33">
        <f>AH11</f>
        <v>2</v>
      </c>
      <c r="AK11" s="141"/>
    </row>
    <row r="13" spans="2:37" ht="13.5" customHeight="1" x14ac:dyDescent="0.2">
      <c r="B13" s="5" t="s">
        <v>3</v>
      </c>
      <c r="C13" s="165">
        <v>7</v>
      </c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7"/>
      <c r="AH13" s="146" t="s">
        <v>6</v>
      </c>
      <c r="AI13" s="147"/>
      <c r="AJ13" s="150" t="s">
        <v>7</v>
      </c>
      <c r="AK13" s="151"/>
    </row>
    <row r="14" spans="2:37" x14ac:dyDescent="0.2">
      <c r="B14" s="6" t="s">
        <v>4</v>
      </c>
      <c r="C14" s="14">
        <v>1</v>
      </c>
      <c r="D14" s="7">
        <f t="shared" ref="D14:AG14" si="2">+C14+1</f>
        <v>2</v>
      </c>
      <c r="E14" s="7">
        <f t="shared" si="2"/>
        <v>3</v>
      </c>
      <c r="F14" s="7">
        <f t="shared" si="2"/>
        <v>4</v>
      </c>
      <c r="G14" s="7">
        <f t="shared" si="2"/>
        <v>5</v>
      </c>
      <c r="H14" s="56">
        <f t="shared" si="2"/>
        <v>6</v>
      </c>
      <c r="I14" s="56">
        <f t="shared" si="2"/>
        <v>7</v>
      </c>
      <c r="J14" s="7">
        <f t="shared" si="2"/>
        <v>8</v>
      </c>
      <c r="K14" s="7">
        <f t="shared" si="2"/>
        <v>9</v>
      </c>
      <c r="L14" s="7">
        <f t="shared" si="2"/>
        <v>10</v>
      </c>
      <c r="M14" s="7">
        <f t="shared" si="2"/>
        <v>11</v>
      </c>
      <c r="N14" s="7">
        <f t="shared" si="2"/>
        <v>12</v>
      </c>
      <c r="O14" s="56">
        <f t="shared" si="2"/>
        <v>13</v>
      </c>
      <c r="P14" s="56">
        <f t="shared" si="2"/>
        <v>14</v>
      </c>
      <c r="Q14" s="15">
        <f t="shared" si="2"/>
        <v>15</v>
      </c>
      <c r="R14" s="7">
        <f t="shared" si="2"/>
        <v>16</v>
      </c>
      <c r="S14" s="7">
        <f t="shared" si="2"/>
        <v>17</v>
      </c>
      <c r="T14" s="7">
        <f t="shared" si="2"/>
        <v>18</v>
      </c>
      <c r="U14" s="7">
        <f t="shared" si="2"/>
        <v>19</v>
      </c>
      <c r="V14" s="56">
        <f t="shared" si="2"/>
        <v>20</v>
      </c>
      <c r="W14" s="56">
        <f t="shared" si="2"/>
        <v>21</v>
      </c>
      <c r="X14" s="7">
        <f t="shared" si="2"/>
        <v>22</v>
      </c>
      <c r="Y14" s="7">
        <f t="shared" si="2"/>
        <v>23</v>
      </c>
      <c r="Z14" s="7">
        <f t="shared" si="2"/>
        <v>24</v>
      </c>
      <c r="AA14" s="7">
        <f t="shared" si="2"/>
        <v>25</v>
      </c>
      <c r="AB14" s="7">
        <f t="shared" si="2"/>
        <v>26</v>
      </c>
      <c r="AC14" s="56">
        <f t="shared" si="2"/>
        <v>27</v>
      </c>
      <c r="AD14" s="56">
        <f t="shared" si="2"/>
        <v>28</v>
      </c>
      <c r="AE14" s="7">
        <f t="shared" si="2"/>
        <v>29</v>
      </c>
      <c r="AF14" s="7">
        <f t="shared" si="2"/>
        <v>30</v>
      </c>
      <c r="AG14" s="7">
        <f t="shared" si="2"/>
        <v>31</v>
      </c>
      <c r="AH14" s="148"/>
      <c r="AI14" s="149"/>
      <c r="AJ14" s="152"/>
      <c r="AK14" s="153"/>
    </row>
    <row r="15" spans="2:37" x14ac:dyDescent="0.2">
      <c r="B15" s="6" t="s">
        <v>8</v>
      </c>
      <c r="C15" s="49" t="s">
        <v>37</v>
      </c>
      <c r="D15" s="49" t="s">
        <v>38</v>
      </c>
      <c r="E15" s="49" t="s">
        <v>39</v>
      </c>
      <c r="F15" s="49" t="s">
        <v>40</v>
      </c>
      <c r="G15" s="49" t="s">
        <v>41</v>
      </c>
      <c r="H15" s="50" t="s">
        <v>35</v>
      </c>
      <c r="I15" s="50" t="s">
        <v>36</v>
      </c>
      <c r="J15" s="7" t="s">
        <v>37</v>
      </c>
      <c r="K15" s="7" t="s">
        <v>38</v>
      </c>
      <c r="L15" s="7" t="s">
        <v>39</v>
      </c>
      <c r="M15" s="7" t="s">
        <v>40</v>
      </c>
      <c r="N15" s="7" t="s">
        <v>41</v>
      </c>
      <c r="O15" s="56" t="s">
        <v>35</v>
      </c>
      <c r="P15" s="56" t="s">
        <v>36</v>
      </c>
      <c r="Q15" s="76" t="s">
        <v>37</v>
      </c>
      <c r="R15" s="64" t="s">
        <v>38</v>
      </c>
      <c r="S15" s="7" t="s">
        <v>39</v>
      </c>
      <c r="T15" s="7" t="s">
        <v>40</v>
      </c>
      <c r="U15" s="7" t="s">
        <v>41</v>
      </c>
      <c r="V15" s="56" t="s">
        <v>35</v>
      </c>
      <c r="W15" s="56" t="s">
        <v>36</v>
      </c>
      <c r="X15" s="7" t="s">
        <v>37</v>
      </c>
      <c r="Y15" s="7" t="s">
        <v>38</v>
      </c>
      <c r="Z15" s="7" t="s">
        <v>39</v>
      </c>
      <c r="AA15" s="7" t="s">
        <v>40</v>
      </c>
      <c r="AB15" s="7" t="s">
        <v>41</v>
      </c>
      <c r="AC15" s="56" t="s">
        <v>35</v>
      </c>
      <c r="AD15" s="56" t="s">
        <v>36</v>
      </c>
      <c r="AE15" s="49" t="s">
        <v>37</v>
      </c>
      <c r="AF15" s="49" t="s">
        <v>38</v>
      </c>
      <c r="AG15" s="49" t="s">
        <v>39</v>
      </c>
      <c r="AH15" s="161" t="s">
        <v>9</v>
      </c>
      <c r="AI15" s="163" t="s">
        <v>10</v>
      </c>
      <c r="AJ15" s="158" t="s">
        <v>9</v>
      </c>
      <c r="AK15" s="142" t="s">
        <v>10</v>
      </c>
    </row>
    <row r="16" spans="2:37" s="1" customFormat="1" ht="75" customHeight="1" x14ac:dyDescent="0.2">
      <c r="B16" s="9" t="s">
        <v>11</v>
      </c>
      <c r="C16" s="10"/>
      <c r="D16" s="10"/>
      <c r="E16" s="10"/>
      <c r="F16" s="10"/>
      <c r="G16" s="10"/>
      <c r="H16" s="58"/>
      <c r="I16" s="58"/>
      <c r="J16" s="10"/>
      <c r="K16" s="10"/>
      <c r="L16" s="10"/>
      <c r="M16" s="10"/>
      <c r="N16" s="10" t="s">
        <v>25</v>
      </c>
      <c r="O16" s="58"/>
      <c r="P16" s="58"/>
      <c r="Q16" s="78" t="s">
        <v>45</v>
      </c>
      <c r="R16" s="10"/>
      <c r="S16" s="10"/>
      <c r="T16" s="10"/>
      <c r="U16" s="10"/>
      <c r="V16" s="58"/>
      <c r="W16" s="58"/>
      <c r="X16" s="10"/>
      <c r="Y16" s="10"/>
      <c r="Z16" s="10"/>
      <c r="AA16" s="10"/>
      <c r="AB16" s="10"/>
      <c r="AC16" s="58"/>
      <c r="AD16" s="58"/>
      <c r="AE16" s="10"/>
      <c r="AF16" s="10"/>
      <c r="AG16" s="10"/>
      <c r="AH16" s="162"/>
      <c r="AI16" s="164"/>
      <c r="AJ16" s="159"/>
      <c r="AK16" s="143"/>
    </row>
    <row r="17" spans="2:37" s="2" customFormat="1" x14ac:dyDescent="0.2">
      <c r="B17" s="6" t="s">
        <v>12</v>
      </c>
      <c r="C17" s="64"/>
      <c r="D17" s="64"/>
      <c r="E17" s="7"/>
      <c r="F17" s="7"/>
      <c r="G17" s="7"/>
      <c r="H17" s="50" t="s">
        <v>42</v>
      </c>
      <c r="I17" s="50" t="s">
        <v>43</v>
      </c>
      <c r="J17" s="64"/>
      <c r="K17" s="64"/>
      <c r="L17" s="7"/>
      <c r="M17" s="7"/>
      <c r="N17" s="7"/>
      <c r="O17" s="56" t="s">
        <v>26</v>
      </c>
      <c r="P17" s="56" t="s">
        <v>26</v>
      </c>
      <c r="Q17" s="79" t="s">
        <v>46</v>
      </c>
      <c r="R17" s="64"/>
      <c r="S17" s="7"/>
      <c r="T17" s="7"/>
      <c r="U17" s="7"/>
      <c r="V17" s="56" t="s">
        <v>26</v>
      </c>
      <c r="W17" s="56" t="s">
        <v>26</v>
      </c>
      <c r="X17" s="64"/>
      <c r="Y17" s="64"/>
      <c r="Z17" s="7"/>
      <c r="AA17" s="7"/>
      <c r="AB17" s="7"/>
      <c r="AC17" s="50" t="s">
        <v>43</v>
      </c>
      <c r="AD17" s="50" t="s">
        <v>43</v>
      </c>
      <c r="AE17" s="64"/>
      <c r="AF17" s="64"/>
      <c r="AG17" s="7"/>
      <c r="AH17" s="30">
        <f>COUNTIF(C17:AG17,"●")</f>
        <v>8</v>
      </c>
      <c r="AI17" s="156">
        <f>AH18/AH17</f>
        <v>1</v>
      </c>
      <c r="AJ17" s="31">
        <f>AJ10+AH17</f>
        <v>10</v>
      </c>
      <c r="AK17" s="140">
        <f>AJ18/AJ17</f>
        <v>1</v>
      </c>
    </row>
    <row r="18" spans="2:37" s="2" customFormat="1" x14ac:dyDescent="0.2">
      <c r="B18" s="11" t="s">
        <v>13</v>
      </c>
      <c r="C18" s="74"/>
      <c r="D18" s="74"/>
      <c r="E18" s="12"/>
      <c r="F18" s="12"/>
      <c r="G18" s="12"/>
      <c r="H18" s="75" t="s">
        <v>48</v>
      </c>
      <c r="I18" s="75"/>
      <c r="J18" s="74"/>
      <c r="K18" s="74"/>
      <c r="L18" s="12"/>
      <c r="M18" s="12"/>
      <c r="N18" s="12" t="s">
        <v>26</v>
      </c>
      <c r="O18" s="60" t="s">
        <v>26</v>
      </c>
      <c r="P18" s="60" t="s">
        <v>26</v>
      </c>
      <c r="Q18" s="80" t="s">
        <v>47</v>
      </c>
      <c r="R18" s="74"/>
      <c r="S18" s="12"/>
      <c r="T18" s="12"/>
      <c r="U18" s="12"/>
      <c r="V18" s="60" t="s">
        <v>26</v>
      </c>
      <c r="W18" s="60" t="s">
        <v>26</v>
      </c>
      <c r="X18" s="74"/>
      <c r="Y18" s="74"/>
      <c r="Z18" s="12"/>
      <c r="AA18" s="12"/>
      <c r="AB18" s="12"/>
      <c r="AC18" s="75" t="s">
        <v>44</v>
      </c>
      <c r="AD18" s="75" t="s">
        <v>43</v>
      </c>
      <c r="AE18" s="74"/>
      <c r="AF18" s="74"/>
      <c r="AG18" s="12"/>
      <c r="AH18" s="32">
        <f>COUNTIF(C18:AG18,"●")</f>
        <v>8</v>
      </c>
      <c r="AI18" s="157"/>
      <c r="AJ18" s="33">
        <f>AJ11+AH18</f>
        <v>10</v>
      </c>
      <c r="AK18" s="141"/>
    </row>
    <row r="20" spans="2:37" ht="13.5" customHeight="1" x14ac:dyDescent="0.2">
      <c r="B20" s="5" t="s">
        <v>3</v>
      </c>
      <c r="C20" s="165">
        <v>8</v>
      </c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7"/>
      <c r="AH20" s="146" t="s">
        <v>6</v>
      </c>
      <c r="AI20" s="147"/>
      <c r="AJ20" s="150" t="s">
        <v>7</v>
      </c>
      <c r="AK20" s="151"/>
    </row>
    <row r="21" spans="2:37" x14ac:dyDescent="0.2">
      <c r="B21" s="6" t="s">
        <v>4</v>
      </c>
      <c r="C21" s="7">
        <v>1</v>
      </c>
      <c r="D21" s="7">
        <f t="shared" ref="D21:AG21" si="3">+C21+1</f>
        <v>2</v>
      </c>
      <c r="E21" s="56">
        <f t="shared" si="3"/>
        <v>3</v>
      </c>
      <c r="F21" s="56">
        <f t="shared" si="3"/>
        <v>4</v>
      </c>
      <c r="G21" s="7">
        <f t="shared" si="3"/>
        <v>5</v>
      </c>
      <c r="H21" s="7">
        <f t="shared" si="3"/>
        <v>6</v>
      </c>
      <c r="I21" s="7">
        <f t="shared" si="3"/>
        <v>7</v>
      </c>
      <c r="J21" s="7">
        <f t="shared" si="3"/>
        <v>8</v>
      </c>
      <c r="K21" s="7">
        <f t="shared" si="3"/>
        <v>9</v>
      </c>
      <c r="L21" s="56">
        <f t="shared" si="3"/>
        <v>10</v>
      </c>
      <c r="M21" s="15">
        <f t="shared" si="3"/>
        <v>11</v>
      </c>
      <c r="N21" s="15">
        <f t="shared" si="3"/>
        <v>12</v>
      </c>
      <c r="O21" s="7">
        <f t="shared" si="3"/>
        <v>13</v>
      </c>
      <c r="P21" s="7">
        <f t="shared" si="3"/>
        <v>14</v>
      </c>
      <c r="Q21" s="7">
        <f t="shared" si="3"/>
        <v>15</v>
      </c>
      <c r="R21" s="7">
        <f t="shared" si="3"/>
        <v>16</v>
      </c>
      <c r="S21" s="56">
        <f t="shared" si="3"/>
        <v>17</v>
      </c>
      <c r="T21" s="56">
        <f t="shared" si="3"/>
        <v>18</v>
      </c>
      <c r="U21" s="7">
        <f t="shared" si="3"/>
        <v>19</v>
      </c>
      <c r="V21" s="7">
        <f t="shared" si="3"/>
        <v>20</v>
      </c>
      <c r="W21" s="7">
        <f t="shared" si="3"/>
        <v>21</v>
      </c>
      <c r="X21" s="7">
        <f t="shared" si="3"/>
        <v>22</v>
      </c>
      <c r="Y21" s="7">
        <f t="shared" si="3"/>
        <v>23</v>
      </c>
      <c r="Z21" s="56">
        <f t="shared" si="3"/>
        <v>24</v>
      </c>
      <c r="AA21" s="56">
        <f t="shared" si="3"/>
        <v>25</v>
      </c>
      <c r="AB21" s="7">
        <f t="shared" si="3"/>
        <v>26</v>
      </c>
      <c r="AC21" s="7">
        <f t="shared" si="3"/>
        <v>27</v>
      </c>
      <c r="AD21" s="7">
        <f t="shared" si="3"/>
        <v>28</v>
      </c>
      <c r="AE21" s="7">
        <f t="shared" si="3"/>
        <v>29</v>
      </c>
      <c r="AF21" s="7">
        <f t="shared" si="3"/>
        <v>30</v>
      </c>
      <c r="AG21" s="56">
        <f t="shared" si="3"/>
        <v>31</v>
      </c>
      <c r="AH21" s="148"/>
      <c r="AI21" s="149"/>
      <c r="AJ21" s="152"/>
      <c r="AK21" s="153"/>
    </row>
    <row r="22" spans="2:37" x14ac:dyDescent="0.2">
      <c r="B22" s="6" t="s">
        <v>8</v>
      </c>
      <c r="C22" s="7" t="s">
        <v>19</v>
      </c>
      <c r="D22" s="7" t="s">
        <v>20</v>
      </c>
      <c r="E22" s="56" t="s">
        <v>21</v>
      </c>
      <c r="F22" s="56" t="s">
        <v>4</v>
      </c>
      <c r="G22" s="7" t="s">
        <v>3</v>
      </c>
      <c r="H22" s="7" t="s">
        <v>22</v>
      </c>
      <c r="I22" s="7" t="s">
        <v>23</v>
      </c>
      <c r="J22" s="7" t="s">
        <v>19</v>
      </c>
      <c r="K22" s="7" t="s">
        <v>20</v>
      </c>
      <c r="L22" s="56" t="s">
        <v>21</v>
      </c>
      <c r="M22" s="15" t="s">
        <v>4</v>
      </c>
      <c r="N22" s="15" t="s">
        <v>3</v>
      </c>
      <c r="O22" s="7" t="s">
        <v>22</v>
      </c>
      <c r="P22" s="7" t="s">
        <v>23</v>
      </c>
      <c r="Q22" s="7" t="s">
        <v>19</v>
      </c>
      <c r="R22" s="7" t="s">
        <v>20</v>
      </c>
      <c r="S22" s="56" t="s">
        <v>21</v>
      </c>
      <c r="T22" s="56" t="s">
        <v>4</v>
      </c>
      <c r="U22" s="7" t="s">
        <v>3</v>
      </c>
      <c r="V22" s="7" t="s">
        <v>22</v>
      </c>
      <c r="W22" s="7" t="s">
        <v>23</v>
      </c>
      <c r="X22" s="7" t="s">
        <v>19</v>
      </c>
      <c r="Y22" s="7" t="s">
        <v>20</v>
      </c>
      <c r="Z22" s="56" t="s">
        <v>21</v>
      </c>
      <c r="AA22" s="56" t="s">
        <v>4</v>
      </c>
      <c r="AB22" s="7" t="s">
        <v>3</v>
      </c>
      <c r="AC22" s="7" t="s">
        <v>22</v>
      </c>
      <c r="AD22" s="7" t="s">
        <v>23</v>
      </c>
      <c r="AE22" s="7" t="s">
        <v>19</v>
      </c>
      <c r="AF22" s="7" t="s">
        <v>20</v>
      </c>
      <c r="AG22" s="56" t="s">
        <v>21</v>
      </c>
      <c r="AH22" s="161" t="s">
        <v>9</v>
      </c>
      <c r="AI22" s="163" t="s">
        <v>10</v>
      </c>
      <c r="AJ22" s="158" t="s">
        <v>9</v>
      </c>
      <c r="AK22" s="142" t="s">
        <v>10</v>
      </c>
    </row>
    <row r="23" spans="2:37" s="1" customFormat="1" ht="75" customHeight="1" x14ac:dyDescent="0.2">
      <c r="B23" s="9" t="s">
        <v>11</v>
      </c>
      <c r="C23" s="10"/>
      <c r="D23" s="10"/>
      <c r="E23" s="58"/>
      <c r="F23" s="58"/>
      <c r="G23" s="10"/>
      <c r="H23" s="10"/>
      <c r="I23" s="10"/>
      <c r="J23" s="10"/>
      <c r="K23" s="10"/>
      <c r="L23" s="58"/>
      <c r="M23" s="78" t="s">
        <v>49</v>
      </c>
      <c r="N23" s="78" t="s">
        <v>65</v>
      </c>
      <c r="O23" s="10" t="s">
        <v>28</v>
      </c>
      <c r="P23" s="10" t="s">
        <v>28</v>
      </c>
      <c r="Q23" s="10" t="s">
        <v>28</v>
      </c>
      <c r="R23" s="10"/>
      <c r="S23" s="58"/>
      <c r="T23" s="58"/>
      <c r="U23" s="10"/>
      <c r="V23" s="10"/>
      <c r="W23" s="10"/>
      <c r="X23" s="10"/>
      <c r="Y23" s="10" t="s">
        <v>25</v>
      </c>
      <c r="Z23" s="58"/>
      <c r="AA23" s="58"/>
      <c r="AB23" s="10"/>
      <c r="AC23" s="10"/>
      <c r="AD23" s="10"/>
      <c r="AE23" s="10"/>
      <c r="AF23" s="10"/>
      <c r="AG23" s="58"/>
      <c r="AH23" s="162"/>
      <c r="AI23" s="164"/>
      <c r="AJ23" s="159"/>
      <c r="AK23" s="143"/>
    </row>
    <row r="24" spans="2:37" s="2" customFormat="1" x14ac:dyDescent="0.2">
      <c r="B24" s="6" t="s">
        <v>12</v>
      </c>
      <c r="C24" s="7"/>
      <c r="D24" s="7"/>
      <c r="E24" s="56" t="s">
        <v>26</v>
      </c>
      <c r="F24" s="56" t="s">
        <v>26</v>
      </c>
      <c r="G24" s="64"/>
      <c r="H24" s="64"/>
      <c r="I24" s="7"/>
      <c r="J24" s="7"/>
      <c r="K24" s="7"/>
      <c r="L24" s="56" t="s">
        <v>26</v>
      </c>
      <c r="M24" s="15" t="s">
        <v>61</v>
      </c>
      <c r="N24" s="79" t="s">
        <v>63</v>
      </c>
      <c r="O24" s="49" t="s">
        <v>50</v>
      </c>
      <c r="P24" s="7" t="s">
        <v>27</v>
      </c>
      <c r="Q24" s="7" t="s">
        <v>27</v>
      </c>
      <c r="R24" s="7"/>
      <c r="S24" s="56" t="s">
        <v>26</v>
      </c>
      <c r="T24" s="56" t="s">
        <v>26</v>
      </c>
      <c r="U24" s="64"/>
      <c r="V24" s="64"/>
      <c r="W24" s="7"/>
      <c r="X24" s="7"/>
      <c r="Y24" s="7"/>
      <c r="Z24" s="56" t="s">
        <v>26</v>
      </c>
      <c r="AA24" s="56" t="s">
        <v>26</v>
      </c>
      <c r="AB24" s="64"/>
      <c r="AC24" s="64"/>
      <c r="AD24" s="7"/>
      <c r="AE24" s="7"/>
      <c r="AF24" s="7"/>
      <c r="AG24" s="56" t="s">
        <v>26</v>
      </c>
      <c r="AH24" s="30">
        <f>COUNTIF(C24:AG24,"●")</f>
        <v>9</v>
      </c>
      <c r="AI24" s="156">
        <f>AH25/AH24</f>
        <v>1</v>
      </c>
      <c r="AJ24" s="31">
        <f>AJ17+AH24</f>
        <v>19</v>
      </c>
      <c r="AK24" s="140">
        <f>AJ25/AJ24</f>
        <v>1</v>
      </c>
    </row>
    <row r="25" spans="2:37" s="2" customFormat="1" x14ac:dyDescent="0.2">
      <c r="B25" s="11" t="s">
        <v>13</v>
      </c>
      <c r="C25" s="12"/>
      <c r="D25" s="12"/>
      <c r="E25" s="60" t="s">
        <v>26</v>
      </c>
      <c r="F25" s="60" t="s">
        <v>26</v>
      </c>
      <c r="G25" s="74"/>
      <c r="H25" s="74"/>
      <c r="I25" s="12"/>
      <c r="J25" s="12"/>
      <c r="K25" s="12"/>
      <c r="L25" s="60" t="s">
        <v>26</v>
      </c>
      <c r="M25" s="80" t="s">
        <v>62</v>
      </c>
      <c r="N25" s="80" t="s">
        <v>64</v>
      </c>
      <c r="O25" s="73" t="s">
        <v>51</v>
      </c>
      <c r="P25" s="12" t="s">
        <v>27</v>
      </c>
      <c r="Q25" s="12" t="s">
        <v>27</v>
      </c>
      <c r="R25" s="12"/>
      <c r="S25" s="60"/>
      <c r="T25" s="60" t="s">
        <v>26</v>
      </c>
      <c r="U25" s="74"/>
      <c r="V25" s="74"/>
      <c r="W25" s="12"/>
      <c r="X25" s="12"/>
      <c r="Y25" s="12" t="s">
        <v>26</v>
      </c>
      <c r="Z25" s="60" t="s">
        <v>26</v>
      </c>
      <c r="AA25" s="60" t="s">
        <v>26</v>
      </c>
      <c r="AB25" s="74"/>
      <c r="AC25" s="74"/>
      <c r="AD25" s="12"/>
      <c r="AE25" s="12"/>
      <c r="AF25" s="12"/>
      <c r="AG25" s="60" t="s">
        <v>26</v>
      </c>
      <c r="AH25" s="32">
        <f>COUNTIF(C25:AG25,"●")</f>
        <v>9</v>
      </c>
      <c r="AI25" s="157"/>
      <c r="AJ25" s="33">
        <f>AJ18+AH25</f>
        <v>19</v>
      </c>
      <c r="AK25" s="141"/>
    </row>
    <row r="27" spans="2:37" ht="13.5" customHeight="1" x14ac:dyDescent="0.2">
      <c r="B27" s="5" t="s">
        <v>3</v>
      </c>
      <c r="C27" s="165">
        <v>9</v>
      </c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7"/>
      <c r="AH27" s="146" t="s">
        <v>6</v>
      </c>
      <c r="AI27" s="147"/>
      <c r="AJ27" s="150" t="s">
        <v>7</v>
      </c>
      <c r="AK27" s="151"/>
    </row>
    <row r="28" spans="2:37" x14ac:dyDescent="0.2">
      <c r="B28" s="6" t="s">
        <v>4</v>
      </c>
      <c r="C28" s="56">
        <v>1</v>
      </c>
      <c r="D28" s="7">
        <f t="shared" ref="D28:AF28" si="4">+C28+1</f>
        <v>2</v>
      </c>
      <c r="E28" s="7">
        <f t="shared" si="4"/>
        <v>3</v>
      </c>
      <c r="F28" s="7">
        <f t="shared" si="4"/>
        <v>4</v>
      </c>
      <c r="G28" s="7">
        <f t="shared" si="4"/>
        <v>5</v>
      </c>
      <c r="H28" s="7">
        <f t="shared" si="4"/>
        <v>6</v>
      </c>
      <c r="I28" s="56">
        <f t="shared" si="4"/>
        <v>7</v>
      </c>
      <c r="J28" s="56">
        <f t="shared" si="4"/>
        <v>8</v>
      </c>
      <c r="K28" s="7">
        <f t="shared" si="4"/>
        <v>9</v>
      </c>
      <c r="L28" s="7">
        <f t="shared" si="4"/>
        <v>10</v>
      </c>
      <c r="M28" s="7">
        <f t="shared" si="4"/>
        <v>11</v>
      </c>
      <c r="N28" s="7">
        <f t="shared" si="4"/>
        <v>12</v>
      </c>
      <c r="O28" s="7">
        <f t="shared" si="4"/>
        <v>13</v>
      </c>
      <c r="P28" s="56">
        <f t="shared" si="4"/>
        <v>14</v>
      </c>
      <c r="Q28" s="56">
        <f t="shared" si="4"/>
        <v>15</v>
      </c>
      <c r="R28" s="15">
        <f t="shared" si="4"/>
        <v>16</v>
      </c>
      <c r="S28" s="7">
        <f t="shared" si="4"/>
        <v>17</v>
      </c>
      <c r="T28" s="7">
        <f t="shared" si="4"/>
        <v>18</v>
      </c>
      <c r="U28" s="7">
        <f t="shared" si="4"/>
        <v>19</v>
      </c>
      <c r="V28" s="7">
        <f t="shared" si="4"/>
        <v>20</v>
      </c>
      <c r="W28" s="56">
        <f t="shared" si="4"/>
        <v>21</v>
      </c>
      <c r="X28" s="15">
        <f t="shared" si="4"/>
        <v>22</v>
      </c>
      <c r="Y28" s="15">
        <f t="shared" si="4"/>
        <v>23</v>
      </c>
      <c r="Z28" s="7">
        <f t="shared" si="4"/>
        <v>24</v>
      </c>
      <c r="AA28" s="7">
        <f t="shared" si="4"/>
        <v>25</v>
      </c>
      <c r="AB28" s="7">
        <f t="shared" si="4"/>
        <v>26</v>
      </c>
      <c r="AC28" s="7">
        <f t="shared" si="4"/>
        <v>27</v>
      </c>
      <c r="AD28" s="56">
        <f t="shared" si="4"/>
        <v>28</v>
      </c>
      <c r="AE28" s="56">
        <f t="shared" si="4"/>
        <v>29</v>
      </c>
      <c r="AF28" s="7">
        <f t="shared" si="4"/>
        <v>30</v>
      </c>
      <c r="AG28" s="7"/>
      <c r="AH28" s="148"/>
      <c r="AI28" s="149"/>
      <c r="AJ28" s="152"/>
      <c r="AK28" s="153"/>
    </row>
    <row r="29" spans="2:37" x14ac:dyDescent="0.2">
      <c r="B29" s="6" t="s">
        <v>8</v>
      </c>
      <c r="C29" s="56" t="s">
        <v>4</v>
      </c>
      <c r="D29" s="7" t="s">
        <v>3</v>
      </c>
      <c r="E29" s="7" t="s">
        <v>22</v>
      </c>
      <c r="F29" s="7" t="s">
        <v>23</v>
      </c>
      <c r="G29" s="7" t="s">
        <v>19</v>
      </c>
      <c r="H29" s="7" t="s">
        <v>20</v>
      </c>
      <c r="I29" s="56" t="s">
        <v>21</v>
      </c>
      <c r="J29" s="56" t="s">
        <v>4</v>
      </c>
      <c r="K29" s="7" t="s">
        <v>3</v>
      </c>
      <c r="L29" s="7" t="s">
        <v>22</v>
      </c>
      <c r="M29" s="7" t="s">
        <v>23</v>
      </c>
      <c r="N29" s="7" t="s">
        <v>19</v>
      </c>
      <c r="O29" s="7" t="s">
        <v>20</v>
      </c>
      <c r="P29" s="56" t="s">
        <v>21</v>
      </c>
      <c r="Q29" s="56" t="s">
        <v>4</v>
      </c>
      <c r="R29" s="15" t="s">
        <v>3</v>
      </c>
      <c r="S29" s="7" t="s">
        <v>22</v>
      </c>
      <c r="T29" s="7" t="s">
        <v>23</v>
      </c>
      <c r="U29" s="7" t="s">
        <v>19</v>
      </c>
      <c r="V29" s="7" t="s">
        <v>20</v>
      </c>
      <c r="W29" s="56" t="s">
        <v>21</v>
      </c>
      <c r="X29" s="15" t="s">
        <v>4</v>
      </c>
      <c r="Y29" s="15" t="s">
        <v>3</v>
      </c>
      <c r="Z29" s="7" t="s">
        <v>22</v>
      </c>
      <c r="AA29" s="7" t="s">
        <v>23</v>
      </c>
      <c r="AB29" s="7" t="s">
        <v>19</v>
      </c>
      <c r="AC29" s="7" t="s">
        <v>20</v>
      </c>
      <c r="AD29" s="56" t="s">
        <v>21</v>
      </c>
      <c r="AE29" s="50" t="s">
        <v>36</v>
      </c>
      <c r="AF29" s="49" t="s">
        <v>37</v>
      </c>
      <c r="AG29" s="7"/>
      <c r="AH29" s="161" t="s">
        <v>9</v>
      </c>
      <c r="AI29" s="163" t="s">
        <v>10</v>
      </c>
      <c r="AJ29" s="158" t="s">
        <v>9</v>
      </c>
      <c r="AK29" s="142" t="s">
        <v>10</v>
      </c>
    </row>
    <row r="30" spans="2:37" s="1" customFormat="1" ht="75" customHeight="1" x14ac:dyDescent="0.2">
      <c r="B30" s="9" t="s">
        <v>11</v>
      </c>
      <c r="C30" s="58"/>
      <c r="D30" s="10"/>
      <c r="E30" s="10"/>
      <c r="F30" s="10"/>
      <c r="G30" s="10" t="s">
        <v>25</v>
      </c>
      <c r="H30" s="10"/>
      <c r="I30" s="58"/>
      <c r="J30" s="58"/>
      <c r="K30" s="10"/>
      <c r="L30" s="10"/>
      <c r="M30" s="10"/>
      <c r="N30" s="10"/>
      <c r="O30" s="10"/>
      <c r="P30" s="58"/>
      <c r="Q30" s="58"/>
      <c r="R30" s="16" t="s">
        <v>29</v>
      </c>
      <c r="S30" s="10"/>
      <c r="T30" s="10"/>
      <c r="U30" s="10"/>
      <c r="V30" s="10"/>
      <c r="W30" s="58"/>
      <c r="X30" s="78" t="s">
        <v>52</v>
      </c>
      <c r="Y30" s="78" t="s">
        <v>65</v>
      </c>
      <c r="Z30" s="10"/>
      <c r="AA30" s="10"/>
      <c r="AB30" s="10"/>
      <c r="AC30" s="10"/>
      <c r="AD30" s="58"/>
      <c r="AE30" s="58"/>
      <c r="AF30" s="10"/>
      <c r="AG30" s="10"/>
      <c r="AH30" s="162"/>
      <c r="AI30" s="164"/>
      <c r="AJ30" s="159"/>
      <c r="AK30" s="143"/>
    </row>
    <row r="31" spans="2:37" s="2" customFormat="1" x14ac:dyDescent="0.2">
      <c r="B31" s="6" t="s">
        <v>12</v>
      </c>
      <c r="C31" s="56" t="s">
        <v>26</v>
      </c>
      <c r="D31" s="64"/>
      <c r="E31" s="64"/>
      <c r="F31" s="7"/>
      <c r="G31" s="7"/>
      <c r="H31" s="7"/>
      <c r="I31" s="56" t="s">
        <v>26</v>
      </c>
      <c r="J31" s="56" t="s">
        <v>26</v>
      </c>
      <c r="K31" s="64"/>
      <c r="L31" s="64"/>
      <c r="M31" s="7"/>
      <c r="N31" s="7"/>
      <c r="O31" s="7"/>
      <c r="P31" s="56" t="s">
        <v>26</v>
      </c>
      <c r="Q31" s="56" t="s">
        <v>26</v>
      </c>
      <c r="R31" s="76" t="s">
        <v>27</v>
      </c>
      <c r="S31" s="64"/>
      <c r="T31" s="7"/>
      <c r="U31" s="7"/>
      <c r="V31" s="7"/>
      <c r="W31" s="56" t="s">
        <v>26</v>
      </c>
      <c r="X31" s="79" t="s">
        <v>42</v>
      </c>
      <c r="Y31" s="79" t="s">
        <v>46</v>
      </c>
      <c r="Z31" s="7"/>
      <c r="AA31" s="7"/>
      <c r="AB31" s="7"/>
      <c r="AC31" s="7"/>
      <c r="AD31" s="56" t="s">
        <v>26</v>
      </c>
      <c r="AE31" s="56" t="s">
        <v>26</v>
      </c>
      <c r="AF31" s="7"/>
      <c r="AG31" s="7"/>
      <c r="AH31" s="30">
        <f>COUNTIF(C31:AG31,"●")</f>
        <v>9</v>
      </c>
      <c r="AI31" s="156">
        <f>AH32/AH31</f>
        <v>1</v>
      </c>
      <c r="AJ31" s="31">
        <f>AJ24+AH31</f>
        <v>28</v>
      </c>
      <c r="AK31" s="140">
        <f>AJ32/AJ31</f>
        <v>1</v>
      </c>
    </row>
    <row r="32" spans="2:37" s="2" customFormat="1" ht="13.8" thickBot="1" x14ac:dyDescent="0.25">
      <c r="B32" s="11" t="s">
        <v>13</v>
      </c>
      <c r="C32" s="60" t="s">
        <v>26</v>
      </c>
      <c r="D32" s="74"/>
      <c r="E32" s="74"/>
      <c r="F32" s="12"/>
      <c r="G32" s="73" t="s">
        <v>43</v>
      </c>
      <c r="H32" s="12"/>
      <c r="I32" s="60" t="s">
        <v>26</v>
      </c>
      <c r="J32" s="60"/>
      <c r="K32" s="74"/>
      <c r="L32" s="74"/>
      <c r="M32" s="12"/>
      <c r="N32" s="12"/>
      <c r="O32" s="12"/>
      <c r="P32" s="60" t="s">
        <v>26</v>
      </c>
      <c r="Q32" s="60" t="s">
        <v>26</v>
      </c>
      <c r="R32" s="77" t="s">
        <v>27</v>
      </c>
      <c r="S32" s="74"/>
      <c r="T32" s="12"/>
      <c r="U32" s="12"/>
      <c r="V32" s="12"/>
      <c r="W32" s="60" t="s">
        <v>26</v>
      </c>
      <c r="X32" s="80" t="s">
        <v>66</v>
      </c>
      <c r="Y32" s="80" t="s">
        <v>67</v>
      </c>
      <c r="Z32" s="12"/>
      <c r="AA32" s="12"/>
      <c r="AB32" s="12"/>
      <c r="AC32" s="12"/>
      <c r="AD32" s="60" t="s">
        <v>26</v>
      </c>
      <c r="AE32" s="60" t="s">
        <v>26</v>
      </c>
      <c r="AF32" s="12"/>
      <c r="AG32" s="12"/>
      <c r="AH32" s="32">
        <f>COUNTIF(C32:AG32,"●")</f>
        <v>9</v>
      </c>
      <c r="AI32" s="157"/>
      <c r="AJ32" s="33">
        <f>AJ25+AH32</f>
        <v>28</v>
      </c>
      <c r="AK32" s="141"/>
    </row>
    <row r="33" spans="2:37" ht="13.8" thickBot="1" x14ac:dyDescent="0.25"/>
    <row r="34" spans="2:37" ht="13.5" customHeight="1" x14ac:dyDescent="0.2">
      <c r="B34" s="5" t="s">
        <v>3</v>
      </c>
      <c r="C34" s="165">
        <v>10</v>
      </c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7"/>
      <c r="AH34" s="146" t="s">
        <v>6</v>
      </c>
      <c r="AI34" s="147"/>
      <c r="AJ34" s="150" t="s">
        <v>7</v>
      </c>
      <c r="AK34" s="151"/>
    </row>
    <row r="35" spans="2:37" x14ac:dyDescent="0.2">
      <c r="B35" s="6" t="s">
        <v>4</v>
      </c>
      <c r="C35" s="7">
        <v>1</v>
      </c>
      <c r="D35" s="7">
        <f t="shared" ref="D35:AG35" si="5">+C35+1</f>
        <v>2</v>
      </c>
      <c r="E35" s="7">
        <f t="shared" si="5"/>
        <v>3</v>
      </c>
      <c r="F35" s="7">
        <f t="shared" si="5"/>
        <v>4</v>
      </c>
      <c r="G35" s="56">
        <f t="shared" si="5"/>
        <v>5</v>
      </c>
      <c r="H35" s="56">
        <f t="shared" si="5"/>
        <v>6</v>
      </c>
      <c r="I35" s="7">
        <f t="shared" si="5"/>
        <v>7</v>
      </c>
      <c r="J35" s="7">
        <f t="shared" si="5"/>
        <v>8</v>
      </c>
      <c r="K35" s="7">
        <f t="shared" si="5"/>
        <v>9</v>
      </c>
      <c r="L35" s="7">
        <f t="shared" si="5"/>
        <v>10</v>
      </c>
      <c r="M35" s="7">
        <f t="shared" si="5"/>
        <v>11</v>
      </c>
      <c r="N35" s="56">
        <f t="shared" si="5"/>
        <v>12</v>
      </c>
      <c r="O35" s="56">
        <f t="shared" si="5"/>
        <v>13</v>
      </c>
      <c r="P35" s="15">
        <f t="shared" si="5"/>
        <v>14</v>
      </c>
      <c r="Q35" s="7">
        <f t="shared" si="5"/>
        <v>15</v>
      </c>
      <c r="R35" s="7">
        <f t="shared" si="5"/>
        <v>16</v>
      </c>
      <c r="S35" s="7">
        <f t="shared" si="5"/>
        <v>17</v>
      </c>
      <c r="T35" s="7">
        <f t="shared" si="5"/>
        <v>18</v>
      </c>
      <c r="U35" s="56">
        <f t="shared" si="5"/>
        <v>19</v>
      </c>
      <c r="V35" s="56">
        <f t="shared" si="5"/>
        <v>20</v>
      </c>
      <c r="W35" s="7">
        <f t="shared" si="5"/>
        <v>21</v>
      </c>
      <c r="X35" s="7">
        <f t="shared" si="5"/>
        <v>22</v>
      </c>
      <c r="Y35" s="7">
        <f t="shared" si="5"/>
        <v>23</v>
      </c>
      <c r="Z35" s="7">
        <f t="shared" si="5"/>
        <v>24</v>
      </c>
      <c r="AA35" s="7">
        <f t="shared" si="5"/>
        <v>25</v>
      </c>
      <c r="AB35" s="56">
        <f t="shared" si="5"/>
        <v>26</v>
      </c>
      <c r="AC35" s="56">
        <f t="shared" si="5"/>
        <v>27</v>
      </c>
      <c r="AD35" s="7">
        <f t="shared" si="5"/>
        <v>28</v>
      </c>
      <c r="AE35" s="7">
        <f t="shared" si="5"/>
        <v>29</v>
      </c>
      <c r="AF35" s="7">
        <f t="shared" si="5"/>
        <v>30</v>
      </c>
      <c r="AG35" s="7">
        <f t="shared" si="5"/>
        <v>31</v>
      </c>
      <c r="AH35" s="148"/>
      <c r="AI35" s="149"/>
      <c r="AJ35" s="152"/>
      <c r="AK35" s="153"/>
    </row>
    <row r="36" spans="2:37" x14ac:dyDescent="0.2">
      <c r="B36" s="6" t="s">
        <v>8</v>
      </c>
      <c r="C36" s="7" t="s">
        <v>22</v>
      </c>
      <c r="D36" s="7" t="s">
        <v>23</v>
      </c>
      <c r="E36" s="7" t="s">
        <v>19</v>
      </c>
      <c r="F36" s="7" t="s">
        <v>20</v>
      </c>
      <c r="G36" s="56" t="s">
        <v>21</v>
      </c>
      <c r="H36" s="56" t="s">
        <v>4</v>
      </c>
      <c r="I36" s="7" t="s">
        <v>3</v>
      </c>
      <c r="J36" s="7" t="s">
        <v>22</v>
      </c>
      <c r="K36" s="7" t="s">
        <v>23</v>
      </c>
      <c r="L36" s="7" t="s">
        <v>19</v>
      </c>
      <c r="M36" s="7" t="s">
        <v>20</v>
      </c>
      <c r="N36" s="56" t="s">
        <v>21</v>
      </c>
      <c r="O36" s="56" t="s">
        <v>4</v>
      </c>
      <c r="P36" s="15" t="s">
        <v>3</v>
      </c>
      <c r="Q36" s="7" t="s">
        <v>22</v>
      </c>
      <c r="R36" s="7" t="s">
        <v>23</v>
      </c>
      <c r="S36" s="7" t="s">
        <v>19</v>
      </c>
      <c r="T36" s="7" t="s">
        <v>20</v>
      </c>
      <c r="U36" s="56" t="s">
        <v>21</v>
      </c>
      <c r="V36" s="56" t="s">
        <v>4</v>
      </c>
      <c r="W36" s="7" t="s">
        <v>3</v>
      </c>
      <c r="X36" s="7" t="s">
        <v>22</v>
      </c>
      <c r="Y36" s="7" t="s">
        <v>23</v>
      </c>
      <c r="Z36" s="7" t="s">
        <v>19</v>
      </c>
      <c r="AA36" s="7" t="s">
        <v>20</v>
      </c>
      <c r="AB36" s="56" t="s">
        <v>21</v>
      </c>
      <c r="AC36" s="56" t="s">
        <v>4</v>
      </c>
      <c r="AD36" s="7" t="s">
        <v>3</v>
      </c>
      <c r="AE36" s="7" t="s">
        <v>22</v>
      </c>
      <c r="AF36" s="49" t="s">
        <v>39</v>
      </c>
      <c r="AG36" s="49" t="s">
        <v>40</v>
      </c>
      <c r="AH36" s="161" t="s">
        <v>9</v>
      </c>
      <c r="AI36" s="163" t="s">
        <v>10</v>
      </c>
      <c r="AJ36" s="158" t="s">
        <v>9</v>
      </c>
      <c r="AK36" s="142" t="s">
        <v>10</v>
      </c>
    </row>
    <row r="37" spans="2:37" s="1" customFormat="1" ht="75" customHeight="1" x14ac:dyDescent="0.2">
      <c r="B37" s="9" t="s">
        <v>11</v>
      </c>
      <c r="C37" s="10"/>
      <c r="D37" s="10"/>
      <c r="E37" s="10"/>
      <c r="F37" s="10"/>
      <c r="G37" s="58"/>
      <c r="H37" s="58"/>
      <c r="I37" s="10"/>
      <c r="J37" s="10"/>
      <c r="K37" s="10"/>
      <c r="L37" s="10"/>
      <c r="M37" s="10"/>
      <c r="N37" s="58"/>
      <c r="O37" s="58"/>
      <c r="P37" s="78" t="s">
        <v>54</v>
      </c>
      <c r="Q37" s="10"/>
      <c r="R37" s="10"/>
      <c r="S37" s="10"/>
      <c r="T37" s="10"/>
      <c r="U37" s="58"/>
      <c r="V37" s="58"/>
      <c r="W37" s="10"/>
      <c r="X37" s="10"/>
      <c r="Y37" s="10"/>
      <c r="Z37" s="10"/>
      <c r="AA37" s="10"/>
      <c r="AB37" s="58"/>
      <c r="AC37" s="58"/>
      <c r="AD37" s="10"/>
      <c r="AE37" s="10"/>
      <c r="AF37" s="10"/>
      <c r="AG37" s="10"/>
      <c r="AH37" s="162"/>
      <c r="AI37" s="164"/>
      <c r="AJ37" s="159"/>
      <c r="AK37" s="143"/>
    </row>
    <row r="38" spans="2:37" s="2" customFormat="1" x14ac:dyDescent="0.2">
      <c r="B38" s="6" t="s">
        <v>12</v>
      </c>
      <c r="C38" s="7" t="s">
        <v>26</v>
      </c>
      <c r="D38" s="7"/>
      <c r="E38" s="7"/>
      <c r="F38" s="7"/>
      <c r="G38" s="56" t="s">
        <v>26</v>
      </c>
      <c r="H38" s="56" t="s">
        <v>26</v>
      </c>
      <c r="I38" s="7"/>
      <c r="J38" s="7"/>
      <c r="K38" s="7"/>
      <c r="L38" s="7"/>
      <c r="M38" s="7"/>
      <c r="N38" s="56" t="s">
        <v>26</v>
      </c>
      <c r="O38" s="56" t="s">
        <v>26</v>
      </c>
      <c r="P38" s="79" t="s">
        <v>47</v>
      </c>
      <c r="Q38" s="7"/>
      <c r="R38" s="7"/>
      <c r="S38" s="7"/>
      <c r="T38" s="7"/>
      <c r="U38" s="56" t="s">
        <v>26</v>
      </c>
      <c r="V38" s="56" t="s">
        <v>26</v>
      </c>
      <c r="W38" s="7"/>
      <c r="X38" s="7"/>
      <c r="Y38" s="7"/>
      <c r="Z38" s="7"/>
      <c r="AA38" s="7"/>
      <c r="AB38" s="56" t="s">
        <v>26</v>
      </c>
      <c r="AC38" s="56" t="s">
        <v>26</v>
      </c>
      <c r="AD38" s="7"/>
      <c r="AE38" s="7"/>
      <c r="AF38" s="7"/>
      <c r="AG38" s="7"/>
      <c r="AH38" s="30">
        <f>COUNTIF(C38:AG38,"●")</f>
        <v>9</v>
      </c>
      <c r="AI38" s="156">
        <f>AH39/AH38</f>
        <v>0.88888888888888884</v>
      </c>
      <c r="AJ38" s="31">
        <f>AJ31+AH38</f>
        <v>37</v>
      </c>
      <c r="AK38" s="140">
        <f>AJ39/AJ38</f>
        <v>0.97297297297297303</v>
      </c>
    </row>
    <row r="39" spans="2:37" s="2" customFormat="1" x14ac:dyDescent="0.2">
      <c r="B39" s="11" t="s">
        <v>13</v>
      </c>
      <c r="C39" s="12" t="s">
        <v>26</v>
      </c>
      <c r="D39" s="12"/>
      <c r="E39" s="12"/>
      <c r="F39" s="12"/>
      <c r="G39" s="60" t="s">
        <v>26</v>
      </c>
      <c r="H39" s="60" t="s">
        <v>26</v>
      </c>
      <c r="I39" s="12"/>
      <c r="J39" s="12"/>
      <c r="K39" s="12"/>
      <c r="L39" s="12"/>
      <c r="M39" s="12"/>
      <c r="N39" s="60" t="s">
        <v>26</v>
      </c>
      <c r="O39" s="60" t="s">
        <v>26</v>
      </c>
      <c r="P39" s="80" t="s">
        <v>47</v>
      </c>
      <c r="Q39" s="12"/>
      <c r="R39" s="12"/>
      <c r="S39" s="12"/>
      <c r="T39" s="12"/>
      <c r="U39" s="60" t="s">
        <v>26</v>
      </c>
      <c r="V39" s="60" t="s">
        <v>26</v>
      </c>
      <c r="W39" s="12"/>
      <c r="X39" s="12"/>
      <c r="Y39" s="12"/>
      <c r="Z39" s="12"/>
      <c r="AA39" s="12"/>
      <c r="AB39" s="60"/>
      <c r="AC39" s="60" t="s">
        <v>26</v>
      </c>
      <c r="AD39" s="12"/>
      <c r="AE39" s="12"/>
      <c r="AF39" s="12"/>
      <c r="AG39" s="12"/>
      <c r="AH39" s="32">
        <f>COUNTIF(C39:AG39,"●")</f>
        <v>8</v>
      </c>
      <c r="AI39" s="157"/>
      <c r="AJ39" s="33">
        <f>AJ32+AH39</f>
        <v>36</v>
      </c>
      <c r="AK39" s="141"/>
    </row>
    <row r="41" spans="2:37" ht="13.5" customHeight="1" x14ac:dyDescent="0.2">
      <c r="B41" s="5" t="s">
        <v>3</v>
      </c>
      <c r="C41" s="165">
        <v>11</v>
      </c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7"/>
      <c r="AH41" s="146" t="s">
        <v>6</v>
      </c>
      <c r="AI41" s="147"/>
      <c r="AJ41" s="150" t="s">
        <v>7</v>
      </c>
      <c r="AK41" s="151"/>
    </row>
    <row r="42" spans="2:37" x14ac:dyDescent="0.2">
      <c r="B42" s="6" t="s">
        <v>4</v>
      </c>
      <c r="C42" s="7">
        <v>1</v>
      </c>
      <c r="D42" s="56">
        <f t="shared" ref="D42:AF42" si="6">+C42+1</f>
        <v>2</v>
      </c>
      <c r="E42" s="15">
        <f t="shared" si="6"/>
        <v>3</v>
      </c>
      <c r="F42" s="15">
        <f t="shared" si="6"/>
        <v>4</v>
      </c>
      <c r="G42" s="7">
        <f t="shared" si="6"/>
        <v>5</v>
      </c>
      <c r="H42" s="7">
        <f t="shared" si="6"/>
        <v>6</v>
      </c>
      <c r="I42" s="7">
        <f t="shared" si="6"/>
        <v>7</v>
      </c>
      <c r="J42" s="7">
        <f t="shared" si="6"/>
        <v>8</v>
      </c>
      <c r="K42" s="56">
        <f t="shared" si="6"/>
        <v>9</v>
      </c>
      <c r="L42" s="56">
        <f t="shared" si="6"/>
        <v>10</v>
      </c>
      <c r="M42" s="7">
        <f t="shared" si="6"/>
        <v>11</v>
      </c>
      <c r="N42" s="7">
        <f t="shared" si="6"/>
        <v>12</v>
      </c>
      <c r="O42" s="7">
        <f t="shared" si="6"/>
        <v>13</v>
      </c>
      <c r="P42" s="7">
        <f t="shared" si="6"/>
        <v>14</v>
      </c>
      <c r="Q42" s="7">
        <f t="shared" si="6"/>
        <v>15</v>
      </c>
      <c r="R42" s="56">
        <f t="shared" si="6"/>
        <v>16</v>
      </c>
      <c r="S42" s="56">
        <f t="shared" si="6"/>
        <v>17</v>
      </c>
      <c r="T42" s="7">
        <f t="shared" si="6"/>
        <v>18</v>
      </c>
      <c r="U42" s="7">
        <f t="shared" si="6"/>
        <v>19</v>
      </c>
      <c r="V42" s="7">
        <f t="shared" si="6"/>
        <v>20</v>
      </c>
      <c r="W42" s="7">
        <f t="shared" si="6"/>
        <v>21</v>
      </c>
      <c r="X42" s="7">
        <f t="shared" si="6"/>
        <v>22</v>
      </c>
      <c r="Y42" s="15">
        <f t="shared" si="6"/>
        <v>23</v>
      </c>
      <c r="Z42" s="56">
        <f t="shared" si="6"/>
        <v>24</v>
      </c>
      <c r="AA42" s="7">
        <f t="shared" si="6"/>
        <v>25</v>
      </c>
      <c r="AB42" s="7">
        <f t="shared" si="6"/>
        <v>26</v>
      </c>
      <c r="AC42" s="7">
        <f t="shared" si="6"/>
        <v>27</v>
      </c>
      <c r="AD42" s="7">
        <f t="shared" si="6"/>
        <v>28</v>
      </c>
      <c r="AE42" s="7">
        <f t="shared" si="6"/>
        <v>29</v>
      </c>
      <c r="AF42" s="56">
        <f t="shared" si="6"/>
        <v>30</v>
      </c>
      <c r="AG42" s="7"/>
      <c r="AH42" s="148"/>
      <c r="AI42" s="149"/>
      <c r="AJ42" s="152"/>
      <c r="AK42" s="153"/>
    </row>
    <row r="43" spans="2:37" x14ac:dyDescent="0.2">
      <c r="B43" s="6" t="s">
        <v>8</v>
      </c>
      <c r="C43" s="7" t="s">
        <v>20</v>
      </c>
      <c r="D43" s="56" t="s">
        <v>21</v>
      </c>
      <c r="E43" s="15" t="s">
        <v>4</v>
      </c>
      <c r="F43" s="15" t="s">
        <v>3</v>
      </c>
      <c r="G43" s="7" t="s">
        <v>22</v>
      </c>
      <c r="H43" s="7" t="s">
        <v>23</v>
      </c>
      <c r="I43" s="7" t="s">
        <v>19</v>
      </c>
      <c r="J43" s="7" t="s">
        <v>20</v>
      </c>
      <c r="K43" s="56" t="s">
        <v>21</v>
      </c>
      <c r="L43" s="56" t="s">
        <v>4</v>
      </c>
      <c r="M43" s="7" t="s">
        <v>3</v>
      </c>
      <c r="N43" s="7" t="s">
        <v>22</v>
      </c>
      <c r="O43" s="7" t="s">
        <v>23</v>
      </c>
      <c r="P43" s="7" t="s">
        <v>19</v>
      </c>
      <c r="Q43" s="7" t="s">
        <v>20</v>
      </c>
      <c r="R43" s="56" t="s">
        <v>21</v>
      </c>
      <c r="S43" s="56" t="s">
        <v>4</v>
      </c>
      <c r="T43" s="7" t="s">
        <v>3</v>
      </c>
      <c r="U43" s="7" t="s">
        <v>22</v>
      </c>
      <c r="V43" s="7" t="s">
        <v>23</v>
      </c>
      <c r="W43" s="7" t="s">
        <v>19</v>
      </c>
      <c r="X43" s="7" t="s">
        <v>20</v>
      </c>
      <c r="Y43" s="15" t="s">
        <v>21</v>
      </c>
      <c r="Z43" s="56" t="s">
        <v>4</v>
      </c>
      <c r="AA43" s="7" t="s">
        <v>3</v>
      </c>
      <c r="AB43" s="7" t="s">
        <v>22</v>
      </c>
      <c r="AC43" s="7" t="s">
        <v>23</v>
      </c>
      <c r="AD43" s="7" t="s">
        <v>19</v>
      </c>
      <c r="AE43" s="49" t="s">
        <v>41</v>
      </c>
      <c r="AF43" s="50" t="s">
        <v>35</v>
      </c>
      <c r="AG43" s="7"/>
      <c r="AH43" s="161" t="s">
        <v>9</v>
      </c>
      <c r="AI43" s="163" t="s">
        <v>10</v>
      </c>
      <c r="AJ43" s="158" t="s">
        <v>9</v>
      </c>
      <c r="AK43" s="142" t="s">
        <v>10</v>
      </c>
    </row>
    <row r="44" spans="2:37" s="1" customFormat="1" ht="75" customHeight="1" x14ac:dyDescent="0.2">
      <c r="B44" s="9" t="s">
        <v>11</v>
      </c>
      <c r="C44" s="81" t="s">
        <v>57</v>
      </c>
      <c r="D44" s="58"/>
      <c r="E44" s="16" t="s">
        <v>30</v>
      </c>
      <c r="F44" s="78" t="s">
        <v>65</v>
      </c>
      <c r="G44" s="10"/>
      <c r="H44" s="10"/>
      <c r="I44" s="81"/>
      <c r="J44" s="10"/>
      <c r="K44" s="58"/>
      <c r="L44" s="58"/>
      <c r="M44" s="10"/>
      <c r="N44" s="10"/>
      <c r="O44" s="10"/>
      <c r="P44" s="10"/>
      <c r="Q44" s="10"/>
      <c r="R44" s="58"/>
      <c r="S44" s="58"/>
      <c r="T44" s="10"/>
      <c r="U44" s="10"/>
      <c r="V44" s="10"/>
      <c r="W44" s="10"/>
      <c r="X44" s="10"/>
      <c r="Y44" s="16" t="s">
        <v>31</v>
      </c>
      <c r="Z44" s="58"/>
      <c r="AA44" s="10"/>
      <c r="AB44" s="10"/>
      <c r="AC44" s="10"/>
      <c r="AD44" s="10"/>
      <c r="AE44" s="10"/>
      <c r="AF44" s="58"/>
      <c r="AG44" s="10"/>
      <c r="AH44" s="162"/>
      <c r="AI44" s="164"/>
      <c r="AJ44" s="159"/>
      <c r="AK44" s="143"/>
    </row>
    <row r="45" spans="2:37" s="2" customFormat="1" x14ac:dyDescent="0.2">
      <c r="B45" s="6" t="s">
        <v>12</v>
      </c>
      <c r="C45" s="7"/>
      <c r="D45" s="56" t="s">
        <v>26</v>
      </c>
      <c r="E45" s="79" t="s">
        <v>68</v>
      </c>
      <c r="F45" s="79" t="s">
        <v>70</v>
      </c>
      <c r="G45" s="7"/>
      <c r="H45" s="7"/>
      <c r="I45" s="7"/>
      <c r="J45" s="7"/>
      <c r="K45" s="56" t="s">
        <v>26</v>
      </c>
      <c r="L45" s="56" t="s">
        <v>26</v>
      </c>
      <c r="M45" s="7"/>
      <c r="N45" s="7"/>
      <c r="O45" s="7"/>
      <c r="P45" s="7"/>
      <c r="Q45" s="7"/>
      <c r="R45" s="56" t="s">
        <v>26</v>
      </c>
      <c r="S45" s="56" t="s">
        <v>26</v>
      </c>
      <c r="T45" s="7"/>
      <c r="U45" s="7"/>
      <c r="V45" s="7"/>
      <c r="W45" s="7"/>
      <c r="X45" s="7"/>
      <c r="Y45" s="15" t="s">
        <v>26</v>
      </c>
      <c r="Z45" s="56" t="s">
        <v>26</v>
      </c>
      <c r="AA45" s="7"/>
      <c r="AB45" s="7"/>
      <c r="AC45" s="7"/>
      <c r="AD45" s="7"/>
      <c r="AE45" s="7"/>
      <c r="AF45" s="50" t="s">
        <v>43</v>
      </c>
      <c r="AG45" s="7"/>
      <c r="AH45" s="30">
        <f>COUNTIF(C45:AG45,"●")</f>
        <v>9</v>
      </c>
      <c r="AI45" s="156">
        <f>AH46/AH45</f>
        <v>1.1111111111111112</v>
      </c>
      <c r="AJ45" s="31">
        <f>AJ38+AH45</f>
        <v>46</v>
      </c>
      <c r="AK45" s="140">
        <f>AJ46/AJ45</f>
        <v>1</v>
      </c>
    </row>
    <row r="46" spans="2:37" s="2" customFormat="1" x14ac:dyDescent="0.2">
      <c r="B46" s="11" t="s">
        <v>13</v>
      </c>
      <c r="C46" s="73" t="s">
        <v>42</v>
      </c>
      <c r="D46" s="60" t="s">
        <v>26</v>
      </c>
      <c r="E46" s="80" t="s">
        <v>69</v>
      </c>
      <c r="F46" s="80" t="s">
        <v>71</v>
      </c>
      <c r="G46" s="12"/>
      <c r="H46" s="12"/>
      <c r="I46" s="73"/>
      <c r="J46" s="73"/>
      <c r="K46" s="60" t="s">
        <v>26</v>
      </c>
      <c r="L46" s="60" t="s">
        <v>26</v>
      </c>
      <c r="M46" s="12"/>
      <c r="N46" s="12"/>
      <c r="O46" s="12"/>
      <c r="P46" s="12"/>
      <c r="Q46" s="12"/>
      <c r="R46" s="60" t="s">
        <v>26</v>
      </c>
      <c r="S46" s="60" t="s">
        <v>26</v>
      </c>
      <c r="T46" s="12"/>
      <c r="U46" s="12"/>
      <c r="V46" s="12"/>
      <c r="W46" s="12"/>
      <c r="X46" s="12"/>
      <c r="Y46" s="17" t="s">
        <v>26</v>
      </c>
      <c r="Z46" s="60" t="s">
        <v>26</v>
      </c>
      <c r="AA46" s="12"/>
      <c r="AB46" s="12"/>
      <c r="AC46" s="12"/>
      <c r="AD46" s="12"/>
      <c r="AE46" s="12"/>
      <c r="AF46" s="75" t="s">
        <v>56</v>
      </c>
      <c r="AG46" s="12"/>
      <c r="AH46" s="32">
        <f>COUNTIF(C46:AG46,"●")</f>
        <v>10</v>
      </c>
      <c r="AI46" s="157"/>
      <c r="AJ46" s="33">
        <f>AJ39+AH46</f>
        <v>46</v>
      </c>
      <c r="AK46" s="141"/>
    </row>
    <row r="48" spans="2:37" ht="13.5" customHeight="1" x14ac:dyDescent="0.2">
      <c r="B48" s="5" t="s">
        <v>3</v>
      </c>
      <c r="C48" s="165">
        <v>12</v>
      </c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7"/>
      <c r="AH48" s="146" t="s">
        <v>6</v>
      </c>
      <c r="AI48" s="147"/>
      <c r="AJ48" s="150" t="s">
        <v>7</v>
      </c>
      <c r="AK48" s="151"/>
    </row>
    <row r="49" spans="2:37" x14ac:dyDescent="0.2">
      <c r="B49" s="6" t="s">
        <v>4</v>
      </c>
      <c r="C49" s="56">
        <v>1</v>
      </c>
      <c r="D49" s="7">
        <f t="shared" ref="D49:AG49" si="7">+C49+1</f>
        <v>2</v>
      </c>
      <c r="E49" s="7">
        <f t="shared" si="7"/>
        <v>3</v>
      </c>
      <c r="F49" s="7">
        <f t="shared" si="7"/>
        <v>4</v>
      </c>
      <c r="G49" s="7">
        <f t="shared" si="7"/>
        <v>5</v>
      </c>
      <c r="H49" s="7">
        <f t="shared" si="7"/>
        <v>6</v>
      </c>
      <c r="I49" s="56">
        <f t="shared" si="7"/>
        <v>7</v>
      </c>
      <c r="J49" s="56">
        <f t="shared" si="7"/>
        <v>8</v>
      </c>
      <c r="K49" s="7">
        <f t="shared" si="7"/>
        <v>9</v>
      </c>
      <c r="L49" s="7">
        <f t="shared" si="7"/>
        <v>10</v>
      </c>
      <c r="M49" s="7">
        <f t="shared" si="7"/>
        <v>11</v>
      </c>
      <c r="N49" s="7">
        <f t="shared" si="7"/>
        <v>12</v>
      </c>
      <c r="O49" s="7">
        <f t="shared" si="7"/>
        <v>13</v>
      </c>
      <c r="P49" s="56">
        <f t="shared" si="7"/>
        <v>14</v>
      </c>
      <c r="Q49" s="56">
        <f t="shared" si="7"/>
        <v>15</v>
      </c>
      <c r="R49" s="7">
        <f t="shared" si="7"/>
        <v>16</v>
      </c>
      <c r="S49" s="7">
        <f t="shared" si="7"/>
        <v>17</v>
      </c>
      <c r="T49" s="7">
        <f t="shared" si="7"/>
        <v>18</v>
      </c>
      <c r="U49" s="7">
        <f t="shared" si="7"/>
        <v>19</v>
      </c>
      <c r="V49" s="7">
        <f t="shared" si="7"/>
        <v>20</v>
      </c>
      <c r="W49" s="56">
        <f t="shared" si="7"/>
        <v>21</v>
      </c>
      <c r="X49" s="56">
        <f t="shared" si="7"/>
        <v>22</v>
      </c>
      <c r="Y49" s="7">
        <f t="shared" si="7"/>
        <v>23</v>
      </c>
      <c r="Z49" s="7">
        <f t="shared" si="7"/>
        <v>24</v>
      </c>
      <c r="AA49" s="7">
        <f t="shared" si="7"/>
        <v>25</v>
      </c>
      <c r="AB49" s="7">
        <f t="shared" si="7"/>
        <v>26</v>
      </c>
      <c r="AC49" s="7">
        <f t="shared" si="7"/>
        <v>27</v>
      </c>
      <c r="AD49" s="56">
        <f t="shared" si="7"/>
        <v>28</v>
      </c>
      <c r="AE49" s="56">
        <f t="shared" si="7"/>
        <v>29</v>
      </c>
      <c r="AF49" s="7">
        <f t="shared" si="7"/>
        <v>30</v>
      </c>
      <c r="AG49" s="7">
        <f t="shared" si="7"/>
        <v>31</v>
      </c>
      <c r="AH49" s="148"/>
      <c r="AI49" s="149"/>
      <c r="AJ49" s="152"/>
      <c r="AK49" s="153"/>
    </row>
    <row r="50" spans="2:37" x14ac:dyDescent="0.2">
      <c r="B50" s="6" t="s">
        <v>8</v>
      </c>
      <c r="C50" s="56" t="s">
        <v>4</v>
      </c>
      <c r="D50" s="7" t="s">
        <v>3</v>
      </c>
      <c r="E50" s="7" t="s">
        <v>22</v>
      </c>
      <c r="F50" s="7" t="s">
        <v>23</v>
      </c>
      <c r="G50" s="7" t="s">
        <v>19</v>
      </c>
      <c r="H50" s="7" t="s">
        <v>20</v>
      </c>
      <c r="I50" s="56" t="s">
        <v>21</v>
      </c>
      <c r="J50" s="56" t="s">
        <v>4</v>
      </c>
      <c r="K50" s="7" t="s">
        <v>3</v>
      </c>
      <c r="L50" s="7" t="s">
        <v>22</v>
      </c>
      <c r="M50" s="7" t="s">
        <v>23</v>
      </c>
      <c r="N50" s="7" t="s">
        <v>19</v>
      </c>
      <c r="O50" s="7" t="s">
        <v>20</v>
      </c>
      <c r="P50" s="56" t="s">
        <v>21</v>
      </c>
      <c r="Q50" s="56" t="s">
        <v>4</v>
      </c>
      <c r="R50" s="7" t="s">
        <v>3</v>
      </c>
      <c r="S50" s="7" t="s">
        <v>22</v>
      </c>
      <c r="T50" s="7" t="s">
        <v>23</v>
      </c>
      <c r="U50" s="7" t="s">
        <v>19</v>
      </c>
      <c r="V50" s="7" t="s">
        <v>20</v>
      </c>
      <c r="W50" s="56" t="s">
        <v>21</v>
      </c>
      <c r="X50" s="56" t="s">
        <v>4</v>
      </c>
      <c r="Y50" s="7" t="s">
        <v>3</v>
      </c>
      <c r="Z50" s="7" t="s">
        <v>22</v>
      </c>
      <c r="AA50" s="7" t="s">
        <v>23</v>
      </c>
      <c r="AB50" s="7" t="s">
        <v>19</v>
      </c>
      <c r="AC50" s="7" t="s">
        <v>20</v>
      </c>
      <c r="AD50" s="56" t="s">
        <v>21</v>
      </c>
      <c r="AE50" s="56" t="s">
        <v>4</v>
      </c>
      <c r="AF50" s="49" t="s">
        <v>37</v>
      </c>
      <c r="AG50" s="49" t="s">
        <v>38</v>
      </c>
      <c r="AH50" s="161" t="s">
        <v>9</v>
      </c>
      <c r="AI50" s="163" t="s">
        <v>10</v>
      </c>
      <c r="AJ50" s="158" t="s">
        <v>9</v>
      </c>
      <c r="AK50" s="142" t="s">
        <v>10</v>
      </c>
    </row>
    <row r="51" spans="2:37" s="1" customFormat="1" ht="75" customHeight="1" x14ac:dyDescent="0.2">
      <c r="B51" s="9" t="s">
        <v>11</v>
      </c>
      <c r="C51" s="58"/>
      <c r="D51" s="10"/>
      <c r="E51" s="10"/>
      <c r="F51" s="10"/>
      <c r="G51" s="10" t="s">
        <v>25</v>
      </c>
      <c r="H51" s="10"/>
      <c r="I51" s="58"/>
      <c r="J51" s="58"/>
      <c r="K51" s="10"/>
      <c r="L51" s="10"/>
      <c r="M51" s="10"/>
      <c r="N51" s="10"/>
      <c r="O51" s="10"/>
      <c r="P51" s="58"/>
      <c r="Q51" s="58"/>
      <c r="R51" s="10"/>
      <c r="S51" s="10"/>
      <c r="T51" s="10"/>
      <c r="U51" s="72"/>
      <c r="V51" s="72"/>
      <c r="W51" s="58"/>
      <c r="X51" s="58"/>
      <c r="Y51" s="10"/>
      <c r="Z51" s="10"/>
      <c r="AA51" s="10"/>
      <c r="AB51" s="10"/>
      <c r="AC51" s="10"/>
      <c r="AD51" s="58"/>
      <c r="AE51" s="58"/>
      <c r="AF51" s="10" t="s">
        <v>32</v>
      </c>
      <c r="AG51" s="10" t="s">
        <v>32</v>
      </c>
      <c r="AH51" s="162"/>
      <c r="AI51" s="164"/>
      <c r="AJ51" s="159"/>
      <c r="AK51" s="143"/>
    </row>
    <row r="52" spans="2:37" s="2" customFormat="1" x14ac:dyDescent="0.2">
      <c r="B52" s="6" t="s">
        <v>12</v>
      </c>
      <c r="C52" s="56" t="s">
        <v>26</v>
      </c>
      <c r="D52" s="7"/>
      <c r="E52" s="7"/>
      <c r="F52" s="7"/>
      <c r="G52" s="7"/>
      <c r="H52" s="7"/>
      <c r="I52" s="56" t="s">
        <v>26</v>
      </c>
      <c r="J52" s="56" t="s">
        <v>26</v>
      </c>
      <c r="K52" s="7"/>
      <c r="L52" s="7"/>
      <c r="M52" s="7"/>
      <c r="N52" s="7"/>
      <c r="O52" s="7"/>
      <c r="P52" s="50" t="s">
        <v>43</v>
      </c>
      <c r="Q52" s="56" t="s">
        <v>26</v>
      </c>
      <c r="R52" s="7"/>
      <c r="S52" s="7"/>
      <c r="T52" s="7"/>
      <c r="U52" s="7"/>
      <c r="V52" s="7"/>
      <c r="W52" s="56" t="s">
        <v>26</v>
      </c>
      <c r="X52" s="56" t="s">
        <v>26</v>
      </c>
      <c r="Y52" s="7"/>
      <c r="Z52" s="7"/>
      <c r="AA52" s="7"/>
      <c r="AB52" s="7"/>
      <c r="AC52" s="7"/>
      <c r="AD52" s="56" t="s">
        <v>26</v>
      </c>
      <c r="AE52" s="56" t="s">
        <v>26</v>
      </c>
      <c r="AF52" s="49" t="s">
        <v>47</v>
      </c>
      <c r="AG52" s="49" t="s">
        <v>46</v>
      </c>
      <c r="AH52" s="30">
        <f>COUNTIF(C52:AG52,"●")</f>
        <v>9</v>
      </c>
      <c r="AI52" s="156">
        <f>AH53/AH52</f>
        <v>1</v>
      </c>
      <c r="AJ52" s="31">
        <f>AJ45+AH52</f>
        <v>55</v>
      </c>
      <c r="AK52" s="140">
        <f>AJ53/AJ52</f>
        <v>1</v>
      </c>
    </row>
    <row r="53" spans="2:37" s="2" customFormat="1" x14ac:dyDescent="0.2">
      <c r="B53" s="11" t="s">
        <v>13</v>
      </c>
      <c r="C53" s="60" t="s">
        <v>26</v>
      </c>
      <c r="D53" s="12"/>
      <c r="E53" s="12"/>
      <c r="F53" s="12"/>
      <c r="G53" s="73" t="s">
        <v>44</v>
      </c>
      <c r="H53" s="12"/>
      <c r="I53" s="60" t="s">
        <v>26</v>
      </c>
      <c r="J53" s="60" t="s">
        <v>26</v>
      </c>
      <c r="K53" s="12"/>
      <c r="L53" s="12"/>
      <c r="M53" s="12"/>
      <c r="N53" s="12"/>
      <c r="O53" s="12"/>
      <c r="P53" s="60"/>
      <c r="Q53" s="60" t="s">
        <v>26</v>
      </c>
      <c r="R53" s="12"/>
      <c r="S53" s="12"/>
      <c r="T53" s="12"/>
      <c r="U53" s="12"/>
      <c r="V53" s="12"/>
      <c r="W53" s="60" t="s">
        <v>26</v>
      </c>
      <c r="X53" s="60" t="s">
        <v>26</v>
      </c>
      <c r="Y53" s="12"/>
      <c r="Z53" s="12"/>
      <c r="AA53" s="12"/>
      <c r="AB53" s="12"/>
      <c r="AC53" s="12"/>
      <c r="AD53" s="60" t="s">
        <v>26</v>
      </c>
      <c r="AE53" s="60" t="s">
        <v>26</v>
      </c>
      <c r="AF53" s="73" t="s">
        <v>53</v>
      </c>
      <c r="AG53" s="73" t="s">
        <v>46</v>
      </c>
      <c r="AH53" s="32">
        <f>COUNTIF(C53:AG53,"●")</f>
        <v>9</v>
      </c>
      <c r="AI53" s="157"/>
      <c r="AJ53" s="33">
        <f>AJ46+AH53</f>
        <v>55</v>
      </c>
      <c r="AK53" s="141"/>
    </row>
    <row r="55" spans="2:37" ht="13.5" customHeight="1" x14ac:dyDescent="0.2">
      <c r="B55" s="5" t="s">
        <v>3</v>
      </c>
      <c r="C55" s="165">
        <v>1</v>
      </c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7"/>
      <c r="AH55" s="146" t="s">
        <v>6</v>
      </c>
      <c r="AI55" s="147"/>
      <c r="AJ55" s="150" t="s">
        <v>7</v>
      </c>
      <c r="AK55" s="151"/>
    </row>
    <row r="56" spans="2:37" x14ac:dyDescent="0.2">
      <c r="B56" s="6" t="s">
        <v>4</v>
      </c>
      <c r="C56" s="15">
        <v>1</v>
      </c>
      <c r="D56" s="7">
        <f t="shared" ref="D56:AG56" si="8">+C56+1</f>
        <v>2</v>
      </c>
      <c r="E56" s="7">
        <f t="shared" si="8"/>
        <v>3</v>
      </c>
      <c r="F56" s="56">
        <f t="shared" si="8"/>
        <v>4</v>
      </c>
      <c r="G56" s="56">
        <f t="shared" si="8"/>
        <v>5</v>
      </c>
      <c r="H56" s="7">
        <f t="shared" si="8"/>
        <v>6</v>
      </c>
      <c r="I56" s="7">
        <f t="shared" si="8"/>
        <v>7</v>
      </c>
      <c r="J56" s="7">
        <f t="shared" si="8"/>
        <v>8</v>
      </c>
      <c r="K56" s="7">
        <f t="shared" si="8"/>
        <v>9</v>
      </c>
      <c r="L56" s="7">
        <f t="shared" si="8"/>
        <v>10</v>
      </c>
      <c r="M56" s="56">
        <f t="shared" si="8"/>
        <v>11</v>
      </c>
      <c r="N56" s="57">
        <f t="shared" si="8"/>
        <v>12</v>
      </c>
      <c r="O56" s="15">
        <f t="shared" si="8"/>
        <v>13</v>
      </c>
      <c r="P56" s="52">
        <f t="shared" si="8"/>
        <v>14</v>
      </c>
      <c r="Q56" s="21">
        <f t="shared" si="8"/>
        <v>15</v>
      </c>
      <c r="R56" s="24">
        <f t="shared" si="8"/>
        <v>16</v>
      </c>
      <c r="S56" s="7">
        <f t="shared" si="8"/>
        <v>17</v>
      </c>
      <c r="T56" s="56">
        <f t="shared" si="8"/>
        <v>18</v>
      </c>
      <c r="U56" s="82">
        <f t="shared" si="8"/>
        <v>19</v>
      </c>
      <c r="V56" s="7">
        <f t="shared" si="8"/>
        <v>20</v>
      </c>
      <c r="W56" s="7">
        <f t="shared" si="8"/>
        <v>21</v>
      </c>
      <c r="X56" s="7">
        <f t="shared" si="8"/>
        <v>22</v>
      </c>
      <c r="Y56" s="7">
        <f t="shared" si="8"/>
        <v>23</v>
      </c>
      <c r="Z56" s="7">
        <f t="shared" si="8"/>
        <v>24</v>
      </c>
      <c r="AA56" s="56">
        <f t="shared" si="8"/>
        <v>25</v>
      </c>
      <c r="AB56" s="82">
        <f t="shared" si="8"/>
        <v>26</v>
      </c>
      <c r="AC56" s="7">
        <f t="shared" si="8"/>
        <v>27</v>
      </c>
      <c r="AD56" s="7">
        <f t="shared" si="8"/>
        <v>28</v>
      </c>
      <c r="AE56" s="7">
        <f t="shared" si="8"/>
        <v>29</v>
      </c>
      <c r="AF56" s="7">
        <f t="shared" si="8"/>
        <v>30</v>
      </c>
      <c r="AG56" s="91">
        <f t="shared" si="8"/>
        <v>31</v>
      </c>
      <c r="AH56" s="149"/>
      <c r="AI56" s="149"/>
      <c r="AJ56" s="152"/>
      <c r="AK56" s="153"/>
    </row>
    <row r="57" spans="2:37" x14ac:dyDescent="0.2">
      <c r="B57" s="6" t="s">
        <v>8</v>
      </c>
      <c r="C57" s="15" t="s">
        <v>23</v>
      </c>
      <c r="D57" s="7" t="s">
        <v>19</v>
      </c>
      <c r="E57" s="7" t="s">
        <v>20</v>
      </c>
      <c r="F57" s="56" t="s">
        <v>21</v>
      </c>
      <c r="G57" s="56" t="s">
        <v>4</v>
      </c>
      <c r="H57" s="7" t="s">
        <v>3</v>
      </c>
      <c r="I57" s="7" t="s">
        <v>22</v>
      </c>
      <c r="J57" s="7" t="s">
        <v>23</v>
      </c>
      <c r="K57" s="7" t="s">
        <v>19</v>
      </c>
      <c r="L57" s="7" t="s">
        <v>20</v>
      </c>
      <c r="M57" s="56" t="s">
        <v>21</v>
      </c>
      <c r="N57" s="57" t="s">
        <v>4</v>
      </c>
      <c r="O57" s="15" t="s">
        <v>3</v>
      </c>
      <c r="P57" s="52" t="s">
        <v>22</v>
      </c>
      <c r="Q57" s="21" t="s">
        <v>23</v>
      </c>
      <c r="R57" s="24" t="s">
        <v>19</v>
      </c>
      <c r="S57" s="7" t="s">
        <v>20</v>
      </c>
      <c r="T57" s="56" t="s">
        <v>21</v>
      </c>
      <c r="U57" s="56" t="s">
        <v>4</v>
      </c>
      <c r="V57" s="7" t="s">
        <v>3</v>
      </c>
      <c r="W57" s="7" t="s">
        <v>22</v>
      </c>
      <c r="X57" s="7" t="s">
        <v>23</v>
      </c>
      <c r="Y57" s="7" t="s">
        <v>19</v>
      </c>
      <c r="Z57" s="7" t="s">
        <v>20</v>
      </c>
      <c r="AA57" s="56" t="s">
        <v>21</v>
      </c>
      <c r="AB57" s="56" t="s">
        <v>4</v>
      </c>
      <c r="AC57" s="7" t="s">
        <v>3</v>
      </c>
      <c r="AD57" s="7" t="s">
        <v>22</v>
      </c>
      <c r="AE57" s="7" t="s">
        <v>23</v>
      </c>
      <c r="AF57" s="49" t="s">
        <v>40</v>
      </c>
      <c r="AG57" s="92" t="s">
        <v>41</v>
      </c>
      <c r="AH57" s="172" t="s">
        <v>9</v>
      </c>
      <c r="AI57" s="163" t="s">
        <v>10</v>
      </c>
      <c r="AJ57" s="158" t="s">
        <v>9</v>
      </c>
      <c r="AK57" s="142" t="s">
        <v>10</v>
      </c>
    </row>
    <row r="58" spans="2:37" s="1" customFormat="1" ht="75" customHeight="1" x14ac:dyDescent="0.2">
      <c r="B58" s="9" t="s">
        <v>11</v>
      </c>
      <c r="C58" s="16" t="s">
        <v>33</v>
      </c>
      <c r="D58" s="10" t="s">
        <v>32</v>
      </c>
      <c r="E58" s="10" t="s">
        <v>32</v>
      </c>
      <c r="F58" s="58"/>
      <c r="G58" s="58"/>
      <c r="H58" s="10"/>
      <c r="I58" s="10"/>
      <c r="J58" s="10"/>
      <c r="K58" s="10"/>
      <c r="L58" s="10"/>
      <c r="M58" s="58"/>
      <c r="N58" s="86"/>
      <c r="O58" s="78" t="s">
        <v>58</v>
      </c>
      <c r="P58" s="88"/>
      <c r="Q58" s="22" t="s">
        <v>78</v>
      </c>
      <c r="R58" s="25"/>
      <c r="S58" s="10"/>
      <c r="T58" s="83"/>
      <c r="U58" s="84"/>
      <c r="V58" s="10"/>
      <c r="W58" s="10"/>
      <c r="X58" s="10"/>
      <c r="Y58" s="10"/>
      <c r="Z58" s="10"/>
      <c r="AA58" s="83"/>
      <c r="AB58" s="84"/>
      <c r="AC58" s="10"/>
      <c r="AD58" s="10"/>
      <c r="AE58" s="27"/>
      <c r="AF58" s="10"/>
      <c r="AG58" s="93" t="s">
        <v>34</v>
      </c>
      <c r="AH58" s="173"/>
      <c r="AI58" s="164"/>
      <c r="AJ58" s="159"/>
      <c r="AK58" s="143"/>
    </row>
    <row r="59" spans="2:37" s="2" customFormat="1" x14ac:dyDescent="0.2">
      <c r="B59" s="6" t="s">
        <v>12</v>
      </c>
      <c r="C59" s="15" t="s">
        <v>27</v>
      </c>
      <c r="D59" s="7" t="s">
        <v>27</v>
      </c>
      <c r="E59" s="7" t="s">
        <v>27</v>
      </c>
      <c r="F59" s="56" t="s">
        <v>26</v>
      </c>
      <c r="G59" s="56" t="s">
        <v>26</v>
      </c>
      <c r="H59" s="7"/>
      <c r="I59" s="7"/>
      <c r="J59" s="7"/>
      <c r="K59" s="7"/>
      <c r="L59" s="7"/>
      <c r="M59" s="50" t="s">
        <v>43</v>
      </c>
      <c r="N59" s="51" t="s">
        <v>55</v>
      </c>
      <c r="O59" s="79" t="s">
        <v>59</v>
      </c>
      <c r="P59" s="52"/>
      <c r="Q59" s="21"/>
      <c r="R59" s="24"/>
      <c r="S59" s="7"/>
      <c r="T59" s="56"/>
      <c r="U59" s="82"/>
      <c r="V59" s="7"/>
      <c r="W59" s="7"/>
      <c r="X59" s="7"/>
      <c r="Y59" s="7"/>
      <c r="Z59" s="7"/>
      <c r="AA59" s="56"/>
      <c r="AB59" s="82"/>
      <c r="AC59" s="7"/>
      <c r="AD59" s="7"/>
      <c r="AE59" s="7"/>
      <c r="AF59" s="7"/>
      <c r="AG59" s="91"/>
      <c r="AH59" s="89">
        <f>COUNTIF(C59:AG59,"●")</f>
        <v>4</v>
      </c>
      <c r="AI59" s="156">
        <f>AH60/AH59</f>
        <v>1</v>
      </c>
      <c r="AJ59" s="31">
        <f>AJ52+AH59</f>
        <v>59</v>
      </c>
      <c r="AK59" s="144">
        <f>AJ60/AJ59</f>
        <v>1</v>
      </c>
    </row>
    <row r="60" spans="2:37" s="2" customFormat="1" ht="13.8" thickBot="1" x14ac:dyDescent="0.25">
      <c r="B60" s="11" t="s">
        <v>13</v>
      </c>
      <c r="C60" s="17" t="s">
        <v>27</v>
      </c>
      <c r="D60" s="12" t="s">
        <v>27</v>
      </c>
      <c r="E60" s="12" t="s">
        <v>27</v>
      </c>
      <c r="F60" s="60" t="s">
        <v>26</v>
      </c>
      <c r="G60" s="60" t="s">
        <v>26</v>
      </c>
      <c r="H60" s="12"/>
      <c r="I60" s="12"/>
      <c r="J60" s="12"/>
      <c r="K60" s="12"/>
      <c r="L60" s="12"/>
      <c r="M60" s="75" t="s">
        <v>43</v>
      </c>
      <c r="N60" s="87" t="s">
        <v>44</v>
      </c>
      <c r="O60" s="80" t="s">
        <v>60</v>
      </c>
      <c r="P60" s="55"/>
      <c r="Q60" s="23"/>
      <c r="R60" s="26"/>
      <c r="S60" s="12"/>
      <c r="T60" s="60"/>
      <c r="U60" s="85"/>
      <c r="V60" s="12"/>
      <c r="W60" s="12"/>
      <c r="X60" s="12"/>
      <c r="Y60" s="12"/>
      <c r="Z60" s="12"/>
      <c r="AA60" s="60"/>
      <c r="AB60" s="85"/>
      <c r="AC60" s="12"/>
      <c r="AD60" s="12"/>
      <c r="AE60" s="12"/>
      <c r="AF60" s="12"/>
      <c r="AG60" s="94"/>
      <c r="AH60" s="90">
        <f>COUNTIF(C60:AG60,"●")</f>
        <v>4</v>
      </c>
      <c r="AI60" s="157"/>
      <c r="AJ60" s="33">
        <f>AJ53+AH60</f>
        <v>59</v>
      </c>
      <c r="AK60" s="145"/>
    </row>
    <row r="61" spans="2:37" s="105" customFormat="1" ht="18" customHeight="1" thickBot="1" x14ac:dyDescent="0.25">
      <c r="B61" s="101" t="s">
        <v>14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9" t="s">
        <v>84</v>
      </c>
      <c r="AB61" s="102"/>
      <c r="AC61" s="102"/>
      <c r="AD61" s="102"/>
      <c r="AE61" s="102"/>
      <c r="AF61" s="102"/>
      <c r="AG61" s="102"/>
      <c r="AH61" s="102"/>
      <c r="AI61" s="103"/>
      <c r="AJ61" s="102"/>
      <c r="AK61" s="104"/>
    </row>
    <row r="62" spans="2:37" s="107" customFormat="1" ht="18" customHeight="1" x14ac:dyDescent="0.2">
      <c r="B62" s="106" t="s">
        <v>15</v>
      </c>
      <c r="AA62" s="110"/>
      <c r="AB62" s="111" t="s">
        <v>79</v>
      </c>
      <c r="AC62" s="112" t="s">
        <v>81</v>
      </c>
      <c r="AD62" s="112"/>
      <c r="AE62" s="112"/>
      <c r="AF62" s="112"/>
      <c r="AG62" s="122"/>
      <c r="AH62" s="111" t="s">
        <v>79</v>
      </c>
      <c r="AI62" s="112" t="s">
        <v>80</v>
      </c>
      <c r="AJ62" s="112"/>
      <c r="AK62" s="113"/>
    </row>
    <row r="63" spans="2:37" s="107" customFormat="1" ht="18" customHeight="1" x14ac:dyDescent="0.2">
      <c r="B63" s="106" t="s">
        <v>16</v>
      </c>
      <c r="AA63" s="114"/>
      <c r="AB63" s="115"/>
      <c r="AC63" s="116"/>
      <c r="AD63" s="116"/>
      <c r="AE63" s="116"/>
      <c r="AF63" s="116"/>
      <c r="AG63" s="123"/>
      <c r="AH63" s="115"/>
      <c r="AI63" s="116"/>
      <c r="AJ63" s="116"/>
      <c r="AK63" s="117"/>
    </row>
    <row r="64" spans="2:37" s="107" customFormat="1" ht="18" customHeight="1" thickBot="1" x14ac:dyDescent="0.25">
      <c r="B64" s="108" t="s">
        <v>17</v>
      </c>
      <c r="AA64" s="118"/>
      <c r="AB64" s="119" t="s">
        <v>79</v>
      </c>
      <c r="AC64" s="120" t="s">
        <v>82</v>
      </c>
      <c r="AD64" s="120"/>
      <c r="AE64" s="120"/>
      <c r="AF64" s="120"/>
      <c r="AG64" s="124"/>
      <c r="AH64" s="119" t="s">
        <v>79</v>
      </c>
      <c r="AI64" s="120" t="s">
        <v>83</v>
      </c>
      <c r="AJ64" s="120"/>
      <c r="AK64" s="121"/>
    </row>
  </sheetData>
  <mergeCells count="72">
    <mergeCell ref="C6:AG6"/>
    <mergeCell ref="C13:AG13"/>
    <mergeCell ref="C20:AG20"/>
    <mergeCell ref="C27:AG27"/>
    <mergeCell ref="C34:AG34"/>
    <mergeCell ref="C41:AG41"/>
    <mergeCell ref="C48:AG48"/>
    <mergeCell ref="C55:AG55"/>
    <mergeCell ref="AH8:AH9"/>
    <mergeCell ref="AH15:AH16"/>
    <mergeCell ref="AH22:AH23"/>
    <mergeCell ref="AH29:AH30"/>
    <mergeCell ref="AH36:AH37"/>
    <mergeCell ref="AH43:AH44"/>
    <mergeCell ref="AH50:AH51"/>
    <mergeCell ref="AH57:AH58"/>
    <mergeCell ref="AI8:AI9"/>
    <mergeCell ref="AI10:AI11"/>
    <mergeCell ref="AI15:AI16"/>
    <mergeCell ref="AI17:AI18"/>
    <mergeCell ref="AI22:AI23"/>
    <mergeCell ref="AI24:AI25"/>
    <mergeCell ref="AI29:AI30"/>
    <mergeCell ref="AI31:AI32"/>
    <mergeCell ref="AI36:AI37"/>
    <mergeCell ref="AI38:AI39"/>
    <mergeCell ref="AI43:AI44"/>
    <mergeCell ref="AI45:AI46"/>
    <mergeCell ref="AI50:AI51"/>
    <mergeCell ref="AI52:AI53"/>
    <mergeCell ref="AI57:AI58"/>
    <mergeCell ref="AI59:AI60"/>
    <mergeCell ref="AJ8:AJ9"/>
    <mergeCell ref="AJ15:AJ16"/>
    <mergeCell ref="AJ22:AJ23"/>
    <mergeCell ref="AJ29:AJ30"/>
    <mergeCell ref="AJ36:AJ37"/>
    <mergeCell ref="AJ43:AJ44"/>
    <mergeCell ref="AJ50:AJ51"/>
    <mergeCell ref="AJ57:AJ58"/>
    <mergeCell ref="AK8:AK9"/>
    <mergeCell ref="AK10:AK11"/>
    <mergeCell ref="AK15:AK16"/>
    <mergeCell ref="AK17:AK18"/>
    <mergeCell ref="AK22:AK23"/>
    <mergeCell ref="AK24:AK25"/>
    <mergeCell ref="AK29:AK30"/>
    <mergeCell ref="AK31:AK32"/>
    <mergeCell ref="AK36:AK37"/>
    <mergeCell ref="AK38:AK39"/>
    <mergeCell ref="AK43:AK44"/>
    <mergeCell ref="AK45:AK46"/>
    <mergeCell ref="AK50:AK51"/>
    <mergeCell ref="AK52:AK53"/>
    <mergeCell ref="AK57:AK58"/>
    <mergeCell ref="AJ55:AK56"/>
    <mergeCell ref="AK59:AK60"/>
    <mergeCell ref="AH6:AI7"/>
    <mergeCell ref="AJ6:AK7"/>
    <mergeCell ref="AH13:AI14"/>
    <mergeCell ref="AJ13:AK14"/>
    <mergeCell ref="AH20:AI21"/>
    <mergeCell ref="AJ20:AK21"/>
    <mergeCell ref="AH27:AI28"/>
    <mergeCell ref="AJ27:AK28"/>
    <mergeCell ref="AH34:AI35"/>
    <mergeCell ref="AJ34:AK35"/>
    <mergeCell ref="AH41:AI42"/>
    <mergeCell ref="AJ41:AK42"/>
    <mergeCell ref="AH48:AI49"/>
    <mergeCell ref="AJ48:AK49"/>
    <mergeCell ref="AH55:AI56"/>
  </mergeCells>
  <phoneticPr fontId="13"/>
  <printOptions horizontalCentered="1"/>
  <pageMargins left="0.51181102362204722" right="0.51181102362204722" top="0.39370078740157483" bottom="0.19685039370078741" header="0.31496062992125984" footer="0.11811023622047245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休日等取得計画表（様式）</vt:lpstr>
      <vt:lpstr>記入例</vt:lpstr>
      <vt:lpstr>記入例!Print_Area</vt:lpstr>
      <vt:lpstr>'休日等取得計画表（様式）'!Print_Area</vt:lpstr>
      <vt:lpstr>記入例!Print_Titles</vt:lpstr>
      <vt:lpstr>'休日等取得計画表（様式）'!Print_Titles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2025-12-25T01:39:01Z</cp:lastPrinted>
  <dcterms:created xsi:type="dcterms:W3CDTF">2020-03-11T23:27:00Z</dcterms:created>
  <dcterms:modified xsi:type="dcterms:W3CDTF">2020-03-11T23:27:00Z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Version">
    <vt:lpwstr>3.1.7.0</vt:lpwstr>
  </property>
  <property fmtid="{D5CDD505-2E9C-101B-9397-08002B2CF9AE}" pid="3" name="LastSavedDate">
    <vt:filetime>2024-04-05T09:32:05Z</vt:filetime>
  </property>
  <property fmtid="{D5CDD505-2E9C-101B-9397-08002B2CF9AE}" pid="4" name="ICV">
    <vt:lpwstr>9D81125EAEB845B5943120B73FAEA6BA</vt:lpwstr>
  </property>
  <property fmtid="{D5CDD505-2E9C-101B-9397-08002B2CF9AE}" pid="5" name="KSOProductBuildVer">
    <vt:lpwstr>1041-11.2.0.11537</vt:lpwstr>
  </property>
</Properties>
</file>