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4\財政課\理財係（新）\09諸報告\令和2年度\県\H30財政状況資料集（２回目）\【財政状況資料集】_332089_総社市_2018\"/>
    </mc:Choice>
  </mc:AlternateContent>
  <bookViews>
    <workbookView xWindow="0" yWindow="0" windowWidth="15360" windowHeight="763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W43" i="10" s="1"/>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<sst xmlns="http://schemas.openxmlformats.org/spreadsheetml/2006/main" count="1131" uniqueCount="635">
  <si>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</si>
  <si>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</si>
  <si>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</si>
  <si>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</si>
  <si>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</si>
  <si>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</si>
  <si>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</si>
  <si>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</si>
  <si>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</si>
  <si>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</si>
  <si>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</si>
  <si>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</si>
  <si>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</si>
  <si>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</si>
  <si>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</si>
  <si>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</si>
  <si>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</si>
  <si>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</si>
  <si>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</si>
  <si>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</si>
  <si>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</si>
  <si>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</si>
  <si>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</si>
  <si>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</si>
  <si>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</si>
  <si>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</si>
  <si>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</si>
  <si>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</si>
  <si>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</si>
  <si>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</si>
  <si>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</si>
  <si>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</si>
  <si>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</si>
  <si>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</si>
  <si>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</si>
  <si>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</si>
  <si>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</si>
  <si>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</si>
  <si>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</si>
  <si>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</si>
  <si>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</si>
  <si>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</si>
  <si>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</si>
  <si>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</si>
  <si>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</si>
  <si>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</si>
  <si>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</si>
  <si>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</si>
  <si>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</si>
  <si>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</si>
  <si>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</si>
  <si>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</si>
  <si>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</si>
  <si>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</si>
  <si>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</si>
  <si>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</si>
  <si>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</si>
  <si>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</si>
  <si>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</si>
  <si>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</si>
  <si>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</si>
  <si>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</si>
  <si>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</si>
  <si>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</si>
  <si>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</si>
  <si>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</si>
  <si>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</si>
  <si>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</si>
  <si>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</si>
  <si>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</si>
  <si>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</si>
  <si>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</si>
  <si>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</si>
  <si>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</si>
  <si>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</si>
  <si>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</si>
  <si>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</si>
  <si>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</si>
  <si>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</si>
  <si>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</si>
  <si>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</si>
  <si>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</si>
  <si>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</si>
  <si>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</si>
  <si>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</si>
  <si>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</si>
  <si>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</si>
  <si>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</si>
  <si>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</si>
  <si>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</si>
  <si>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</si>
  <si>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</si>
  <si>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</si>
  <si>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</si>
  <si>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</si>
  <si>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</si>
  <si>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</si>
  <si>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</si>
  <si>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</si>
  <si>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</si>
  <si>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</si>
  <si>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</si>
  <si>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</si>
  <si>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</si>
  <si>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</si>
  <si>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</si>
  <si>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</si>
  <si>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</si>
  <si>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</si>
  <si>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</si>
  <si>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</si>
  <si>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</si>
  <si>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</si>
  <si>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</si>
  <si>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</si>
  <si>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</si>
  <si>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</si>
  <si>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</si>
  <si>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</si>
  <si>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</si>
  <si>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</si>
  <si>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</si>
  <si>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</si>
  <si>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</si>
  <si>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</si>
  <si>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</si>
  <si>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</si>
  <si>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</si>
  <si>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</si>
  <si>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</si>
  <si>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</si>
  <si>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</si>
  <si>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</si>
  <si>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</si>
  <si>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</si>
  <si>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</si>
  <si>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</si>
  <si>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</si>
  <si>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</si>
  <si>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</si>
  <si>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</si>
  <si>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</si>
  <si>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</si>
  <si>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</si>
  <si>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</si>
  <si>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</si>
  <si>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</si>
  <si>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</si>
  <si>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</si>
  <si>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</si>
  <si>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</si>
  <si>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</si>
  <si>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</si>
  <si>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</si>
  <si>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</si>
  <si>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</si>
  <si>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</si>
  <si>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</si>
  <si>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</si>
  <si>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</si>
  <si>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</si>
  <si>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</si>
  <si>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</si>
  <si>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</si>
  <si>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</si>
  <si>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</si>
  <si>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</si>
  <si>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</si>
  <si>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</si>
  <si>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</si>
  <si>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</si>
  <si>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</si>
  <si>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</si>
  <si>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</si>
  <si>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</si>
  <si>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</si>
  <si>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</si>
  <si>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</si>
  <si>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</si>
  <si>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</si>
  <si>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</si>
  <si>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</si>
  <si>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</si>
  <si>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</si>
  <si>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</si>
  <si>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</si>
  <si>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</si>
  <si>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</si>
  <si>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</si>
  <si>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</si>
  <si>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</si>
  <si>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</si>
  <si>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</si>
  <si>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</si>
  <si>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</si>
  <si>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</si>
  <si>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</si>
  <si>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</si>
  <si>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</si>
  <si>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</si>
  <si>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</si>
  <si>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</si>
  <si>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</si>
  <si>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</si>
  <si>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</si>
  <si>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</si>
  <si>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</si>
  <si>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</si>
  <si>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</si>
  <si>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</si>
  <si>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</si>
  <si>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</si>
  <si>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</si>
  <si>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</si>
  <si>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</si>
  <si>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岡山県総社市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</si>
  <si>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</si>
  <si>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</si>
  <si>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</si>
  <si>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</si>
  <si>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</si>
  <si>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</si>
  <si>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</si>
  <si>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</si>
  <si>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</si>
  <si>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</si>
  <si>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</si>
  <si>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</si>
  <si>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</si>
  <si>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</si>
  <si>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</si>
  <si>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</si>
  <si>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</si>
  <si>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</si>
  <si>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</si>
  <si>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</si>
  <si>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</si>
  <si>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</si>
  <si>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</si>
  <si>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</si>
  <si>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</si>
  <si>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</si>
  <si>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</si>
  <si>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</si>
  <si>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</si>
  <si>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</si>
  <si>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</si>
  <si>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</si>
  <si>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</si>
  <si>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</si>
  <si>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</si>
  <si>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</si>
  <si>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</si>
  <si>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</si>
  <si>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</si>
  <si>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</si>
  <si>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</si>
  <si>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</si>
  <si>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</si>
  <si>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</si>
  <si>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</si>
  <si>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</si>
  <si>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</si>
  <si>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</si>
  <si>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</si>
  <si>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</si>
  <si>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</si>
  <si>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</si>
  <si>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</si>
  <si>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</si>
  <si>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</si>
  <si>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</si>
  <si>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</si>
  <si>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</si>
  <si>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</si>
  <si>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</si>
  <si>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</si>
  <si>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</si>
  <si>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</si>
  <si>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</si>
  <si>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</si>
  <si>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</si>
  <si>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</si>
  <si>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</si>
  <si>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</si>
  <si>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</si>
  <si>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</si>
  <si>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</si>
  <si>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</si>
  <si>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</si>
  <si>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</si>
  <si>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</si>
  <si>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</si>
  <si>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</si>
  <si>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</si>
  <si>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</si>
  <si>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</si>
  <si>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</si>
  <si>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</si>
  <si>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</si>
  <si>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</si>
  <si>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</si>
  <si>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</si>
  <si>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</si>
  <si>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</si>
  <si>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</si>
  <si>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</si>
  <si>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</si>
  <si>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</si>
  <si>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</si>
  <si>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</si>
  <si>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</si>
  <si>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</si>
  <si>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</si>
  <si>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</si>
  <si>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</si>
  <si>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</si>
  <si>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</si>
  <si>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</si>
  <si>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</si>
  <si>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</si>
  <si>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</si>
  <si>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</si>
  <si>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</si>
  <si>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</si>
  <si>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</si>
  <si>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</si>
  <si>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</si>
  <si>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</si>
  <si>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</si>
  <si>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</si>
  <si>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</si>
  <si>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</si>
  <si>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</si>
  <si>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</si>
  <si>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</si>
  <si>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</si>
  <si>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</si>
  <si>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</si>
  <si>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</si>
  <si>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</si>
  <si>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</si>
  <si>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</si>
  <si>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</si>
  <si>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</si>
  <si>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</si>
  <si>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</si>
  <si>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</si>
  <si>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</si>
  <si>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</si>
  <si>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</si>
  <si>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</si>
  <si>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</si>
  <si>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</si>
  <si>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</si>
  <si>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</si>
  <si>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</si>
  <si>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</si>
  <si>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</si>
  <si>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</si>
  <si>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</si>
  <si>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</si>
  <si>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</si>
  <si>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</si>
  <si>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</si>
  <si>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</si>
  <si>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岡山県総社市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</si>
  <si>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</si>
  <si>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</si>
  <si>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</si>
  <si>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</si>
  <si>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</si>
  <si>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</si>
  <si>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</si>
  <si>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</si>
  <si>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</si>
  <si>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</si>
  <si>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</si>
  <si>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</si>
  <si>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</si>
  <si>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</si>
  <si>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</si>
  <si>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</si>
  <si>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</si>
  <si>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</si>
  <si>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</si>
  <si>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</si>
  <si>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総社駅南地区土地区画整理事業費特別会計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</si>
  <si>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</si>
  <si>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</si>
  <si>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</si>
  <si>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</si>
  <si>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</si>
  <si>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</si>
  <si>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</si>
  <si>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</si>
  <si>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</si>
  <si>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</si>
  <si>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</si>
  <si>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</si>
  <si>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</si>
  <si>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</si>
  <si>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</si>
  <si>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</si>
  <si>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</si>
  <si>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</si>
  <si>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</si>
  <si>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総社市公共下水道事業費特別会計</t>
    <phoneticPr fontId="5"/>
  </si>
  <si>
    <t>法非適用企業</t>
    <phoneticPr fontId="5"/>
  </si>
  <si>
    <t>総社市農業集落排水事業費特別会計</t>
    <phoneticPr fontId="5"/>
  </si>
  <si>
    <t>法非適用企業</t>
    <phoneticPr fontId="5"/>
  </si>
  <si>
    <t>総社市国民宿舎事業費特別会計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</si>
  <si>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</si>
  <si>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</si>
  <si>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</si>
  <si>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</si>
  <si>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</si>
  <si>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</si>
  <si>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</si>
  <si>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</si>
  <si>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</si>
  <si>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</si>
  <si>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</si>
  <si>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</si>
  <si>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</si>
  <si>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</si>
  <si>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</si>
  <si>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</si>
  <si>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</si>
  <si>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</si>
  <si>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</si>
  <si>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</si>
  <si>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</si>
  <si>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</si>
  <si>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</si>
  <si>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</si>
  <si>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</si>
  <si>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</si>
  <si>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</si>
  <si>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</si>
  <si>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</si>
  <si>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</si>
  <si>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</si>
  <si>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</si>
  <si>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</si>
  <si>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</si>
  <si>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</si>
  <si>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</si>
  <si>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</si>
  <si>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</si>
  <si>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</si>
  <si>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</si>
  <si>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</si>
  <si>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</si>
  <si>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</si>
  <si>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</si>
  <si>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</si>
  <si>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</si>
  <si>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</si>
  <si>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</si>
  <si>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</si>
  <si>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</si>
  <si>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</si>
  <si>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</si>
  <si>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</si>
  <si>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</si>
  <si>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</si>
  <si>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</si>
  <si>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</si>
  <si>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総社市公共下水道事業費特別会計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</si>
  <si>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</si>
  <si>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</si>
  <si>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総社市農業集落排水事業費特別会計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</si>
  <si>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</si>
  <si>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総社市水道事業会計</t>
    <phoneticPr fontId="5"/>
  </si>
  <si>
    <t>(Ｆ)</t>
    <phoneticPr fontId="5"/>
  </si>
  <si>
    <t>総社市国民宿舎事業費特別会計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</si>
  <si>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</si>
  <si>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</si>
  <si>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</si>
  <si>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</si>
  <si>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</si>
  <si>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</si>
  <si>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</si>
  <si>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</si>
  <si>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</si>
  <si>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</si>
  <si>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</si>
  <si>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</si>
  <si>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</si>
  <si>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</si>
  <si>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</si>
  <si>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</si>
  <si>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</si>
  <si>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</si>
  <si>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</si>
  <si>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</si>
  <si>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</si>
  <si>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</si>
  <si>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</si>
  <si>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</si>
  <si>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</si>
  <si>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</si>
  <si>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</si>
  <si>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</si>
  <si>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</si>
  <si>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</si>
  <si>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</si>
  <si>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</si>
  <si>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</si>
  <si>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</si>
  <si>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</si>
  <si>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</si>
  <si>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</si>
  <si>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</si>
  <si>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</si>
  <si>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</si>
  <si>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</si>
  <si>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</si>
  <si>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</si>
  <si>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</si>
  <si>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</si>
  <si>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</si>
  <si>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</si>
  <si>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</si>
  <si>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</si>
  <si>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</si>
  <si>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</si>
  <si>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</si>
  <si>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</si>
  <si>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</si>
  <si>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</si>
  <si>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</si>
  <si>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</si>
  <si>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</si>
  <si>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</si>
  <si>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</si>
  <si>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</si>
  <si>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</si>
  <si>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</si>
  <si>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</si>
  <si>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</si>
  <si>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</si>
  <si>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</si>
  <si>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</si>
  <si>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</si>
  <si>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</si>
  <si>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</si>
  <si>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</si>
  <si>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</si>
  <si>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</si>
  <si>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</si>
  <si>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</si>
  <si>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</si>
  <si>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</si>
  <si>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</si>
  <si>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</si>
  <si>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</si>
  <si>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</si>
  <si>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</si>
  <si>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</si>
  <si>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0.15</t>
  </si>
  <si>
    <t>▲ 1.25</t>
  </si>
  <si>
    <t>総社市水道事業会計</t>
  </si>
  <si>
    <t>総社市国民健康保険特別会計</t>
  </si>
  <si>
    <t>一般会計</t>
  </si>
  <si>
    <t>総社市工業用水道事業会計</t>
  </si>
  <si>
    <t>総社市介護保険特別会計</t>
  </si>
  <si>
    <t>総社市後期高齢者医療特別会計</t>
  </si>
  <si>
    <t>総社市公共下水道事業費特別会計</t>
  </si>
  <si>
    <t>総社市農業集落排水事業費特別会計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</si>
  <si>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</si>
  <si>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</si>
  <si>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</si>
  <si>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</si>
  <si>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</si>
  <si>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</si>
  <si>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</si>
  <si>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</si>
  <si>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</si>
  <si>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</si>
  <si>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</si>
  <si>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</si>
  <si>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</si>
  <si>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</si>
  <si>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備南競艇事業組合（一般会計）</t>
    <rPh sb="0" eb="1">
      <t>ビ</t>
    </rPh>
    <rPh sb="1" eb="2">
      <t>ミナミ</t>
    </rPh>
    <rPh sb="2" eb="4">
      <t>キョウテイ</t>
    </rPh>
    <rPh sb="4" eb="6">
      <t>ジギョウ</t>
    </rPh>
    <rPh sb="6" eb="8">
      <t>クミアイ</t>
    </rPh>
    <rPh sb="9" eb="11">
      <t>イッパン</t>
    </rPh>
    <rPh sb="11" eb="13">
      <t>カイケイ</t>
    </rPh>
    <phoneticPr fontId="2"/>
  </si>
  <si>
    <t>備南競艇事業組合（特別会計）</t>
    <rPh sb="0" eb="1">
      <t>ビ</t>
    </rPh>
    <rPh sb="1" eb="2">
      <t>ミナミ</t>
    </rPh>
    <rPh sb="2" eb="4">
      <t>キョウテイ</t>
    </rPh>
    <rPh sb="4" eb="6">
      <t>ジギョウ</t>
    </rPh>
    <rPh sb="6" eb="8">
      <t>クミアイ</t>
    </rPh>
    <rPh sb="9" eb="11">
      <t>トクベツ</t>
    </rPh>
    <rPh sb="11" eb="13">
      <t>カイケイ</t>
    </rPh>
    <phoneticPr fontId="2"/>
  </si>
  <si>
    <t>総社広域環境施設組合</t>
    <rPh sb="0" eb="2">
      <t>ソウジャ</t>
    </rPh>
    <rPh sb="2" eb="4">
      <t>コウイキ</t>
    </rPh>
    <rPh sb="4" eb="6">
      <t>カンキョウ</t>
    </rPh>
    <rPh sb="6" eb="8">
      <t>シセツ</t>
    </rPh>
    <rPh sb="8" eb="10">
      <t>クミアイ</t>
    </rPh>
    <phoneticPr fontId="2"/>
  </si>
  <si>
    <t>湛井十二箇郷組合</t>
    <rPh sb="0" eb="1">
      <t>タタエ</t>
    </rPh>
    <rPh sb="1" eb="2">
      <t>イ</t>
    </rPh>
    <rPh sb="2" eb="4">
      <t>ジュウニ</t>
    </rPh>
    <rPh sb="4" eb="5">
      <t>カ</t>
    </rPh>
    <rPh sb="5" eb="6">
      <t>ゴウ</t>
    </rPh>
    <rPh sb="6" eb="8">
      <t>クミアイ</t>
    </rPh>
    <phoneticPr fontId="2"/>
  </si>
  <si>
    <t>岡山県市町村税整理組合</t>
    <rPh sb="0" eb="3">
      <t>オカヤマケン</t>
    </rPh>
    <rPh sb="3" eb="6">
      <t>シチョウソン</t>
    </rPh>
    <rPh sb="6" eb="7">
      <t>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</si>
  <si>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</si>
  <si>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15" eb="17">
      <t>トクベツ</t>
    </rPh>
    <phoneticPr fontId="2"/>
  </si>
  <si>
    <t>岡山県市町村総合事務組合（一般会計）</t>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</si>
  <si>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</si>
  <si>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岡山県市町村総合事務組合（拠出金事業特別会計）</t>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
  </si>
  <si>
    <t>岡山県市町村総合事務組合（交通災害共済特別会計）</t>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</si>
  <si>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大正池水利組合</t>
    <rPh sb="0" eb="2">
      <t>タイショウ</t>
    </rPh>
    <rPh sb="2" eb="3">
      <t>イケ</t>
    </rPh>
    <rPh sb="3" eb="5">
      <t>スイリ</t>
    </rPh>
    <rPh sb="5" eb="7">
      <t>クミアイ</t>
    </rPh>
    <phoneticPr fontId="2"/>
  </si>
  <si>
    <t>岡山県広域水道企業団</t>
    <rPh sb="0" eb="3">
      <t>オカヤマケン</t>
    </rPh>
    <rPh sb="3" eb="5">
      <t>コウイキ</t>
    </rPh>
    <rPh sb="5" eb="7">
      <t>スイドウ</t>
    </rPh>
    <rPh sb="7" eb="9">
      <t>キギョウ</t>
    </rPh>
    <rPh sb="9" eb="10">
      <t>ダン</t>
    </rPh>
    <phoneticPr fontId="2"/>
  </si>
  <si>
    <t>倉敷地区農業共済事務組合</t>
    <rPh sb="0" eb="2">
      <t>クラシキ</t>
    </rPh>
    <rPh sb="2" eb="4">
      <t>チク</t>
    </rPh>
    <rPh sb="4" eb="6">
      <t>ノウギョウ</t>
    </rPh>
    <rPh sb="6" eb="8">
      <t>キョウサイ</t>
    </rPh>
    <rPh sb="8" eb="10">
      <t>ジム</t>
    </rPh>
    <rPh sb="10" eb="12">
      <t>クミアイ</t>
    </rPh>
    <phoneticPr fontId="2"/>
  </si>
  <si>
    <t>○</t>
    <phoneticPr fontId="2"/>
  </si>
  <si>
    <t>総社市土地開発公社</t>
    <rPh sb="0" eb="3">
      <t>ソウジャシ</t>
    </rPh>
    <rPh sb="3" eb="5">
      <t>トチ</t>
    </rPh>
    <rPh sb="5" eb="7">
      <t>カイハツ</t>
    </rPh>
    <rPh sb="7" eb="9">
      <t>コウシャ</t>
    </rPh>
    <phoneticPr fontId="2"/>
  </si>
  <si>
    <t>総社市文化振興財団</t>
    <rPh sb="0" eb="2">
      <t>ソウジャ</t>
    </rPh>
    <rPh sb="2" eb="3">
      <t>シ</t>
    </rPh>
    <rPh sb="3" eb="5">
      <t>ブンカ</t>
    </rPh>
    <rPh sb="5" eb="7">
      <t>シンコウ</t>
    </rPh>
    <rPh sb="7" eb="9">
      <t>ザイダン</t>
    </rPh>
    <phoneticPr fontId="2"/>
  </si>
  <si>
    <t>スキーム音楽振興財団</t>
    <rPh sb="4" eb="6">
      <t>オンガク</t>
    </rPh>
    <rPh sb="6" eb="8">
      <t>シンコウ</t>
    </rPh>
    <rPh sb="8" eb="10">
      <t>ザイダン</t>
    </rPh>
    <phoneticPr fontId="2"/>
  </si>
  <si>
    <t>そうじゃ地食公社</t>
    <rPh sb="4" eb="8">
      <t>チショクコウシャ</t>
    </rPh>
    <phoneticPr fontId="2"/>
  </si>
  <si>
    <t>井原鉄道株式会社</t>
    <rPh sb="0" eb="2">
      <t>イバラ</t>
    </rPh>
    <rPh sb="2" eb="4">
      <t>テツドウ</t>
    </rPh>
    <rPh sb="4" eb="8">
      <t>カブシキガイシャ</t>
    </rPh>
    <phoneticPr fontId="2"/>
  </si>
  <si>
    <t>-</t>
    <phoneticPr fontId="2"/>
  </si>
  <si>
    <t>-</t>
    <phoneticPr fontId="2"/>
  </si>
  <si>
    <t>地域振興基金</t>
    <rPh sb="0" eb="2">
      <t>チイキ</t>
    </rPh>
    <rPh sb="2" eb="4">
      <t>シンコウ</t>
    </rPh>
    <rPh sb="4" eb="6">
      <t>キキン</t>
    </rPh>
    <phoneticPr fontId="2"/>
  </si>
  <si>
    <t>庁舎等整備事業基金</t>
    <rPh sb="0" eb="2">
      <t>チョウシャ</t>
    </rPh>
    <rPh sb="2" eb="3">
      <t>トウ</t>
    </rPh>
    <rPh sb="3" eb="5">
      <t>セイビ</t>
    </rPh>
    <rPh sb="5" eb="7">
      <t>ジギョウ</t>
    </rPh>
    <rPh sb="7" eb="9">
      <t>キキン</t>
    </rPh>
    <phoneticPr fontId="2"/>
  </si>
  <si>
    <t>職員退職手当基金</t>
    <rPh sb="0" eb="2">
      <t>ショクイン</t>
    </rPh>
    <rPh sb="2" eb="4">
      <t>タイショク</t>
    </rPh>
    <rPh sb="4" eb="6">
      <t>テアテ</t>
    </rPh>
    <rPh sb="6" eb="8">
      <t>キキン</t>
    </rPh>
    <phoneticPr fontId="2"/>
  </si>
  <si>
    <t>教育施設整備事業等基金</t>
    <rPh sb="0" eb="2">
      <t>キョウイク</t>
    </rPh>
    <rPh sb="2" eb="4">
      <t>シセツ</t>
    </rPh>
    <rPh sb="4" eb="6">
      <t>セイビ</t>
    </rPh>
    <rPh sb="6" eb="8">
      <t>ジギョウ</t>
    </rPh>
    <rPh sb="8" eb="9">
      <t>トウ</t>
    </rPh>
    <rPh sb="9" eb="11">
      <t>キキン</t>
    </rPh>
    <phoneticPr fontId="2"/>
  </si>
  <si>
    <t>はばたき園基金</t>
    <rPh sb="4" eb="5">
      <t>エン</t>
    </rPh>
    <rPh sb="5" eb="7">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</si>
  <si>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</si>
  <si>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</si>
  <si>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</si>
  <si>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</si>
  <si>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</si>
  <si>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</si>
  <si>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</si>
  <si>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</si>
  <si>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</si>
  <si>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資金剰余額
/不足額
（実質収支）</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</si>
  <si>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</si>
  <si>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</si>
  <si>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</si>
  <si>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過去の大規模事業にかかる既発債の償還が進む一方で地方債の新規発行を抑制していたことなどから将来負担比率は低下傾向にあるが今後は増加見込み。一方で，有形固定資産原価償却率は，老朽化施設の保有割合が高いことから，類似団体よりも高い水準である。このことから本市では，公共施設の老朽化に対して投資を抑制しつつ財政負担の軽減に努めているといえるが，今後はそれら公共施設の更新時期が集中する見通しであるため，公共施設等総合管理計画に基づき，計画的な施設の管理運営に努めるとともに，更新費用の平準化を図っていく必要がある。</t>
    <rPh sb="0" eb="2">
      <t>カコ</t>
    </rPh>
    <rPh sb="3" eb="6">
      <t>ダイキボ</t>
    </rPh>
    <rPh sb="6" eb="8">
      <t>ジギョウ</t>
    </rPh>
    <rPh sb="12" eb="15">
      <t>キハッサイ</t>
    </rPh>
    <rPh sb="16" eb="18">
      <t>ショウカン</t>
    </rPh>
    <rPh sb="19" eb="20">
      <t>スス</t>
    </rPh>
    <rPh sb="21" eb="23">
      <t>イッポウ</t>
    </rPh>
    <rPh sb="24" eb="27">
      <t>チホウサイ</t>
    </rPh>
    <rPh sb="28" eb="30">
      <t>シンキ</t>
    </rPh>
    <rPh sb="30" eb="32">
      <t>ハッコウ</t>
    </rPh>
    <rPh sb="33" eb="35">
      <t>ヨクセイ</t>
    </rPh>
    <rPh sb="45" eb="47">
      <t>ショウライ</t>
    </rPh>
    <rPh sb="47" eb="51">
      <t>フタンヒリツ</t>
    </rPh>
    <rPh sb="52" eb="54">
      <t>テイカ</t>
    </rPh>
    <rPh sb="54" eb="56">
      <t>ケイコウ</t>
    </rPh>
    <rPh sb="60" eb="62">
      <t>コンゴ</t>
    </rPh>
    <rPh sb="63" eb="65">
      <t>ゾウカ</t>
    </rPh>
    <rPh sb="65" eb="67">
      <t>ミコ</t>
    </rPh>
    <rPh sb="69" eb="71">
      <t>イッポウ</t>
    </rPh>
    <rPh sb="73" eb="75">
      <t>ユウケイ</t>
    </rPh>
    <rPh sb="75" eb="77">
      <t>コテイ</t>
    </rPh>
    <rPh sb="77" eb="79">
      <t>シサン</t>
    </rPh>
    <rPh sb="79" eb="81">
      <t>ゲンカ</t>
    </rPh>
    <rPh sb="81" eb="84">
      <t>ショウキャクリツ</t>
    </rPh>
    <rPh sb="86" eb="89">
      <t>ロウキュウカ</t>
    </rPh>
    <rPh sb="89" eb="91">
      <t>シセツ</t>
    </rPh>
    <rPh sb="92" eb="94">
      <t>ホユウ</t>
    </rPh>
    <rPh sb="94" eb="96">
      <t>ワリアイ</t>
    </rPh>
    <rPh sb="97" eb="98">
      <t>タカ</t>
    </rPh>
    <rPh sb="104" eb="106">
      <t>ルイジ</t>
    </rPh>
    <rPh sb="106" eb="108">
      <t>ダンタイ</t>
    </rPh>
    <rPh sb="111" eb="112">
      <t>タカ</t>
    </rPh>
    <rPh sb="113" eb="115">
      <t>スイジュン</t>
    </rPh>
    <rPh sb="125" eb="127">
      <t>ホンシ</t>
    </rPh>
    <rPh sb="130" eb="132">
      <t>コウキョウ</t>
    </rPh>
    <rPh sb="132" eb="134">
      <t>シセツ</t>
    </rPh>
    <rPh sb="135" eb="138">
      <t>ロウキュウカ</t>
    </rPh>
    <rPh sb="139" eb="140">
      <t>タイ</t>
    </rPh>
    <rPh sb="142" eb="144">
      <t>トウシ</t>
    </rPh>
    <rPh sb="145" eb="147">
      <t>ヨクセイ</t>
    </rPh>
    <rPh sb="150" eb="152">
      <t>ザイセイ</t>
    </rPh>
    <rPh sb="152" eb="154">
      <t>フタン</t>
    </rPh>
    <rPh sb="155" eb="157">
      <t>ケイゲン</t>
    </rPh>
    <rPh sb="158" eb="159">
      <t>ツト</t>
    </rPh>
    <rPh sb="169" eb="171">
      <t>コンゴ</t>
    </rPh>
    <rPh sb="175" eb="177">
      <t>コウキョウ</t>
    </rPh>
    <rPh sb="177" eb="179">
      <t>シセツ</t>
    </rPh>
    <rPh sb="180" eb="184">
      <t>コウシンジキ</t>
    </rPh>
    <rPh sb="185" eb="187">
      <t>シュウチュウ</t>
    </rPh>
    <rPh sb="189" eb="191">
      <t>ミトオ</t>
    </rPh>
    <rPh sb="198" eb="200">
      <t>コウキョウ</t>
    </rPh>
    <rPh sb="200" eb="202">
      <t>シセツ</t>
    </rPh>
    <rPh sb="202" eb="203">
      <t>トウ</t>
    </rPh>
    <rPh sb="203" eb="205">
      <t>ソウゴウ</t>
    </rPh>
    <rPh sb="205" eb="207">
      <t>カンリ</t>
    </rPh>
    <rPh sb="207" eb="209">
      <t>ケイカク</t>
    </rPh>
    <rPh sb="210" eb="211">
      <t>モト</t>
    </rPh>
    <rPh sb="214" eb="217">
      <t>ケイカクテキ</t>
    </rPh>
    <rPh sb="218" eb="220">
      <t>シセツ</t>
    </rPh>
    <rPh sb="221" eb="223">
      <t>カンリ</t>
    </rPh>
    <rPh sb="223" eb="225">
      <t>ウンエイ</t>
    </rPh>
    <rPh sb="226" eb="227">
      <t>ツト</t>
    </rPh>
    <rPh sb="234" eb="236">
      <t>コウシン</t>
    </rPh>
    <rPh sb="236" eb="238">
      <t>ヒヨウ</t>
    </rPh>
    <rPh sb="239" eb="242">
      <t>ヘイジュンカ</t>
    </rPh>
    <rPh sb="243" eb="244">
      <t>ハカ</t>
    </rPh>
    <rPh sb="248" eb="25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</si>
  <si>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</si>
  <si>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</si>
  <si>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</si>
  <si>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</si>
  <si>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</si>
  <si>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</si>
  <si>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数値は年々改善している。しかし実質公債費比率については類似団体平均より高い水準にある。過去の大型事業の財源として借入した地方債の償還が進み，償還額が減少しているものの，今後大型道路整備事業や学校施設の耐震化，一般廃棄物処理場，平成30年7月豪雨災害からの復旧復興事業など近年の借入に伴う新たな償還が始まり負担増が見込まれる。また今後，複数の大型事業を計画していることから，適切な償還計画により事業進捗の調整を図るなど，過度な地方債発行を避け公債費負担の平準化に努める必要がある。</t>
    <rPh sb="0" eb="2">
      <t>ジッシツ</t>
    </rPh>
    <rPh sb="2" eb="5">
      <t>コウサイヒ</t>
    </rPh>
    <rPh sb="5" eb="7">
      <t>ヒリツ</t>
    </rPh>
    <rPh sb="8" eb="10">
      <t>ショウライ</t>
    </rPh>
    <rPh sb="10" eb="12">
      <t>フタン</t>
    </rPh>
    <rPh sb="12" eb="14">
      <t>ヒリツ</t>
    </rPh>
    <rPh sb="16" eb="18">
      <t>スウチ</t>
    </rPh>
    <rPh sb="19" eb="21">
      <t>ネンネン</t>
    </rPh>
    <rPh sb="21" eb="23">
      <t>カイゼン</t>
    </rPh>
    <rPh sb="31" eb="33">
      <t>ジッシツ</t>
    </rPh>
    <rPh sb="33" eb="36">
      <t>コウサイヒ</t>
    </rPh>
    <rPh sb="36" eb="38">
      <t>ヒリツ</t>
    </rPh>
    <rPh sb="43" eb="45">
      <t>ルイジ</t>
    </rPh>
    <rPh sb="45" eb="47">
      <t>ダンタイ</t>
    </rPh>
    <rPh sb="47" eb="49">
      <t>ヘイキン</t>
    </rPh>
    <rPh sb="51" eb="52">
      <t>タカ</t>
    </rPh>
    <rPh sb="53" eb="55">
      <t>スイジュン</t>
    </rPh>
    <rPh sb="59" eb="61">
      <t>カコ</t>
    </rPh>
    <rPh sb="62" eb="66">
      <t>オオガタジギョウ</t>
    </rPh>
    <rPh sb="67" eb="69">
      <t>ザイゲン</t>
    </rPh>
    <rPh sb="72" eb="74">
      <t>カリイレ</t>
    </rPh>
    <rPh sb="76" eb="79">
      <t>チホウサイ</t>
    </rPh>
    <rPh sb="80" eb="82">
      <t>ショウカン</t>
    </rPh>
    <rPh sb="83" eb="84">
      <t>スス</t>
    </rPh>
    <rPh sb="86" eb="89">
      <t>ショウカンガク</t>
    </rPh>
    <rPh sb="90" eb="92">
      <t>ゲンショウ</t>
    </rPh>
    <rPh sb="100" eb="102">
      <t>コンゴ</t>
    </rPh>
    <rPh sb="102" eb="104">
      <t>オオガタ</t>
    </rPh>
    <rPh sb="104" eb="106">
      <t>ドウロ</t>
    </rPh>
    <rPh sb="106" eb="108">
      <t>セイビ</t>
    </rPh>
    <rPh sb="108" eb="110">
      <t>ジギョウ</t>
    </rPh>
    <rPh sb="111" eb="113">
      <t>ガッコウ</t>
    </rPh>
    <rPh sb="113" eb="115">
      <t>シセツ</t>
    </rPh>
    <rPh sb="116" eb="119">
      <t>タイシンカ</t>
    </rPh>
    <rPh sb="120" eb="125">
      <t>イッパンハイキブツ</t>
    </rPh>
    <rPh sb="125" eb="128">
      <t>ショリジョウ</t>
    </rPh>
    <rPh sb="129" eb="131">
      <t>ヘイセイ</t>
    </rPh>
    <rPh sb="133" eb="134">
      <t>ネン</t>
    </rPh>
    <rPh sb="135" eb="136">
      <t>ガツ</t>
    </rPh>
    <rPh sb="136" eb="138">
      <t>ゴウウ</t>
    </rPh>
    <rPh sb="138" eb="140">
      <t>サイガイ</t>
    </rPh>
    <rPh sb="143" eb="145">
      <t>フッキュウ</t>
    </rPh>
    <rPh sb="145" eb="147">
      <t>フッコウ</t>
    </rPh>
    <rPh sb="147" eb="149">
      <t>ジギョウ</t>
    </rPh>
    <rPh sb="151" eb="153">
      <t>キンネン</t>
    </rPh>
    <rPh sb="154" eb="156">
      <t>カリイレ</t>
    </rPh>
    <rPh sb="157" eb="158">
      <t>トモナ</t>
    </rPh>
    <rPh sb="159" eb="160">
      <t>アラ</t>
    </rPh>
    <rPh sb="162" eb="164">
      <t>ショウカン</t>
    </rPh>
    <rPh sb="165" eb="166">
      <t>ハジ</t>
    </rPh>
    <rPh sb="168" eb="171">
      <t>フタンゾウ</t>
    </rPh>
    <rPh sb="172" eb="174">
      <t>ミコ</t>
    </rPh>
    <rPh sb="180" eb="182">
      <t>コンゴ</t>
    </rPh>
    <rPh sb="183" eb="185">
      <t>フクスウ</t>
    </rPh>
    <rPh sb="186" eb="188">
      <t>オオガタ</t>
    </rPh>
    <rPh sb="188" eb="190">
      <t>ジギョウ</t>
    </rPh>
    <rPh sb="191" eb="193">
      <t>ケイカク</t>
    </rPh>
    <rPh sb="202" eb="204">
      <t>テキセツ</t>
    </rPh>
    <rPh sb="205" eb="207">
      <t>ショウカン</t>
    </rPh>
    <rPh sb="207" eb="209">
      <t>ケイカク</t>
    </rPh>
    <rPh sb="212" eb="216">
      <t>ジギョウシンチョク</t>
    </rPh>
    <rPh sb="217" eb="219">
      <t>チョウセイ</t>
    </rPh>
    <rPh sb="220" eb="221">
      <t>ハカ</t>
    </rPh>
    <rPh sb="225" eb="227">
      <t>カド</t>
    </rPh>
    <rPh sb="228" eb="231">
      <t>チホウサイ</t>
    </rPh>
    <rPh sb="231" eb="233">
      <t>ハッコウ</t>
    </rPh>
    <rPh sb="234" eb="235">
      <t>サ</t>
    </rPh>
    <rPh sb="236" eb="239">
      <t>コウサイヒ</t>
    </rPh>
    <rPh sb="239" eb="241">
      <t>フタン</t>
    </rPh>
    <rPh sb="242" eb="245">
      <t>ヘイジュンカ</t>
    </rPh>
    <rPh sb="246" eb="247">
      <t>ツト</t>
    </rPh>
    <rPh sb="249" eb="251">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</si>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</sst>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8250-483C-82AD-D9CFCA734E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58351</c:v>
                </c:pt>
                <c:pt idx="1">
                  <c:v>54263</c:v>
                </c:pt>
                <c:pt idx="2">
                  <c:v>38077</c:v>
                </c:pt>
                <c:pt idx="3">
                  <c:v>44006</c:v>
                </c:pt>
                <c:pt idx="4">
                  <c:v>80805</c:v>
                </c:pt>
              </c:numCache>
            </c:numRef>
          </c:val>
          <c:smooth val="0"/>
          <c:extLst xmlns:c16r2="http://schemas.microsoft.com/office/drawing/2015/06/chart">
            <c:ext xmlns:c16="http://schemas.microsoft.com/office/drawing/2014/chart" uri="{C3380CC4-5D6E-409C-BE32-E72D297353CC}">
              <c16:uniqueId val="{00000001-8250-483C-82AD-D9CFCA734E56}"/>
            </c:ext>
          </c:extLst>
        </c:ser>
        <c:dLbls>
          <c:showLegendKey val="0"/>
          <c:showVal val="0"/>
          <c:showCatName val="0"/>
          <c:showSerName val="0"/>
          <c:showPercent val="0"/>
          <c:showBubbleSize val="0"/>
        </c:dLbls>
        <c:marker val="1"/>
        <c:smooth val="0"/>
        <c:axId val="418469936"/>
        <c:axId val="418470320"/>
      </c:lineChart>
      <c:catAx>
        <c:axId val="418469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470320"/>
        <c:crosses val="autoZero"/>
        <c:auto val="1"/>
        <c:lblAlgn val="ctr"/>
        <c:lblOffset val="100"/>
        <c:tickLblSkip val="1"/>
        <c:tickMarkSkip val="1"/>
        <c:noMultiLvlLbl val="0"/>
      </c:catAx>
      <c:valAx>
        <c:axId val="4184703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469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6.44</c:v>
                </c:pt>
                <c:pt idx="1">
                  <c:v>4.68</c:v>
                </c:pt>
                <c:pt idx="2">
                  <c:v>3.65</c:v>
                </c:pt>
                <c:pt idx="3">
                  <c:v>1.65</c:v>
                </c:pt>
                <c:pt idx="4">
                  <c:v>1.46</c:v>
                </c:pt>
              </c:numCache>
            </c:numRef>
          </c:val>
          <c:extLst xmlns:c16r2="http://schemas.microsoft.com/office/drawing/2015/06/chart">
            <c:ext xmlns:c16="http://schemas.microsoft.com/office/drawing/2014/chart" uri="{C3380CC4-5D6E-409C-BE32-E72D297353CC}">
              <c16:uniqueId val="{00000000-BB29-4AFC-8262-D5FB91B644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24.51</c:v>
                </c:pt>
                <c:pt idx="1">
                  <c:v>27.67</c:v>
                </c:pt>
                <c:pt idx="2">
                  <c:v>30.35</c:v>
                </c:pt>
                <c:pt idx="3">
                  <c:v>32.119999999999997</c:v>
                </c:pt>
                <c:pt idx="4">
                  <c:v>31.1</c:v>
                </c:pt>
              </c:numCache>
            </c:numRef>
          </c:val>
          <c:extLst xmlns:c16r2="http://schemas.microsoft.com/office/drawing/2015/06/chart">
            <c:ext xmlns:c16="http://schemas.microsoft.com/office/drawing/2014/chart" uri="{C3380CC4-5D6E-409C-BE32-E72D297353CC}">
              <c16:uniqueId val="{00000001-BB29-4AFC-8262-D5FB91B64432}"/>
            </c:ext>
          </c:extLst>
        </c:ser>
        <c:dLbls>
          <c:showLegendKey val="0"/>
          <c:showVal val="0"/>
          <c:showCatName val="0"/>
          <c:showSerName val="0"/>
          <c:showPercent val="0"/>
          <c:showBubbleSize val="0"/>
        </c:dLbls>
        <c:gapWidth val="250"/>
        <c:overlap val="100"/>
        <c:axId val="422687088"/>
        <c:axId val="422687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4.16</c:v>
                </c:pt>
                <c:pt idx="1">
                  <c:v>1.53</c:v>
                </c:pt>
                <c:pt idx="2">
                  <c:v>1.31</c:v>
                </c:pt>
                <c:pt idx="3">
                  <c:v>-0.15</c:v>
                </c:pt>
                <c:pt idx="4">
                  <c:v>-1.25</c:v>
                </c:pt>
              </c:numCache>
            </c:numRef>
          </c:val>
          <c:smooth val="0"/>
          <c:extLst xmlns:c16r2="http://schemas.microsoft.com/office/drawing/2015/06/chart">
            <c:ext xmlns:c16="http://schemas.microsoft.com/office/drawing/2014/chart" uri="{C3380CC4-5D6E-409C-BE32-E72D297353CC}">
              <c16:uniqueId val="{00000002-BB29-4AFC-8262-D5FB91B64432}"/>
            </c:ext>
          </c:extLst>
        </c:ser>
        <c:dLbls>
          <c:showLegendKey val="0"/>
          <c:showVal val="0"/>
          <c:showCatName val="0"/>
          <c:showSerName val="0"/>
          <c:showPercent val="0"/>
          <c:showBubbleSize val="0"/>
        </c:dLbls>
        <c:marker val="1"/>
        <c:smooth val="0"/>
        <c:axId val="422687088"/>
        <c:axId val="422687472"/>
      </c:lineChart>
      <c:catAx>
        <c:axId val="42268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2687472"/>
        <c:crosses val="autoZero"/>
        <c:auto val="1"/>
        <c:lblAlgn val="ctr"/>
        <c:lblOffset val="100"/>
        <c:tickLblSkip val="1"/>
        <c:tickMarkSkip val="1"/>
        <c:noMultiLvlLbl val="0"/>
      </c:catAx>
      <c:valAx>
        <c:axId val="42268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68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200-48D1-923A-CB9CE32D2C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200-48D1-923A-CB9CE32D2C66}"/>
            </c:ext>
          </c:extLst>
        </c:ser>
        <c:ser>
          <c:idx val="2"/>
          <c:order val="2"/>
          <c:tx>
            <c:strRef>
              <c:f>データシート!$A$29</c:f>
              <c:strCache>
                <c:ptCount val="1"/>
                <c:pt idx="0">
                  <c:v>総社市農業集落排水事業費特別会計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200-48D1-923A-CB9CE32D2C66}"/>
            </c:ext>
          </c:extLst>
        </c:ser>
        <c:ser>
          <c:idx val="3"/>
          <c:order val="3"/>
          <c:tx>
            <c:strRef>
              <c:f>データシート!$A$30</c:f>
              <c:strCache>
                <c:ptCount val="1"/>
                <c:pt idx="0">
                  <c:v>総社市公共下水道事業費特別会計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200-48D1-923A-CB9CE32D2C66}"/>
            </c:ext>
          </c:extLst>
        </c:ser>
        <c:ser>
          <c:idx val="4"/>
          <c:order val="4"/>
          <c:tx>
            <c:strRef>
              <c:f>データシート!$A$31</c:f>
              <c:strCache>
                <c:ptCount val="1"/>
                <c:pt idx="0">
                  <c:v>総社市後期高齢者医療特別会計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6200-48D1-923A-CB9CE32D2C66}"/>
            </c:ext>
          </c:extLst>
        </c:ser>
        <c:ser>
          <c:idx val="5"/>
          <c:order val="5"/>
          <c:tx>
            <c:strRef>
              <c:f>データシート!$A$32</c:f>
              <c:strCache>
                <c:ptCount val="1"/>
                <c:pt idx="0">
                  <c:v>総社市介護保険特別会計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0.51</c:v>
                </c:pt>
                <c:pt idx="2">
                  <c:v>#N/A</c:v>
                </c:pt>
                <c:pt idx="3">
                  <c:v>0.4</c:v>
                </c:pt>
                <c:pt idx="4">
                  <c:v>#N/A</c:v>
                </c:pt>
                <c:pt idx="5">
                  <c:v>0.46</c:v>
                </c:pt>
                <c:pt idx="6">
                  <c:v>#N/A</c:v>
                </c:pt>
                <c:pt idx="7">
                  <c:v>0.61</c:v>
                </c:pt>
                <c:pt idx="8">
                  <c:v>#N/A</c:v>
                </c:pt>
                <c:pt idx="9">
                  <c:v>0.55000000000000004</c:v>
                </c:pt>
              </c:numCache>
            </c:numRef>
          </c:val>
          <c:extLst xmlns:c16r2="http://schemas.microsoft.com/office/drawing/2015/06/chart">
            <c:ext xmlns:c16="http://schemas.microsoft.com/office/drawing/2014/chart" uri="{C3380CC4-5D6E-409C-BE32-E72D297353CC}">
              <c16:uniqueId val="{00000005-6200-48D1-923A-CB9CE32D2C66}"/>
            </c:ext>
          </c:extLst>
        </c:ser>
        <c:ser>
          <c:idx val="6"/>
          <c:order val="6"/>
          <c:tx>
            <c:strRef>
              <c:f>データシート!$A$33</c:f>
              <c:strCache>
                <c:ptCount val="1"/>
                <c:pt idx="0">
                  <c:v>総社市工業用水道事業会計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0.96</c:v>
                </c:pt>
                <c:pt idx="2">
                  <c:v>#N/A</c:v>
                </c:pt>
                <c:pt idx="3">
                  <c:v>0.94</c:v>
                </c:pt>
                <c:pt idx="4">
                  <c:v>#N/A</c:v>
                </c:pt>
                <c:pt idx="5">
                  <c:v>1.1100000000000001</c:v>
                </c:pt>
                <c:pt idx="6">
                  <c:v>#N/A</c:v>
                </c:pt>
                <c:pt idx="7">
                  <c:v>1.24</c:v>
                </c:pt>
                <c:pt idx="8">
                  <c:v>#N/A</c:v>
                </c:pt>
                <c:pt idx="9">
                  <c:v>1.39</c:v>
                </c:pt>
              </c:numCache>
            </c:numRef>
          </c:val>
          <c:extLst xmlns:c16r2="http://schemas.microsoft.com/office/drawing/2015/06/chart">
            <c:ext xmlns:c16="http://schemas.microsoft.com/office/drawing/2014/chart" uri="{C3380CC4-5D6E-409C-BE32-E72D297353CC}">
              <c16:uniqueId val="{00000006-6200-48D1-923A-CB9CE32D2C6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6.43</c:v>
                </c:pt>
                <c:pt idx="2">
                  <c:v>#N/A</c:v>
                </c:pt>
                <c:pt idx="3">
                  <c:v>4.67</c:v>
                </c:pt>
                <c:pt idx="4">
                  <c:v>#N/A</c:v>
                </c:pt>
                <c:pt idx="5">
                  <c:v>3.64</c:v>
                </c:pt>
                <c:pt idx="6">
                  <c:v>#N/A</c:v>
                </c:pt>
                <c:pt idx="7">
                  <c:v>1.64</c:v>
                </c:pt>
                <c:pt idx="8">
                  <c:v>#N/A</c:v>
                </c:pt>
                <c:pt idx="9">
                  <c:v>1.45</c:v>
                </c:pt>
              </c:numCache>
            </c:numRef>
          </c:val>
          <c:extLst xmlns:c16r2="http://schemas.microsoft.com/office/drawing/2015/06/chart">
            <c:ext xmlns:c16="http://schemas.microsoft.com/office/drawing/2014/chart" uri="{C3380CC4-5D6E-409C-BE32-E72D297353CC}">
              <c16:uniqueId val="{00000007-6200-48D1-923A-CB9CE32D2C66}"/>
            </c:ext>
          </c:extLst>
        </c:ser>
        <c:ser>
          <c:idx val="8"/>
          <c:order val="8"/>
          <c:tx>
            <c:strRef>
              <c:f>データシート!$A$35</c:f>
              <c:strCache>
                <c:ptCount val="1"/>
                <c:pt idx="0">
                  <c:v>総社市国民健康保険特別会計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0.75</c:v>
                </c:pt>
                <c:pt idx="2">
                  <c:v>#N/A</c:v>
                </c:pt>
                <c:pt idx="3">
                  <c:v>1.07</c:v>
                </c:pt>
                <c:pt idx="4">
                  <c:v>#N/A</c:v>
                </c:pt>
                <c:pt idx="5">
                  <c:v>1.23</c:v>
                </c:pt>
                <c:pt idx="6">
                  <c:v>#N/A</c:v>
                </c:pt>
                <c:pt idx="7">
                  <c:v>3.1</c:v>
                </c:pt>
                <c:pt idx="8">
                  <c:v>#N/A</c:v>
                </c:pt>
                <c:pt idx="9">
                  <c:v>1.46</c:v>
                </c:pt>
              </c:numCache>
            </c:numRef>
          </c:val>
          <c:extLst xmlns:c16r2="http://schemas.microsoft.com/office/drawing/2015/06/chart">
            <c:ext xmlns:c16="http://schemas.microsoft.com/office/drawing/2014/chart" uri="{C3380CC4-5D6E-409C-BE32-E72D297353CC}">
              <c16:uniqueId val="{00000008-6200-48D1-923A-CB9CE32D2C66}"/>
            </c:ext>
          </c:extLst>
        </c:ser>
        <c:ser>
          <c:idx val="9"/>
          <c:order val="9"/>
          <c:tx>
            <c:strRef>
              <c:f>データシート!$A$36</c:f>
              <c:strCache>
                <c:ptCount val="1"/>
                <c:pt idx="0">
                  <c:v>総社市水道事業会計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11.27</c:v>
                </c:pt>
                <c:pt idx="2">
                  <c:v>#N/A</c:v>
                </c:pt>
                <c:pt idx="3">
                  <c:v>12.44</c:v>
                </c:pt>
                <c:pt idx="4">
                  <c:v>#N/A</c:v>
                </c:pt>
                <c:pt idx="5">
                  <c:v>11.17</c:v>
                </c:pt>
                <c:pt idx="6">
                  <c:v>#N/A</c:v>
                </c:pt>
                <c:pt idx="7">
                  <c:v>8.14</c:v>
                </c:pt>
                <c:pt idx="8">
                  <c:v>#N/A</c:v>
                </c:pt>
                <c:pt idx="9">
                  <c:v>9.57</c:v>
                </c:pt>
              </c:numCache>
            </c:numRef>
          </c:val>
          <c:extLst xmlns:c16r2="http://schemas.microsoft.com/office/drawing/2015/06/chart">
            <c:ext xmlns:c16="http://schemas.microsoft.com/office/drawing/2014/chart" uri="{C3380CC4-5D6E-409C-BE32-E72D297353CC}">
              <c16:uniqueId val="{00000009-6200-48D1-923A-CB9CE32D2C66}"/>
            </c:ext>
          </c:extLst>
        </c:ser>
        <c:dLbls>
          <c:showLegendKey val="0"/>
          <c:showVal val="0"/>
          <c:showCatName val="0"/>
          <c:showSerName val="0"/>
          <c:showPercent val="0"/>
          <c:showBubbleSize val="0"/>
        </c:dLbls>
        <c:gapWidth val="150"/>
        <c:overlap val="100"/>
        <c:axId val="424395776"/>
        <c:axId val="424396160"/>
      </c:barChart>
      <c:catAx>
        <c:axId val="42439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396160"/>
        <c:crosses val="autoZero"/>
        <c:auto val="1"/>
        <c:lblAlgn val="ctr"/>
        <c:lblOffset val="100"/>
        <c:tickLblSkip val="1"/>
        <c:tickMarkSkip val="1"/>
        <c:noMultiLvlLbl val="0"/>
      </c:catAx>
      <c:valAx>
        <c:axId val="42439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395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2970</c:v>
                </c:pt>
                <c:pt idx="5">
                  <c:v>2925</c:v>
                </c:pt>
                <c:pt idx="8">
                  <c:v>2848</c:v>
                </c:pt>
                <c:pt idx="11">
                  <c:v>2857</c:v>
                </c:pt>
                <c:pt idx="14">
                  <c:v>2829</c:v>
                </c:pt>
              </c:numCache>
            </c:numRef>
          </c:val>
          <c:extLst xmlns:c16r2="http://schemas.microsoft.com/office/drawing/2015/06/chart">
            <c:ext xmlns:c16="http://schemas.microsoft.com/office/drawing/2014/chart" uri="{C3380CC4-5D6E-409C-BE32-E72D297353CC}">
              <c16:uniqueId val="{00000000-A6C5-49F8-9B10-71F194E1D2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6C5-49F8-9B10-71F194E1D2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136</c:v>
                </c:pt>
                <c:pt idx="3">
                  <c:v>119</c:v>
                </c:pt>
                <c:pt idx="6">
                  <c:v>104</c:v>
                </c:pt>
                <c:pt idx="9">
                  <c:v>97</c:v>
                </c:pt>
                <c:pt idx="12">
                  <c:v>87</c:v>
                </c:pt>
              </c:numCache>
            </c:numRef>
          </c:val>
          <c:extLst xmlns:c16r2="http://schemas.microsoft.com/office/drawing/2015/06/chart">
            <c:ext xmlns:c16="http://schemas.microsoft.com/office/drawing/2014/chart" uri="{C3380CC4-5D6E-409C-BE32-E72D297353CC}">
              <c16:uniqueId val="{00000002-A6C5-49F8-9B10-71F194E1D2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142</c:v>
                </c:pt>
                <c:pt idx="3">
                  <c:v>142</c:v>
                </c:pt>
                <c:pt idx="6">
                  <c:v>144</c:v>
                </c:pt>
                <c:pt idx="9">
                  <c:v>142</c:v>
                </c:pt>
                <c:pt idx="12">
                  <c:v>144</c:v>
                </c:pt>
              </c:numCache>
            </c:numRef>
          </c:val>
          <c:extLst xmlns:c16r2="http://schemas.microsoft.com/office/drawing/2015/06/chart">
            <c:ext xmlns:c16="http://schemas.microsoft.com/office/drawing/2014/chart" uri="{C3380CC4-5D6E-409C-BE32-E72D297353CC}">
              <c16:uniqueId val="{00000003-A6C5-49F8-9B10-71F194E1D2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907</c:v>
                </c:pt>
                <c:pt idx="3">
                  <c:v>892</c:v>
                </c:pt>
                <c:pt idx="6">
                  <c:v>826</c:v>
                </c:pt>
                <c:pt idx="9">
                  <c:v>796</c:v>
                </c:pt>
                <c:pt idx="12">
                  <c:v>705</c:v>
                </c:pt>
              </c:numCache>
            </c:numRef>
          </c:val>
          <c:extLst xmlns:c16r2="http://schemas.microsoft.com/office/drawing/2015/06/chart">
            <c:ext xmlns:c16="http://schemas.microsoft.com/office/drawing/2014/chart" uri="{C3380CC4-5D6E-409C-BE32-E72D297353CC}">
              <c16:uniqueId val="{00000004-A6C5-49F8-9B10-71F194E1D2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C5-49F8-9B10-71F194E1D2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C5-49F8-9B10-71F194E1D2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3150</c:v>
                </c:pt>
                <c:pt idx="3">
                  <c:v>3058</c:v>
                </c:pt>
                <c:pt idx="6">
                  <c:v>3091</c:v>
                </c:pt>
                <c:pt idx="9">
                  <c:v>3056</c:v>
                </c:pt>
                <c:pt idx="12">
                  <c:v>2990</c:v>
                </c:pt>
              </c:numCache>
            </c:numRef>
          </c:val>
          <c:extLst xmlns:c16r2="http://schemas.microsoft.com/office/drawing/2015/06/chart">
            <c:ext xmlns:c16="http://schemas.microsoft.com/office/drawing/2014/chart" uri="{C3380CC4-5D6E-409C-BE32-E72D297353CC}">
              <c16:uniqueId val="{00000007-A6C5-49F8-9B10-71F194E1D28C}"/>
            </c:ext>
          </c:extLst>
        </c:ser>
        <c:dLbls>
          <c:showLegendKey val="0"/>
          <c:showVal val="0"/>
          <c:showCatName val="0"/>
          <c:showSerName val="0"/>
          <c:showPercent val="0"/>
          <c:showBubbleSize val="0"/>
        </c:dLbls>
        <c:gapWidth val="100"/>
        <c:overlap val="100"/>
        <c:axId val="427009824"/>
        <c:axId val="418711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1365</c:v>
                </c:pt>
                <c:pt idx="2">
                  <c:v>#N/A</c:v>
                </c:pt>
                <c:pt idx="3">
                  <c:v>#N/A</c:v>
                </c:pt>
                <c:pt idx="4">
                  <c:v>1286</c:v>
                </c:pt>
                <c:pt idx="5">
                  <c:v>#N/A</c:v>
                </c:pt>
                <c:pt idx="6">
                  <c:v>#N/A</c:v>
                </c:pt>
                <c:pt idx="7">
                  <c:v>1317</c:v>
                </c:pt>
                <c:pt idx="8">
                  <c:v>#N/A</c:v>
                </c:pt>
                <c:pt idx="9">
                  <c:v>#N/A</c:v>
                </c:pt>
                <c:pt idx="10">
                  <c:v>1234</c:v>
                </c:pt>
                <c:pt idx="11">
                  <c:v>#N/A</c:v>
                </c:pt>
                <c:pt idx="12">
                  <c:v>#N/A</c:v>
                </c:pt>
                <c:pt idx="13">
                  <c:v>1097</c:v>
                </c:pt>
                <c:pt idx="14">
                  <c:v>#N/A</c:v>
                </c:pt>
              </c:numCache>
            </c:numRef>
          </c:val>
          <c:smooth val="0"/>
          <c:extLst xmlns:c16r2="http://schemas.microsoft.com/office/drawing/2015/06/chart">
            <c:ext xmlns:c16="http://schemas.microsoft.com/office/drawing/2014/chart" uri="{C3380CC4-5D6E-409C-BE32-E72D297353CC}">
              <c16:uniqueId val="{00000008-A6C5-49F8-9B10-71F194E1D28C}"/>
            </c:ext>
          </c:extLst>
        </c:ser>
        <c:dLbls>
          <c:showLegendKey val="0"/>
          <c:showVal val="0"/>
          <c:showCatName val="0"/>
          <c:showSerName val="0"/>
          <c:showPercent val="0"/>
          <c:showBubbleSize val="0"/>
        </c:dLbls>
        <c:marker val="1"/>
        <c:smooth val="0"/>
        <c:axId val="427009824"/>
        <c:axId val="418711784"/>
      </c:lineChart>
      <c:catAx>
        <c:axId val="42700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711784"/>
        <c:crosses val="autoZero"/>
        <c:auto val="1"/>
        <c:lblAlgn val="ctr"/>
        <c:lblOffset val="100"/>
        <c:tickLblSkip val="1"/>
        <c:tickMarkSkip val="1"/>
        <c:noMultiLvlLbl val="0"/>
      </c:catAx>
      <c:valAx>
        <c:axId val="418711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00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27283</c:v>
                </c:pt>
                <c:pt idx="5">
                  <c:v>27650</c:v>
                </c:pt>
                <c:pt idx="8">
                  <c:v>26589</c:v>
                </c:pt>
                <c:pt idx="11">
                  <c:v>26896</c:v>
                </c:pt>
                <c:pt idx="14">
                  <c:v>27808</c:v>
                </c:pt>
              </c:numCache>
            </c:numRef>
          </c:val>
          <c:extLst xmlns:c16r2="http://schemas.microsoft.com/office/drawing/2015/06/chart">
            <c:ext xmlns:c16="http://schemas.microsoft.com/office/drawing/2014/chart" uri="{C3380CC4-5D6E-409C-BE32-E72D297353CC}">
              <c16:uniqueId val="{00000000-141C-461B-9E42-5B1F516D0B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3997</c:v>
                </c:pt>
                <c:pt idx="5">
                  <c:v>3883</c:v>
                </c:pt>
                <c:pt idx="8">
                  <c:v>3692</c:v>
                </c:pt>
                <c:pt idx="11">
                  <c:v>3541</c:v>
                </c:pt>
                <c:pt idx="14">
                  <c:v>3324</c:v>
                </c:pt>
              </c:numCache>
            </c:numRef>
          </c:val>
          <c:extLst xmlns:c16r2="http://schemas.microsoft.com/office/drawing/2015/06/chart">
            <c:ext xmlns:c16="http://schemas.microsoft.com/office/drawing/2014/chart" uri="{C3380CC4-5D6E-409C-BE32-E72D297353CC}">
              <c16:uniqueId val="{00000001-141C-461B-9E42-5B1F516D0B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8275</c:v>
                </c:pt>
                <c:pt idx="5">
                  <c:v>9043</c:v>
                </c:pt>
                <c:pt idx="8">
                  <c:v>9536</c:v>
                </c:pt>
                <c:pt idx="11">
                  <c:v>10507</c:v>
                </c:pt>
                <c:pt idx="14">
                  <c:v>10814</c:v>
                </c:pt>
              </c:numCache>
            </c:numRef>
          </c:val>
          <c:extLst xmlns:c16r2="http://schemas.microsoft.com/office/drawing/2015/06/chart">
            <c:ext xmlns:c16="http://schemas.microsoft.com/office/drawing/2014/chart" uri="{C3380CC4-5D6E-409C-BE32-E72D297353CC}">
              <c16:uniqueId val="{00000002-141C-461B-9E42-5B1F516D0B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41C-461B-9E42-5B1F516D0B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41C-461B-9E42-5B1F516D0B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41C-461B-9E42-5B1F516D0B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4505</c:v>
                </c:pt>
                <c:pt idx="3">
                  <c:v>4197</c:v>
                </c:pt>
                <c:pt idx="6">
                  <c:v>3933</c:v>
                </c:pt>
                <c:pt idx="9">
                  <c:v>3978</c:v>
                </c:pt>
                <c:pt idx="12">
                  <c:v>3902</c:v>
                </c:pt>
              </c:numCache>
            </c:numRef>
          </c:val>
          <c:extLst xmlns:c16r2="http://schemas.microsoft.com/office/drawing/2015/06/chart">
            <c:ext xmlns:c16="http://schemas.microsoft.com/office/drawing/2014/chart" uri="{C3380CC4-5D6E-409C-BE32-E72D297353CC}">
              <c16:uniqueId val="{00000006-141C-461B-9E42-5B1F516D0B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585</c:v>
                </c:pt>
                <c:pt idx="3">
                  <c:v>540</c:v>
                </c:pt>
                <c:pt idx="6">
                  <c:v>468</c:v>
                </c:pt>
                <c:pt idx="9">
                  <c:v>414</c:v>
                </c:pt>
                <c:pt idx="12">
                  <c:v>348</c:v>
                </c:pt>
              </c:numCache>
            </c:numRef>
          </c:val>
          <c:extLst xmlns:c16r2="http://schemas.microsoft.com/office/drawing/2015/06/chart">
            <c:ext xmlns:c16="http://schemas.microsoft.com/office/drawing/2014/chart" uri="{C3380CC4-5D6E-409C-BE32-E72D297353CC}">
              <c16:uniqueId val="{00000007-141C-461B-9E42-5B1F516D0B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11619</c:v>
                </c:pt>
                <c:pt idx="3">
                  <c:v>11017</c:v>
                </c:pt>
                <c:pt idx="6">
                  <c:v>10247</c:v>
                </c:pt>
                <c:pt idx="9">
                  <c:v>9549</c:v>
                </c:pt>
                <c:pt idx="12">
                  <c:v>8701</c:v>
                </c:pt>
              </c:numCache>
            </c:numRef>
          </c:val>
          <c:extLst xmlns:c16r2="http://schemas.microsoft.com/office/drawing/2015/06/chart">
            <c:ext xmlns:c16="http://schemas.microsoft.com/office/drawing/2014/chart" uri="{C3380CC4-5D6E-409C-BE32-E72D297353CC}">
              <c16:uniqueId val="{00000008-141C-461B-9E42-5B1F516D0B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846</c:v>
                </c:pt>
                <c:pt idx="3">
                  <c:v>786</c:v>
                </c:pt>
                <c:pt idx="6">
                  <c:v>699</c:v>
                </c:pt>
                <c:pt idx="9">
                  <c:v>654</c:v>
                </c:pt>
                <c:pt idx="12">
                  <c:v>608</c:v>
                </c:pt>
              </c:numCache>
            </c:numRef>
          </c:val>
          <c:extLst xmlns:c16r2="http://schemas.microsoft.com/office/drawing/2015/06/chart">
            <c:ext xmlns:c16="http://schemas.microsoft.com/office/drawing/2014/chart" uri="{C3380CC4-5D6E-409C-BE32-E72D297353CC}">
              <c16:uniqueId val="{00000009-141C-461B-9E42-5B1F516D0B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30223</c:v>
                </c:pt>
                <c:pt idx="3">
                  <c:v>30016</c:v>
                </c:pt>
                <c:pt idx="6">
                  <c:v>29499</c:v>
                </c:pt>
                <c:pt idx="9">
                  <c:v>28904</c:v>
                </c:pt>
                <c:pt idx="12">
                  <c:v>30519</c:v>
                </c:pt>
              </c:numCache>
            </c:numRef>
          </c:val>
          <c:extLst xmlns:c16r2="http://schemas.microsoft.com/office/drawing/2015/06/chart">
            <c:ext xmlns:c16="http://schemas.microsoft.com/office/drawing/2014/chart" uri="{C3380CC4-5D6E-409C-BE32-E72D297353CC}">
              <c16:uniqueId val="{0000000A-141C-461B-9E42-5B1F516D0B7B}"/>
            </c:ext>
          </c:extLst>
        </c:ser>
        <c:dLbls>
          <c:showLegendKey val="0"/>
          <c:showVal val="0"/>
          <c:showCatName val="0"/>
          <c:showSerName val="0"/>
          <c:showPercent val="0"/>
          <c:showBubbleSize val="0"/>
        </c:dLbls>
        <c:gapWidth val="100"/>
        <c:overlap val="100"/>
        <c:axId val="416607096"/>
        <c:axId val="427855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8223</c:v>
                </c:pt>
                <c:pt idx="2">
                  <c:v>#N/A</c:v>
                </c:pt>
                <c:pt idx="3">
                  <c:v>#N/A</c:v>
                </c:pt>
                <c:pt idx="4">
                  <c:v>5979</c:v>
                </c:pt>
                <c:pt idx="5">
                  <c:v>#N/A</c:v>
                </c:pt>
                <c:pt idx="6">
                  <c:v>#N/A</c:v>
                </c:pt>
                <c:pt idx="7">
                  <c:v>5028</c:v>
                </c:pt>
                <c:pt idx="8">
                  <c:v>#N/A</c:v>
                </c:pt>
                <c:pt idx="9">
                  <c:v>#N/A</c:v>
                </c:pt>
                <c:pt idx="10">
                  <c:v>2556</c:v>
                </c:pt>
                <c:pt idx="11">
                  <c:v>#N/A</c:v>
                </c:pt>
                <c:pt idx="12">
                  <c:v>#N/A</c:v>
                </c:pt>
                <c:pt idx="13">
                  <c:v>2133</c:v>
                </c:pt>
                <c:pt idx="14">
                  <c:v>#N/A</c:v>
                </c:pt>
              </c:numCache>
            </c:numRef>
          </c:val>
          <c:smooth val="0"/>
          <c:extLst xmlns:c16r2="http://schemas.microsoft.com/office/drawing/2015/06/chart">
            <c:ext xmlns:c16="http://schemas.microsoft.com/office/drawing/2014/chart" uri="{C3380CC4-5D6E-409C-BE32-E72D297353CC}">
              <c16:uniqueId val="{0000000B-141C-461B-9E42-5B1F516D0B7B}"/>
            </c:ext>
          </c:extLst>
        </c:ser>
        <c:dLbls>
          <c:showLegendKey val="0"/>
          <c:showVal val="0"/>
          <c:showCatName val="0"/>
          <c:showSerName val="0"/>
          <c:showPercent val="0"/>
          <c:showBubbleSize val="0"/>
        </c:dLbls>
        <c:marker val="1"/>
        <c:smooth val="0"/>
        <c:axId val="416607096"/>
        <c:axId val="427855256"/>
      </c:lineChart>
      <c:catAx>
        <c:axId val="41660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855256"/>
        <c:crosses val="autoZero"/>
        <c:auto val="1"/>
        <c:lblAlgn val="ctr"/>
        <c:lblOffset val="100"/>
        <c:tickLblSkip val="1"/>
        <c:tickMarkSkip val="1"/>
        <c:noMultiLvlLbl val="0"/>
      </c:catAx>
      <c:valAx>
        <c:axId val="427855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0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4806</c:v>
                </c:pt>
                <c:pt idx="1">
                  <c:v>5098</c:v>
                </c:pt>
                <c:pt idx="2">
                  <c:v>4931</c:v>
                </c:pt>
              </c:numCache>
            </c:numRef>
          </c:val>
          <c:extLst xmlns:c16r2="http://schemas.microsoft.com/office/drawing/2015/06/chart">
            <c:ext xmlns:c16="http://schemas.microsoft.com/office/drawing/2014/chart" uri="{C3380CC4-5D6E-409C-BE32-E72D297353CC}">
              <c16:uniqueId val="{00000000-E29D-4908-92B6-C0A16D15B6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877</c:v>
                </c:pt>
                <c:pt idx="1">
                  <c:v>878</c:v>
                </c:pt>
                <c:pt idx="2">
                  <c:v>879</c:v>
                </c:pt>
              </c:numCache>
            </c:numRef>
          </c:val>
          <c:extLst xmlns:c16r2="http://schemas.microsoft.com/office/drawing/2015/06/chart">
            <c:ext xmlns:c16="http://schemas.microsoft.com/office/drawing/2014/chart" uri="{C3380CC4-5D6E-409C-BE32-E72D297353CC}">
              <c16:uniqueId val="{00000001-E29D-4908-92B6-C0A16D15B6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5313</c:v>
                </c:pt>
                <c:pt idx="1">
                  <c:v>5946</c:v>
                </c:pt>
                <c:pt idx="2">
                  <c:v>6044</c:v>
                </c:pt>
              </c:numCache>
            </c:numRef>
          </c:val>
          <c:extLst xmlns:c16r2="http://schemas.microsoft.com/office/drawing/2015/06/chart">
            <c:ext xmlns:c16="http://schemas.microsoft.com/office/drawing/2014/chart" uri="{C3380CC4-5D6E-409C-BE32-E72D297353CC}">
              <c16:uniqueId val="{00000002-E29D-4908-92B6-C0A16D15B600}"/>
            </c:ext>
          </c:extLst>
        </c:ser>
        <c:dLbls>
          <c:showLegendKey val="0"/>
          <c:showVal val="0"/>
          <c:showCatName val="0"/>
          <c:showSerName val="0"/>
          <c:showPercent val="0"/>
          <c:showBubbleSize val="0"/>
        </c:dLbls>
        <c:gapWidth val="120"/>
        <c:overlap val="100"/>
        <c:axId val="416597992"/>
        <c:axId val="427566208"/>
      </c:barChart>
      <c:catAx>
        <c:axId val="416597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7566208"/>
        <c:crosses val="autoZero"/>
        <c:auto val="1"/>
        <c:lblAlgn val="ctr"/>
        <c:lblOffset val="100"/>
        <c:tickLblSkip val="1"/>
        <c:tickMarkSkip val="1"/>
        <c:noMultiLvlLbl val="0"/>
      </c:catAx>
      <c:valAx>
        <c:axId val="427566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597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BA-444D-9881-71ACAF349559}"/>
                </c:ext>
                <c:ext xmlns:c15="http://schemas.microsoft.com/office/drawing/2012/chart" uri="{CE6537A1-D6FC-4f65-9D91-7224C49458BB}">
                  <c15:dlblFieldTable>
                    <c15:dlblFTEntry>
                      <c15:txfldGUID>{BB85736B-DB7E-4DFA-96A6-C5CD5B36A5E0}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2BA-444D-9881-71ACAF349559}"/>
                </c:ext>
                <c:ext xmlns:c15="http://schemas.microsoft.com/office/drawing/2012/chart" uri="{CE6537A1-D6FC-4f65-9D91-7224C49458BB}">
                  <c15:dlblFieldTable>
                    <c15:dlblFTEntry>
                      <c15:txfldGUID>{0607D4CA-0B00-4FFB-AFBA-5C36F36FCECB}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2BA-444D-9881-71ACAF349559}"/>
                </c:ext>
                <c:ext xmlns:c15="http://schemas.microsoft.com/office/drawing/2012/chart" uri="{CE6537A1-D6FC-4f65-9D91-7224C49458BB}">
                  <c15:dlblFieldTable>
                    <c15:dlblFTEntry>
                      <c15:txfldGUID>{A0405AC0-B147-4F93-AD1C-B7E90373003D}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2BA-444D-9881-71ACAF349559}"/>
                </c:ext>
                <c:ext xmlns:c15="http://schemas.microsoft.com/office/drawing/2012/chart" uri="{CE6537A1-D6FC-4f65-9D91-7224C49458BB}">
                  <c15:dlblFieldTable>
                    <c15:dlblFTEntry>
                      <c15:txfldGUID>{EEBE774E-AF93-43A0-8244-C4613CB2E771}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2BA-444D-9881-71ACAF349559}"/>
                </c:ext>
                <c:ext xmlns:c15="http://schemas.microsoft.com/office/drawing/2012/chart" uri="{CE6537A1-D6FC-4f65-9D91-7224C49458BB}">
                  <c15:dlblFieldTable>
                    <c15:dlblFTEntry>
                      <c15:txfldGUID>{37DF77C2-CA72-4E95-B7C2-71F40B8D6153}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2BA-444D-9881-71ACAF349559}"/>
                </c:ext>
                <c:ext xmlns:c15="http://schemas.microsoft.com/office/drawing/2012/chart" uri="{CE6537A1-D6FC-4f65-9D91-7224C49458BB}">
                  <c15:layout/>
                  <c15:dlblFieldTable>
                    <c15:dlblFTEntry>
                      <c15:txfldGUID>{744576F3-6B5A-4499-853F-5B47E063B9C5}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2BA-444D-9881-71ACAF349559}"/>
                </c:ext>
                <c:ext xmlns:c15="http://schemas.microsoft.com/office/drawing/2012/chart" uri="{CE6537A1-D6FC-4f65-9D91-7224C49458BB}">
                  <c15:layout/>
                  <c15:dlblFieldTable>
                    <c15:dlblFTEntry>
                      <c15:txfldGUID>{C63DBD4D-E4A6-4273-A17E-8F85C0317B50}</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2BA-444D-9881-71ACAF349559}"/>
                </c:ext>
                <c:ext xmlns:c15="http://schemas.microsoft.com/office/drawing/2012/chart" uri="{CE6537A1-D6FC-4f65-9D91-7224C49458BB}">
                  <c15:layout/>
                  <c15:dlblFieldTable>
                    <c15:dlblFTEntry>
                      <c15:txfldGUID>{79D2A3FE-2262-4282-86EF-3338E4B2E6A8}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2BA-444D-9881-71ACAF349559}"/>
                </c:ext>
                <c:ext xmlns:c15="http://schemas.microsoft.com/office/drawing/2012/chart" uri="{CE6537A1-D6FC-4f65-9D91-7224C49458BB}">
                  <c15:dlblFieldTable>
                    <c15:dlblFTEntry>
                      <c15:txfldGUID>{3384FA07-F538-4D49-8AF9-BCB8990057EB}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68.3</c:v>
                </c:pt>
                <c:pt idx="16">
                  <c:v>67.400000000000006</c:v>
                </c:pt>
                <c:pt idx="24">
                  <c:v>68.5</c:v>
                </c:pt>
              </c:numCache>
            </c:numRef>
          </c:xVal>
          <c:yVal>
            <c:numRef>
              <c:f>公会計指標分析・財政指標組合せ分析表!$BP$51:$DC$51</c:f>
              <c:numCache>
                <c:formatCode>#,##0.0;"▲ "#,##0.0</c:formatCode>
                <c:ptCount val="40"/>
                <c:pt idx="8">
                  <c:v>44.2</c:v>
                </c:pt>
                <c:pt idx="16">
                  <c:v>37.4</c:v>
                </c:pt>
                <c:pt idx="24">
                  <c:v>18.899999999999999</c:v>
                </c:pt>
              </c:numCache>
            </c:numRef>
          </c:yVal>
          <c:smooth val="0"/>
          <c:extLst xmlns:c16r2="http://schemas.microsoft.com/office/drawing/2015/06/chart">
            <c:ext xmlns:c16="http://schemas.microsoft.com/office/drawing/2014/chart" uri="{C3380CC4-5D6E-409C-BE32-E72D297353CC}">
              <c16:uniqueId val="{00000009-52BA-444D-9881-71ACAF3495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2BA-444D-9881-71ACAF349559}"/>
                </c:ext>
                <c:ext xmlns:c15="http://schemas.microsoft.com/office/drawing/2012/chart" uri="{CE6537A1-D6FC-4f65-9D91-7224C49458BB}">
                  <c15:dlblFieldTable>
                    <c15:dlblFTEntry>
                      <c15:txfldGUID>{57177D62-4029-4FDE-A422-E37AF8993E72}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2BA-444D-9881-71ACAF349559}"/>
                </c:ext>
                <c:ext xmlns:c15="http://schemas.microsoft.com/office/drawing/2012/chart" uri="{CE6537A1-D6FC-4f65-9D91-7224C49458BB}">
                  <c15:dlblFieldTable>
                    <c15:dlblFTEntry>
                      <c15:txfldGUID>{F1E71956-3942-4D30-8914-9A270359D12A}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2BA-444D-9881-71ACAF349559}"/>
                </c:ext>
                <c:ext xmlns:c15="http://schemas.microsoft.com/office/drawing/2012/chart" uri="{CE6537A1-D6FC-4f65-9D91-7224C49458BB}">
                  <c15:dlblFieldTable>
                    <c15:dlblFTEntry>
                      <c15:txfldGUID>{5F80BFD2-DD28-4DD0-A543-A77877CF558A}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2BA-444D-9881-71ACAF349559}"/>
                </c:ext>
                <c:ext xmlns:c15="http://schemas.microsoft.com/office/drawing/2012/chart" uri="{CE6537A1-D6FC-4f65-9D91-7224C49458BB}">
                  <c15:dlblFieldTable>
                    <c15:dlblFTEntry>
                      <c15:txfldGUID>{46E037EA-D6C3-49C7-BCCE-177EA225388F}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2BA-444D-9881-71ACAF349559}"/>
                </c:ext>
                <c:ext xmlns:c15="http://schemas.microsoft.com/office/drawing/2012/chart" uri="{CE6537A1-D6FC-4f65-9D91-7224C49458BB}">
                  <c15:dlblFieldTable>
                    <c15:dlblFTEntry>
                      <c15:txfldGUID>{EC572BC4-CE3A-48AC-9D7B-1759231E9F5E}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2BA-444D-9881-71ACAF349559}"/>
                </c:ext>
                <c:ext xmlns:c15="http://schemas.microsoft.com/office/drawing/2012/chart" uri="{CE6537A1-D6FC-4f65-9D91-7224C49458BB}">
                  <c15:layout/>
                  <c15:dlblFieldTable>
                    <c15:dlblFTEntry>
                      <c15:txfldGUID>{AE3A2F3C-A12C-4168-B6DE-14F4BA457E03}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2BA-444D-9881-71ACAF349559}"/>
                </c:ext>
                <c:ext xmlns:c15="http://schemas.microsoft.com/office/drawing/2012/chart" uri="{CE6537A1-D6FC-4f65-9D91-7224C49458BB}">
                  <c15:layout/>
                  <c15:dlblFieldTable>
                    <c15:dlblFTEntry>
                      <c15:txfldGUID>{05F86948-DC19-4215-A79E-BD7DFD0CB321}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2BA-444D-9881-71ACAF349559}"/>
                </c:ext>
                <c:ext xmlns:c15="http://schemas.microsoft.com/office/drawing/2012/chart" uri="{CE6537A1-D6FC-4f65-9D91-7224C49458BB}">
                  <c15:layout/>
                  <c15:dlblFieldTable>
                    <c15:dlblFTEntry>
                      <c15:txfldGUID>{BB718938-4A91-4052-970D-C6E0BC8810B7}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2BA-444D-9881-71ACAF349559}"/>
                </c:ext>
                <c:ext xmlns:c15="http://schemas.microsoft.com/office/drawing/2012/chart" uri="{CE6537A1-D6FC-4f65-9D91-7224C49458BB}">
                  <c15:dlblFieldTable>
                    <c15:dlblFTEntry>
                      <c15:txfldGUID>{1955EE00-DEBB-45EE-822F-0E6411431456}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c:v>
                </c:pt>
                <c:pt idx="24">
                  <c:v>58.9</c:v>
                </c:pt>
              </c:numCache>
            </c:numRef>
          </c:xVal>
          <c:yVal>
            <c:numRef>
              <c:f>公会計指標分析・財政指標組合せ分析表!$BP$55:$DC$55</c:f>
              <c:numCache>
                <c:formatCode>#,##0.0;"▲ "#,##0.0</c:formatCode>
                <c:ptCount val="40"/>
                <c:pt idx="8">
                  <c:v>37.299999999999997</c:v>
                </c:pt>
                <c:pt idx="16">
                  <c:v>32.5</c:v>
                </c:pt>
                <c:pt idx="24">
                  <c:v>30.2</c:v>
                </c:pt>
              </c:numCache>
            </c:numRef>
          </c:yVal>
          <c:smooth val="0"/>
          <c:extLst xmlns:c16r2="http://schemas.microsoft.com/office/drawing/2015/06/chart">
            <c:ext xmlns:c16="http://schemas.microsoft.com/office/drawing/2014/chart" uri="{C3380CC4-5D6E-409C-BE32-E72D297353CC}">
              <c16:uniqueId val="{00000013-52BA-444D-9881-71ACAF349559}"/>
            </c:ext>
          </c:extLst>
        </c:ser>
        <c:dLbls>
          <c:showLegendKey val="0"/>
          <c:showVal val="1"/>
          <c:showCatName val="0"/>
          <c:showSerName val="0"/>
          <c:showPercent val="0"/>
          <c:showBubbleSize val="0"/>
        </c:dLbls>
        <c:axId val="538106056"/>
        <c:axId val="538102136"/>
      </c:scatterChart>
      <c:valAx>
        <c:axId val="538106056"/>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102136"/>
        <c:crosses val="autoZero"/>
        <c:crossBetween val="midCat"/>
      </c:valAx>
      <c:valAx>
        <c:axId val="538102136"/>
        <c:scaling>
          <c:orientation val="minMax"/>
          <c:max val="4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8106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EA-47B2-B33E-5A263FDAA786}"/>
                </c:ext>
                <c:ext xmlns:c15="http://schemas.microsoft.com/office/drawing/2012/chart" uri="{CE6537A1-D6FC-4f65-9D91-7224C49458BB}">
                  <c15:layout/>
                  <c15:dlblFieldTable>
                    <c15:dlblFTEntry>
                      <c15:txfldGUID>{128EFA05-F754-4029-9C73-1105668B6458}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EA-47B2-B33E-5A263FDAA786}"/>
                </c:ext>
                <c:ext xmlns:c15="http://schemas.microsoft.com/office/drawing/2012/chart" uri="{CE6537A1-D6FC-4f65-9D91-7224C49458BB}">
                  <c15:dlblFieldTable>
                    <c15:dlblFTEntry>
                      <c15:txfldGUID>{97ABB858-C27B-4FE4-B030-6FD5F585504E}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EA-47B2-B33E-5A263FDAA786}"/>
                </c:ext>
                <c:ext xmlns:c15="http://schemas.microsoft.com/office/drawing/2012/chart" uri="{CE6537A1-D6FC-4f65-9D91-7224C49458BB}">
                  <c15:dlblFieldTable>
                    <c15:dlblFTEntry>
                      <c15:txfldGUID>{8C92BB6E-8E13-4E48-96D6-977E1483EBB2}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EA-47B2-B33E-5A263FDAA786}"/>
                </c:ext>
                <c:ext xmlns:c15="http://schemas.microsoft.com/office/drawing/2012/chart" uri="{CE6537A1-D6FC-4f65-9D91-7224C49458BB}">
                  <c15:dlblFieldTable>
                    <c15:dlblFTEntry>
                      <c15:txfldGUID>{99C61405-EBEF-4C72-AC4C-07D56EA7CAF4}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EA-47B2-B33E-5A263FDAA786}"/>
                </c:ext>
                <c:ext xmlns:c15="http://schemas.microsoft.com/office/drawing/2012/chart" uri="{CE6537A1-D6FC-4f65-9D91-7224C49458BB}">
                  <c15:dlblFieldTable>
                    <c15:dlblFTEntry>
                      <c15:txfldGUID>{AB22A83A-BB79-41F1-AED6-06262671B117}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EA-47B2-B33E-5A263FDAA786}"/>
                </c:ext>
                <c:ext xmlns:c15="http://schemas.microsoft.com/office/drawing/2012/chart" uri="{CE6537A1-D6FC-4f65-9D91-7224C49458BB}">
                  <c15:layout/>
                  <c15:dlblFieldTable>
                    <c15:dlblFTEntry>
                      <c15:txfldGUID>{36B07C4F-FC4B-4D8D-BC35-668B7A2D9C3B}</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EA-47B2-B33E-5A263FDAA786}"/>
                </c:ext>
                <c:ext xmlns:c15="http://schemas.microsoft.com/office/drawing/2012/chart" uri="{CE6537A1-D6FC-4f65-9D91-7224C49458BB}">
                  <c15:layout/>
                  <c15:dlblFieldTable>
                    <c15:dlblFTEntry>
                      <c15:txfldGUID>{8AF07DD5-5723-44E6-9686-7EE73C4F33B3}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EA-47B2-B33E-5A263FDAA786}"/>
                </c:ext>
                <c:ext xmlns:c15="http://schemas.microsoft.com/office/drawing/2012/chart" uri="{CE6537A1-D6FC-4f65-9D91-7224C49458BB}">
                  <c15:layout/>
                  <c15:dlblFieldTable>
                    <c15:dlblFTEntry>
                      <c15:txfldGUID>{425BDDA9-C9E2-456A-ADC3-277D6211177F}</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EA-47B2-B33E-5A263FDAA786}"/>
                </c:ext>
                <c:ext xmlns:c15="http://schemas.microsoft.com/office/drawing/2012/chart" uri="{CE6537A1-D6FC-4f65-9D91-7224C49458BB}">
                  <c15:layout/>
                  <c15:dlblFieldTable>
                    <c15:dlblFTEntry>
                      <c15:txfldGUID>{4E987BC0-031F-4398-A23F-7B5063222BF2}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10.4</c:v>
                </c:pt>
                <c:pt idx="16">
                  <c:v>9.8000000000000007</c:v>
                </c:pt>
                <c:pt idx="24">
                  <c:v>9.4</c:v>
                </c:pt>
                <c:pt idx="32">
                  <c:v>9</c:v>
                </c:pt>
              </c:numCache>
            </c:numRef>
          </c:xVal>
          <c:yVal>
            <c:numRef>
              <c:f>公会計指標分析・財政指標組合せ分析表!$BP$73:$DC$73</c:f>
              <c:numCache>
                <c:formatCode>#,##0.0;"▲ "#,##0.0</c:formatCode>
                <c:ptCount val="40"/>
                <c:pt idx="0">
                  <c:v>61.4</c:v>
                </c:pt>
                <c:pt idx="8">
                  <c:v>44.2</c:v>
                </c:pt>
                <c:pt idx="16">
                  <c:v>37.4</c:v>
                </c:pt>
                <c:pt idx="24">
                  <c:v>18.899999999999999</c:v>
                </c:pt>
                <c:pt idx="32">
                  <c:v>15.8</c:v>
                </c:pt>
              </c:numCache>
            </c:numRef>
          </c:yVal>
          <c:smooth val="0"/>
          <c:extLst xmlns:c16r2="http://schemas.microsoft.com/office/drawing/2015/06/chart">
            <c:ext xmlns:c16="http://schemas.microsoft.com/office/drawing/2014/chart" uri="{C3380CC4-5D6E-409C-BE32-E72D297353CC}">
              <c16:uniqueId val="{00000009-80EA-47B2-B33E-5A263FDAA7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EA-47B2-B33E-5A263FDAA786}"/>
                </c:ext>
                <c:ext xmlns:c15="http://schemas.microsoft.com/office/drawing/2012/chart" uri="{CE6537A1-D6FC-4f65-9D91-7224C49458BB}">
                  <c15:layout/>
                  <c15:dlblFieldTable>
                    <c15:dlblFTEntry>
                      <c15:txfldGUID>{931A2888-8E1B-4AC6-B0C5-2C7619A9EA5F}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EA-47B2-B33E-5A263FDAA786}"/>
                </c:ext>
                <c:ext xmlns:c15="http://schemas.microsoft.com/office/drawing/2012/chart" uri="{CE6537A1-D6FC-4f65-9D91-7224C49458BB}">
                  <c15:dlblFieldTable>
                    <c15:dlblFTEntry>
                      <c15:txfldGUID>{24A2FA87-4768-4FCE-91A0-10124868A2BD}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EA-47B2-B33E-5A263FDAA786}"/>
                </c:ext>
                <c:ext xmlns:c15="http://schemas.microsoft.com/office/drawing/2012/chart" uri="{CE6537A1-D6FC-4f65-9D91-7224C49458BB}">
                  <c15:dlblFieldTable>
                    <c15:dlblFTEntry>
                      <c15:txfldGUID>{890031AF-F54E-42A3-827C-C4AEF3F07835}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EA-47B2-B33E-5A263FDAA786}"/>
                </c:ext>
                <c:ext xmlns:c15="http://schemas.microsoft.com/office/drawing/2012/chart" uri="{CE6537A1-D6FC-4f65-9D91-7224C49458BB}">
                  <c15:dlblFieldTable>
                    <c15:dlblFTEntry>
                      <c15:txfldGUID>{654B1403-4B54-4323-8AE1-600C4F17227F}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EA-47B2-B33E-5A263FDAA786}"/>
                </c:ext>
                <c:ext xmlns:c15="http://schemas.microsoft.com/office/drawing/2012/chart" uri="{CE6537A1-D6FC-4f65-9D91-7224C49458BB}">
                  <c15:dlblFieldTable>
                    <c15:dlblFTEntry>
                      <c15:txfldGUID>{8665E356-ED96-4863-A0A0-27B62294517E}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EA-47B2-B33E-5A263FDAA786}"/>
                </c:ext>
                <c:ext xmlns:c15="http://schemas.microsoft.com/office/drawing/2012/chart" uri="{CE6537A1-D6FC-4f65-9D91-7224C49458BB}">
                  <c15:layout/>
                  <c15:dlblFieldTable>
                    <c15:dlblFTEntry>
                      <c15:txfldGUID>{E3028F0C-27B3-4344-B980-DDE008DA1148}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EA-47B2-B33E-5A263FDAA786}"/>
                </c:ext>
                <c:ext xmlns:c15="http://schemas.microsoft.com/office/drawing/2012/chart" uri="{CE6537A1-D6FC-4f65-9D91-7224C49458BB}">
                  <c15:layout/>
                  <c15:dlblFieldTable>
                    <c15:dlblFTEntry>
                      <c15:txfldGUID>{F068B166-9652-483E-BF2D-F0E5AE2FCDB6}</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EA-47B2-B33E-5A263FDAA786}"/>
                </c:ext>
                <c:ext xmlns:c15="http://schemas.microsoft.com/office/drawing/2012/chart" uri="{CE6537A1-D6FC-4f65-9D91-7224C49458BB}">
                  <c15:layout/>
                  <c15:dlblFieldTable>
                    <c15:dlblFTEntry>
                      <c15:txfldGUID>{4A0EA95E-EF32-471E-94D3-C22101610A8C}</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EA-47B2-B33E-5A263FDAA786}"/>
                </c:ext>
                <c:ext xmlns:c15="http://schemas.microsoft.com/office/drawing/2012/chart" uri="{CE6537A1-D6FC-4f65-9D91-7224C49458BB}">
                  <c15:layout/>
                  <c15:dlblFieldTable>
                    <c15:dlblFTEntry>
                      <c15:txfldGUID>{244E14DE-08A8-48D2-A92C-DC4703194A76}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8.1999999999999993</c:v>
                </c:pt>
                <c:pt idx="24">
                  <c:v>8</c:v>
                </c:pt>
                <c:pt idx="32">
                  <c:v>7.8</c:v>
                </c:pt>
              </c:numCache>
            </c:numRef>
          </c:xVal>
          <c:yVal>
            <c:numRef>
              <c:f>公会計指標分析・財政指標組合せ分析表!$BP$77:$DC$77</c:f>
              <c:numCache>
                <c:formatCode>#,##0.0;"▲ "#,##0.0</c:formatCode>
                <c:ptCount val="40"/>
                <c:pt idx="0">
                  <c:v>45.9</c:v>
                </c:pt>
                <c:pt idx="8">
                  <c:v>37.299999999999997</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80EA-47B2-B33E-5A263FDAA786}"/>
            </c:ext>
          </c:extLst>
        </c:ser>
        <c:dLbls>
          <c:showLegendKey val="0"/>
          <c:showVal val="1"/>
          <c:showCatName val="0"/>
          <c:showSerName val="0"/>
          <c:showPercent val="0"/>
          <c:showBubbleSize val="0"/>
        </c:dLbls>
        <c:axId val="538108016"/>
        <c:axId val="538102920"/>
      </c:scatterChart>
      <c:valAx>
        <c:axId val="538108016"/>
        <c:scaling>
          <c:orientation val="minMax"/>
          <c:max val="11.6"/>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102920"/>
        <c:crosses val="autoZero"/>
        <c:crossBetween val="midCat"/>
      </c:valAx>
      <c:valAx>
        <c:axId val="538102920"/>
        <c:scaling>
          <c:orientation val="minMax"/>
          <c:max val="6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81080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過去の大型普通建設事業に係る起債の償還完了等により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元利償還金はピークを越え減少に転じているが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今後は直近に借入した学校施設耐震化や一般廃棄物処分場整備などに係る償還が本格化し新たな負担増が見込まれる。また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月豪雨災害に係る借入にかかる償還の開始や，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今後数年間に複数の大型事業も計画しているため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計画的に事業実施することにより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過度に起債に依存することのない財政運営に努める。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過去の大規模事業の財源とした既発債の償還が進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地方債の新規の発行を抑制していることから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地方債残高は減少して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きたが，今年度は平成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月豪雨災害に係る起債の借入等により，地方債の現在高が約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については，財源不足のための取崩により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は減少したが，全体としては，新規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積立により増額となっており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，将来負担比率は前年度よりも改善している。今後も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複数の大型事業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が予定されているため，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計画的な事業実施を進めるとともに、事務事業を見直し財政の健全化に努める必要がある。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岡山県総社市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財源不足により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億円の取崩を行ったが，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地方財政法第７条第１項の規定に基づき，約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積み立てた。また，今後計画される庁舎と美術博物館の建設に向け，「庁舎等整備事業基金」へ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億円，「美術博物館施設整備事業基金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（左の表には掲載なし）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億円をそれぞれ積み立てた。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他に，区画整理事業の完了により「総社駅南地区土地区画整理事業調整基金（左の表には掲載なし）」から約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億円を，新デマンド交通の運行に係る経費等を「いきいき福祉基金」から約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億円をそれぞれ取崩した。基金全体としては，約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庁舎建設や美術博物館の新設等大型事業が計画されているため，計画的な積立を行っていく。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・地域振興基金：市民の連帯の強化及び地域振興に要する財源のための基金（合併特例債により創設）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・退職手当基金：退職手当の財源とする基金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・庁舎等整備事業基金：庁舎建設のための財源とする基金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・教育施設整備事業等基金：小中学校や幼稚園の施設整備のための基金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・はばたき園基金：児童発達視線センターの施設整備等のための基金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今後計画される庁舎と美術博物館の建設に向け，「庁舎等整備事業基金」へ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億円，「美術博物館施設整備事業基金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（左の表には掲載なし）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億円をそれぞれ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庁舎建設や美術博物館の新設等大型事業が計画されているため，計画的な積立を行っていく。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財源不足により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億円の取崩を行ったが，地方財政法第７条第１項の規定に基づき，約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災害対応等により緊急で補正予算を編成する必要が起こりうることから，財政調整基金の残高は，最低でも標準財政規模の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現在のところ，大きな増減の予定はないが，今後も大型事業が計画されていることから，それに備えて積み立てておく。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69,151
67,655
211.90
32,019,285
31,015,232
231,145
15,855,772
30,518,916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年を迎える施設が約</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％を占めており，公共施設の老朽化が進行していることから，有形固定資産原価償却率は類似団体より高い水準にあると推測される。平成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は，公共施設等の再編による保有量の縮減，計画保全による施設の長寿命化，形態の見直しによる効率的な管理運営に取り組むこととしており，今後策定する個別施設計画も活用しながら，効率的かつ健全な施設の管理運営に努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67945</xdr:rowOff>
    </xdr:from>
    <xdr:to>
      <xdr:col>11</xdr:col>
      <xdr:colOff>187325</xdr:colOff>
      <xdr:row>31</xdr:row>
      <xdr:rowOff>169545</xdr:rowOff>
    </xdr:to>
    <xdr:sp macro="" textlink="">
      <xdr:nvSpPr>
        <xdr:cNvPr id="73" name="フローチャート: 判断 72"/>
        <xdr:cNvSpPr/>
      </xdr:nvSpPr>
      <xdr:spPr>
        <a:xfrm>
          <a:off x="247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103717</xdr:rowOff>
    </xdr:from>
    <xdr:to>
      <xdr:col>19</xdr:col>
      <xdr:colOff>187325</xdr:colOff>
      <xdr:row>29</xdr:row>
      <xdr:rowOff>33867</xdr:rowOff>
    </xdr:to>
    <xdr:sp macro="" textlink="">
      <xdr:nvSpPr>
        <xdr:cNvPr id="79" name="楕円 78"/>
        <xdr:cNvSpPr/>
      </xdr:nvSpPr>
      <xdr:spPr>
        <a:xfrm>
          <a:off x="40005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143298</xdr:rowOff>
    </xdr:from>
    <xdr:to>
      <xdr:col>15</xdr:col>
      <xdr:colOff>187325</xdr:colOff>
      <xdr:row>29</xdr:row>
      <xdr:rowOff>73448</xdr:rowOff>
    </xdr:to>
    <xdr:sp macro="" textlink="">
      <xdr:nvSpPr>
        <xdr:cNvPr id="80" name="楕円 79"/>
        <xdr:cNvSpPr/>
      </xdr:nvSpPr>
      <xdr:spPr>
        <a:xfrm>
          <a:off x="3238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154517</xdr:rowOff>
    </xdr:from>
    <xdr:to>
      <xdr:col>19</xdr:col>
      <xdr:colOff>136525</xdr:colOff>
      <xdr:row>29</xdr:row>
      <xdr:rowOff>22648</xdr:rowOff>
    </xdr:to>
    <xdr:cxnSp macro="">
      <xdr:nvCxnSpPr>
        <xdr:cNvPr id="81" name="直線コネクタ 80"/>
        <xdr:cNvCxnSpPr/>
      </xdr:nvCxnSpPr>
      <xdr:spPr>
        <a:xfrm flipV="1">
          <a:off x="3289300" y="572664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110913</xdr:rowOff>
    </xdr:from>
    <xdr:to>
      <xdr:col>11</xdr:col>
      <xdr:colOff>187325</xdr:colOff>
      <xdr:row>29</xdr:row>
      <xdr:rowOff>41063</xdr:rowOff>
    </xdr:to>
    <xdr:sp macro="" textlink="">
      <xdr:nvSpPr>
        <xdr:cNvPr id="82" name="楕円 81"/>
        <xdr:cNvSpPr/>
      </xdr:nvSpPr>
      <xdr:spPr>
        <a:xfrm>
          <a:off x="2476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161713</xdr:rowOff>
    </xdr:from>
    <xdr:to>
      <xdr:col>15</xdr:col>
      <xdr:colOff>136525</xdr:colOff>
      <xdr:row>29</xdr:row>
      <xdr:rowOff>22648</xdr:rowOff>
    </xdr:to>
    <xdr:cxnSp macro="">
      <xdr:nvCxnSpPr>
        <xdr:cNvPr id="83" name="直線コネクタ 82"/>
        <xdr:cNvCxnSpPr/>
      </xdr:nvCxnSpPr>
      <xdr:spPr>
        <a:xfrm>
          <a:off x="2527300" y="573383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4"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5"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86" name="n_3aveValue有形固定資産減価償却率"/>
        <xdr:cNvSpPr txBox="1"/>
      </xdr:nvSpPr>
      <xdr:spPr>
        <a:xfrm>
          <a:off x="2324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50394</xdr:rowOff>
    </xdr:from>
    <xdr:ext cx="405111" cy="259045"/>
    <xdr:sp macro="" textlink="">
      <xdr:nvSpPr>
        <xdr:cNvPr id="87" name="n_1mainValue有形固定資産減価償却率"/>
        <xdr:cNvSpPr txBox="1"/>
      </xdr:nvSpPr>
      <xdr:spPr>
        <a:xfrm>
          <a:off x="3836044" y="54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89975</xdr:rowOff>
    </xdr:from>
    <xdr:ext cx="405111" cy="259045"/>
    <xdr:sp macro="" textlink="">
      <xdr:nvSpPr>
        <xdr:cNvPr id="88" name="n_2mainValue有形固定資産減価償却率"/>
        <xdr:cNvSpPr txBox="1"/>
      </xdr:nvSpPr>
      <xdr:spPr>
        <a:xfrm>
          <a:off x="3086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57590</xdr:rowOff>
    </xdr:from>
    <xdr:ext cx="405111" cy="259045"/>
    <xdr:sp macro="" textlink="">
      <xdr:nvSpPr>
        <xdr:cNvPr id="89" name="n_3mainValue有形固定資産減価償却率"/>
        <xdr:cNvSpPr txBox="1"/>
      </xdr:nvSpPr>
      <xdr:spPr>
        <a:xfrm>
          <a:off x="23247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過去の大規模事業の財源とした既発債の償還が進む一方で，地方債の新規発行を抑制していたが，大型事業の実施や平成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係る復旧復興事業により新規発行が増額となったことから，地方債残高は増加している。数値は類似団体とほぼ同水準であるが，今後数年間に複数の大型事業も計画しているため，数値の動向を注視し，計画的な事業実施を進めるとともに，事務事業を見直し財政の健全化に努める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3"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57799</xdr:rowOff>
    </xdr:from>
    <xdr:to>
      <xdr:col>76</xdr:col>
      <xdr:colOff>73025</xdr:colOff>
      <xdr:row>30</xdr:row>
      <xdr:rowOff>159399</xdr:rowOff>
    </xdr:to>
    <xdr:sp macro="" textlink="">
      <xdr:nvSpPr>
        <xdr:cNvPr id="131" name="楕円 130"/>
        <xdr:cNvSpPr/>
      </xdr:nvSpPr>
      <xdr:spPr>
        <a:xfrm>
          <a:off x="14744700" y="597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36226</xdr:rowOff>
    </xdr:from>
    <xdr:ext cx="469744" cy="259045"/>
    <xdr:sp macro="" textlink="">
      <xdr:nvSpPr>
        <xdr:cNvPr id="132" name="債務償還比率該当値テキスト"/>
        <xdr:cNvSpPr txBox="1"/>
      </xdr:nvSpPr>
      <xdr:spPr>
        <a:xfrm>
          <a:off x="14846300" y="595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70633</xdr:rowOff>
    </xdr:from>
    <xdr:to>
      <xdr:col>72</xdr:col>
      <xdr:colOff>123825</xdr:colOff>
      <xdr:row>31</xdr:row>
      <xdr:rowOff>783</xdr:rowOff>
    </xdr:to>
    <xdr:sp macro="" textlink="">
      <xdr:nvSpPr>
        <xdr:cNvPr id="133" name="楕円 132"/>
        <xdr:cNvSpPr/>
      </xdr:nvSpPr>
      <xdr:spPr>
        <a:xfrm>
          <a:off x="14033500" y="59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108599</xdr:rowOff>
    </xdr:from>
    <xdr:to>
      <xdr:col>76</xdr:col>
      <xdr:colOff>22225</xdr:colOff>
      <xdr:row>30</xdr:row>
      <xdr:rowOff>121433</xdr:rowOff>
    </xdr:to>
    <xdr:cxnSp macro="">
      <xdr:nvCxnSpPr>
        <xdr:cNvPr id="134" name="直線コネクタ 133"/>
        <xdr:cNvCxnSpPr/>
      </xdr:nvCxnSpPr>
      <xdr:spPr>
        <a:xfrm flipV="1">
          <a:off x="14084300" y="6023624"/>
          <a:ext cx="7112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5"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163360</xdr:rowOff>
    </xdr:from>
    <xdr:ext cx="469744" cy="259045"/>
    <xdr:sp macro="" textlink="">
      <xdr:nvSpPr>
        <xdr:cNvPr id="136" name="n_1mainValue債務償還比率"/>
        <xdr:cNvSpPr txBox="1"/>
      </xdr:nvSpPr>
      <xdr:spPr>
        <a:xfrm>
          <a:off x="13836727" y="607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69,151
67,655
211.90
32,019,285
31,015,232
231,145
15,855,772
30,518,916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1" name="楕円 70"/>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72" name="楕円 71"/>
        <xdr:cNvSpPr/>
      </xdr:nvSpPr>
      <xdr:spPr>
        <a:xfrm>
          <a:off x="2857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137160</xdr:rowOff>
    </xdr:to>
    <xdr:cxnSp macro="">
      <xdr:nvCxnSpPr>
        <xdr:cNvPr id="73" name="直線コネクタ 72"/>
        <xdr:cNvCxnSpPr/>
      </xdr:nvCxnSpPr>
      <xdr:spPr>
        <a:xfrm flipV="1">
          <a:off x="2908300" y="64541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114935</xdr:rowOff>
    </xdr:from>
    <xdr:to>
      <xdr:col>10</xdr:col>
      <xdr:colOff>165100</xdr:colOff>
      <xdr:row>38</xdr:row>
      <xdr:rowOff>45085</xdr:rowOff>
    </xdr:to>
    <xdr:sp macro="" textlink="">
      <xdr:nvSpPr>
        <xdr:cNvPr id="74" name="楕円 73"/>
        <xdr:cNvSpPr/>
      </xdr:nvSpPr>
      <xdr:spPr>
        <a:xfrm>
          <a:off x="1968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137160</xdr:rowOff>
    </xdr:from>
    <xdr:to>
      <xdr:col>15</xdr:col>
      <xdr:colOff>50800</xdr:colOff>
      <xdr:row>37</xdr:row>
      <xdr:rowOff>165735</xdr:rowOff>
    </xdr:to>
    <xdr:cxnSp macro="">
      <xdr:nvCxnSpPr>
        <xdr:cNvPr id="75" name="直線コネクタ 74"/>
        <xdr:cNvCxnSpPr/>
      </xdr:nvCxnSpPr>
      <xdr:spPr>
        <a:xfrm flipV="1">
          <a:off x="2019300" y="6480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6"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7"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78"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79" name="n_1main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0" name="n_2mainValue【道路】&#10;有形固定資産減価償却率"/>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1" name="n_3mainValue【道路】&#10;有形固定資産減価償却率"/>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121053</xdr:rowOff>
    </xdr:from>
    <xdr:to>
      <xdr:col>41</xdr:col>
      <xdr:colOff>101600</xdr:colOff>
      <xdr:row>40</xdr:row>
      <xdr:rowOff>51203</xdr:rowOff>
    </xdr:to>
    <xdr:sp macro="" textlink="">
      <xdr:nvSpPr>
        <xdr:cNvPr id="116" name="フローチャート: 判断 115"/>
        <xdr:cNvSpPr/>
      </xdr:nvSpPr>
      <xdr:spPr>
        <a:xfrm>
          <a:off x="7810500" y="68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70957</xdr:rowOff>
    </xdr:from>
    <xdr:to>
      <xdr:col>50</xdr:col>
      <xdr:colOff>165100</xdr:colOff>
      <xdr:row>38</xdr:row>
      <xdr:rowOff>1107</xdr:rowOff>
    </xdr:to>
    <xdr:sp macro="" textlink="">
      <xdr:nvSpPr>
        <xdr:cNvPr id="122" name="楕円 121"/>
        <xdr:cNvSpPr/>
      </xdr:nvSpPr>
      <xdr:spPr>
        <a:xfrm>
          <a:off x="9588500" y="641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66352</xdr:rowOff>
    </xdr:from>
    <xdr:to>
      <xdr:col>46</xdr:col>
      <xdr:colOff>38100</xdr:colOff>
      <xdr:row>37</xdr:row>
      <xdr:rowOff>167953</xdr:rowOff>
    </xdr:to>
    <xdr:sp macro="" textlink="">
      <xdr:nvSpPr>
        <xdr:cNvPr id="123" name="楕円 122"/>
        <xdr:cNvSpPr/>
      </xdr:nvSpPr>
      <xdr:spPr>
        <a:xfrm>
          <a:off x="8699500" y="6410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117152</xdr:rowOff>
    </xdr:from>
    <xdr:to>
      <xdr:col>50</xdr:col>
      <xdr:colOff>114300</xdr:colOff>
      <xdr:row>37</xdr:row>
      <xdr:rowOff>121757</xdr:rowOff>
    </xdr:to>
    <xdr:cxnSp macro="">
      <xdr:nvCxnSpPr>
        <xdr:cNvPr id="124" name="直線コネクタ 123"/>
        <xdr:cNvCxnSpPr/>
      </xdr:nvCxnSpPr>
      <xdr:spPr>
        <a:xfrm>
          <a:off x="8750300" y="6460802"/>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65797</xdr:rowOff>
    </xdr:from>
    <xdr:to>
      <xdr:col>41</xdr:col>
      <xdr:colOff>101600</xdr:colOff>
      <xdr:row>37</xdr:row>
      <xdr:rowOff>167397</xdr:rowOff>
    </xdr:to>
    <xdr:sp macro="" textlink="">
      <xdr:nvSpPr>
        <xdr:cNvPr id="125" name="楕円 124"/>
        <xdr:cNvSpPr/>
      </xdr:nvSpPr>
      <xdr:spPr>
        <a:xfrm>
          <a:off x="7810500" y="64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116597</xdr:rowOff>
    </xdr:from>
    <xdr:to>
      <xdr:col>45</xdr:col>
      <xdr:colOff>177800</xdr:colOff>
      <xdr:row>37</xdr:row>
      <xdr:rowOff>117152</xdr:rowOff>
    </xdr:to>
    <xdr:cxnSp macro="">
      <xdr:nvCxnSpPr>
        <xdr:cNvPr id="126" name="直線コネクタ 125"/>
        <xdr:cNvCxnSpPr/>
      </xdr:nvCxnSpPr>
      <xdr:spPr>
        <a:xfrm>
          <a:off x="7861300" y="6460247"/>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7"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28" name="n_2aveValue【道路】&#10;一人当たり延長"/>
        <xdr:cNvSpPr txBox="1"/>
      </xdr:nvSpPr>
      <xdr:spPr>
        <a:xfrm>
          <a:off x="8483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42330</xdr:rowOff>
    </xdr:from>
    <xdr:ext cx="534377" cy="259045"/>
    <xdr:sp macro="" textlink="">
      <xdr:nvSpPr>
        <xdr:cNvPr id="129" name="n_3aveValue【道路】&#10;一人当たり延長"/>
        <xdr:cNvSpPr txBox="1"/>
      </xdr:nvSpPr>
      <xdr:spPr>
        <a:xfrm>
          <a:off x="7594111" y="69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17634</xdr:rowOff>
    </xdr:from>
    <xdr:ext cx="534377" cy="259045"/>
    <xdr:sp macro="" textlink="">
      <xdr:nvSpPr>
        <xdr:cNvPr id="130" name="n_1mainValue【道路】&#10;一人当たり延長"/>
        <xdr:cNvSpPr txBox="1"/>
      </xdr:nvSpPr>
      <xdr:spPr>
        <a:xfrm>
          <a:off x="9359411" y="61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13029</xdr:rowOff>
    </xdr:from>
    <xdr:ext cx="534377" cy="259045"/>
    <xdr:sp macro="" textlink="">
      <xdr:nvSpPr>
        <xdr:cNvPr id="131" name="n_2mainValue【道路】&#10;一人当たり延長"/>
        <xdr:cNvSpPr txBox="1"/>
      </xdr:nvSpPr>
      <xdr:spPr>
        <a:xfrm>
          <a:off x="8483111" y="61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12474</xdr:rowOff>
    </xdr:from>
    <xdr:ext cx="534377" cy="259045"/>
    <xdr:sp macro="" textlink="">
      <xdr:nvSpPr>
        <xdr:cNvPr id="132" name="n_3mainValue【道路】&#10;一人当たり延長"/>
        <xdr:cNvSpPr txBox="1"/>
      </xdr:nvSpPr>
      <xdr:spPr>
        <a:xfrm>
          <a:off x="7594111" y="61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3"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50437</xdr:rowOff>
    </xdr:from>
    <xdr:to>
      <xdr:col>10</xdr:col>
      <xdr:colOff>165100</xdr:colOff>
      <xdr:row>59</xdr:row>
      <xdr:rowOff>152037</xdr:rowOff>
    </xdr:to>
    <xdr:sp macro="" textlink="">
      <xdr:nvSpPr>
        <xdr:cNvPr id="167" name="フローチャート: 判断 166"/>
        <xdr:cNvSpPr/>
      </xdr:nvSpPr>
      <xdr:spPr>
        <a:xfrm>
          <a:off x="1968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140244</xdr:rowOff>
    </xdr:from>
    <xdr:to>
      <xdr:col>20</xdr:col>
      <xdr:colOff>38100</xdr:colOff>
      <xdr:row>61</xdr:row>
      <xdr:rowOff>70394</xdr:rowOff>
    </xdr:to>
    <xdr:sp macro="" textlink="">
      <xdr:nvSpPr>
        <xdr:cNvPr id="173" name="楕円 172"/>
        <xdr:cNvSpPr/>
      </xdr:nvSpPr>
      <xdr:spPr>
        <a:xfrm>
          <a:off x="3746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74" name="楕円 173"/>
        <xdr:cNvSpPr/>
      </xdr:nvSpPr>
      <xdr:spPr>
        <a:xfrm>
          <a:off x="2857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40822</xdr:rowOff>
    </xdr:to>
    <xdr:cxnSp macro="">
      <xdr:nvCxnSpPr>
        <xdr:cNvPr id="175" name="直線コネクタ 174"/>
        <xdr:cNvCxnSpPr/>
      </xdr:nvCxnSpPr>
      <xdr:spPr>
        <a:xfrm flipV="1">
          <a:off x="2908300" y="1047804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25944</xdr:rowOff>
    </xdr:from>
    <xdr:to>
      <xdr:col>10</xdr:col>
      <xdr:colOff>165100</xdr:colOff>
      <xdr:row>59</xdr:row>
      <xdr:rowOff>127544</xdr:rowOff>
    </xdr:to>
    <xdr:sp macro="" textlink="">
      <xdr:nvSpPr>
        <xdr:cNvPr id="176" name="楕円 175"/>
        <xdr:cNvSpPr/>
      </xdr:nvSpPr>
      <xdr:spPr>
        <a:xfrm>
          <a:off x="1968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76744</xdr:rowOff>
    </xdr:from>
    <xdr:to>
      <xdr:col>15</xdr:col>
      <xdr:colOff>50800</xdr:colOff>
      <xdr:row>61</xdr:row>
      <xdr:rowOff>40822</xdr:rowOff>
    </xdr:to>
    <xdr:cxnSp macro="">
      <xdr:nvCxnSpPr>
        <xdr:cNvPr id="177" name="直線コネクタ 176"/>
        <xdr:cNvCxnSpPr/>
      </xdr:nvCxnSpPr>
      <xdr:spPr>
        <a:xfrm>
          <a:off x="2019300" y="10192294"/>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8"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9"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143164</xdr:rowOff>
    </xdr:from>
    <xdr:ext cx="405111" cy="259045"/>
    <xdr:sp macro="" textlink="">
      <xdr:nvSpPr>
        <xdr:cNvPr id="180" name="n_3aveValue【橋りょう・トンネル】&#10;有形固定資産減価償却率"/>
        <xdr:cNvSpPr txBox="1"/>
      </xdr:nvSpPr>
      <xdr:spPr>
        <a:xfrm>
          <a:off x="1816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61521</xdr:rowOff>
    </xdr:from>
    <xdr:ext cx="405111" cy="259045"/>
    <xdr:sp macro="" textlink="">
      <xdr:nvSpPr>
        <xdr:cNvPr id="181" name="n_1mainValue【橋りょう・トンネル】&#10;有形固定資産減価償却率"/>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182" name="n_2mainValue【橋りょう・トンネ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144071</xdr:rowOff>
    </xdr:from>
    <xdr:ext cx="405111" cy="259045"/>
    <xdr:sp macro="" textlink="">
      <xdr:nvSpPr>
        <xdr:cNvPr id="183" name="n_3mainValue【橋りょう・トンネル】&#10;有形固定資産減価償却率"/>
        <xdr:cNvSpPr txBox="1"/>
      </xdr:nvSpPr>
      <xdr:spPr>
        <a:xfrm>
          <a:off x="1816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12"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126863</xdr:rowOff>
    </xdr:from>
    <xdr:to>
      <xdr:col>41</xdr:col>
      <xdr:colOff>101600</xdr:colOff>
      <xdr:row>64</xdr:row>
      <xdr:rowOff>57013</xdr:rowOff>
    </xdr:to>
    <xdr:sp macro="" textlink="">
      <xdr:nvSpPr>
        <xdr:cNvPr id="216" name="フローチャート: 判断 215"/>
        <xdr:cNvSpPr/>
      </xdr:nvSpPr>
      <xdr:spPr>
        <a:xfrm>
          <a:off x="7810500" y="1092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135526</xdr:rowOff>
    </xdr:from>
    <xdr:to>
      <xdr:col>50</xdr:col>
      <xdr:colOff>165100</xdr:colOff>
      <xdr:row>64</xdr:row>
      <xdr:rowOff>65676</xdr:rowOff>
    </xdr:to>
    <xdr:sp macro="" textlink="">
      <xdr:nvSpPr>
        <xdr:cNvPr id="222" name="楕円 221"/>
        <xdr:cNvSpPr/>
      </xdr:nvSpPr>
      <xdr:spPr>
        <a:xfrm>
          <a:off x="9588500" y="109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135398</xdr:rowOff>
    </xdr:from>
    <xdr:to>
      <xdr:col>46</xdr:col>
      <xdr:colOff>38100</xdr:colOff>
      <xdr:row>64</xdr:row>
      <xdr:rowOff>65548</xdr:rowOff>
    </xdr:to>
    <xdr:sp macro="" textlink="">
      <xdr:nvSpPr>
        <xdr:cNvPr id="223" name="楕円 222"/>
        <xdr:cNvSpPr/>
      </xdr:nvSpPr>
      <xdr:spPr>
        <a:xfrm>
          <a:off x="8699500" y="109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14748</xdr:rowOff>
    </xdr:from>
    <xdr:to>
      <xdr:col>50</xdr:col>
      <xdr:colOff>114300</xdr:colOff>
      <xdr:row>64</xdr:row>
      <xdr:rowOff>14876</xdr:rowOff>
    </xdr:to>
    <xdr:cxnSp macro="">
      <xdr:nvCxnSpPr>
        <xdr:cNvPr id="224" name="直線コネクタ 223"/>
        <xdr:cNvCxnSpPr/>
      </xdr:nvCxnSpPr>
      <xdr:spPr>
        <a:xfrm>
          <a:off x="8750300" y="10987548"/>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156928</xdr:rowOff>
    </xdr:from>
    <xdr:to>
      <xdr:col>41</xdr:col>
      <xdr:colOff>101600</xdr:colOff>
      <xdr:row>64</xdr:row>
      <xdr:rowOff>87078</xdr:rowOff>
    </xdr:to>
    <xdr:sp macro="" textlink="">
      <xdr:nvSpPr>
        <xdr:cNvPr id="225" name="楕円 224"/>
        <xdr:cNvSpPr/>
      </xdr:nvSpPr>
      <xdr:spPr>
        <a:xfrm>
          <a:off x="7810500" y="109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14748</xdr:rowOff>
    </xdr:from>
    <xdr:to>
      <xdr:col>45</xdr:col>
      <xdr:colOff>177800</xdr:colOff>
      <xdr:row>64</xdr:row>
      <xdr:rowOff>36278</xdr:rowOff>
    </xdr:to>
    <xdr:cxnSp macro="">
      <xdr:nvCxnSpPr>
        <xdr:cNvPr id="226" name="直線コネクタ 225"/>
        <xdr:cNvCxnSpPr/>
      </xdr:nvCxnSpPr>
      <xdr:spPr>
        <a:xfrm flipV="1">
          <a:off x="7861300" y="10987548"/>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7"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8"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73540</xdr:rowOff>
    </xdr:from>
    <xdr:ext cx="599010" cy="259045"/>
    <xdr:sp macro="" textlink="">
      <xdr:nvSpPr>
        <xdr:cNvPr id="229" name="n_3aveValue【橋りょう・トンネル】&#10;一人当たり有形固定資産（償却資産）額"/>
        <xdr:cNvSpPr txBox="1"/>
      </xdr:nvSpPr>
      <xdr:spPr>
        <a:xfrm>
          <a:off x="7561795" y="1070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56803</xdr:rowOff>
    </xdr:from>
    <xdr:ext cx="599010" cy="259045"/>
    <xdr:sp macro="" textlink="">
      <xdr:nvSpPr>
        <xdr:cNvPr id="230" name="n_1mainValue【橋りょう・トンネル】&#10;一人当たり有形固定資産（償却資産）額"/>
        <xdr:cNvSpPr txBox="1"/>
      </xdr:nvSpPr>
      <xdr:spPr>
        <a:xfrm>
          <a:off x="9327095" y="1102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56675</xdr:rowOff>
    </xdr:from>
    <xdr:ext cx="599010" cy="259045"/>
    <xdr:sp macro="" textlink="">
      <xdr:nvSpPr>
        <xdr:cNvPr id="231" name="n_2mainValue【橋りょう・トンネル】&#10;一人当たり有形固定資産（償却資産）額"/>
        <xdr:cNvSpPr txBox="1"/>
      </xdr:nvSpPr>
      <xdr:spPr>
        <a:xfrm>
          <a:off x="8450795" y="1102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78205</xdr:rowOff>
    </xdr:from>
    <xdr:ext cx="599010" cy="259045"/>
    <xdr:sp macro="" textlink="">
      <xdr:nvSpPr>
        <xdr:cNvPr id="232" name="n_3mainValue【橋りょう・トンネル】&#10;一人当たり有形固定資産（償却資産）額"/>
        <xdr:cNvSpPr txBox="1"/>
      </xdr:nvSpPr>
      <xdr:spPr>
        <a:xfrm>
          <a:off x="7561795" y="1105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42163</xdr:rowOff>
    </xdr:from>
    <xdr:to>
      <xdr:col>10</xdr:col>
      <xdr:colOff>165100</xdr:colOff>
      <xdr:row>83</xdr:row>
      <xdr:rowOff>143763</xdr:rowOff>
    </xdr:to>
    <xdr:sp macro="" textlink="">
      <xdr:nvSpPr>
        <xdr:cNvPr id="264" name="フローチャート: 判断 263"/>
        <xdr:cNvSpPr/>
      </xdr:nvSpPr>
      <xdr:spPr>
        <a:xfrm>
          <a:off x="1968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78739</xdr:rowOff>
    </xdr:from>
    <xdr:to>
      <xdr:col>20</xdr:col>
      <xdr:colOff>38100</xdr:colOff>
      <xdr:row>79</xdr:row>
      <xdr:rowOff>8889</xdr:rowOff>
    </xdr:to>
    <xdr:sp macro="" textlink="">
      <xdr:nvSpPr>
        <xdr:cNvPr id="270" name="楕円 269"/>
        <xdr:cNvSpPr/>
      </xdr:nvSpPr>
      <xdr:spPr>
        <a:xfrm>
          <a:off x="3746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97028</xdr:rowOff>
    </xdr:from>
    <xdr:to>
      <xdr:col>15</xdr:col>
      <xdr:colOff>101600</xdr:colOff>
      <xdr:row>79</xdr:row>
      <xdr:rowOff>27178</xdr:rowOff>
    </xdr:to>
    <xdr:sp macro="" textlink="">
      <xdr:nvSpPr>
        <xdr:cNvPr id="271" name="楕円 270"/>
        <xdr:cNvSpPr/>
      </xdr:nvSpPr>
      <xdr:spPr>
        <a:xfrm>
          <a:off x="2857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129539</xdr:rowOff>
    </xdr:from>
    <xdr:to>
      <xdr:col>19</xdr:col>
      <xdr:colOff>177800</xdr:colOff>
      <xdr:row>78</xdr:row>
      <xdr:rowOff>147828</xdr:rowOff>
    </xdr:to>
    <xdr:cxnSp macro="">
      <xdr:nvCxnSpPr>
        <xdr:cNvPr id="272" name="直線コネクタ 271"/>
        <xdr:cNvCxnSpPr/>
      </xdr:nvCxnSpPr>
      <xdr:spPr>
        <a:xfrm flipV="1">
          <a:off x="2908300" y="13502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273" name="楕円 272"/>
        <xdr:cNvSpPr/>
      </xdr:nvSpPr>
      <xdr:spPr>
        <a:xfrm>
          <a:off x="1968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147828</xdr:rowOff>
    </xdr:from>
    <xdr:to>
      <xdr:col>15</xdr:col>
      <xdr:colOff>50800</xdr:colOff>
      <xdr:row>79</xdr:row>
      <xdr:rowOff>3811</xdr:rowOff>
    </xdr:to>
    <xdr:cxnSp macro="">
      <xdr:nvCxnSpPr>
        <xdr:cNvPr id="274" name="直線コネクタ 273"/>
        <xdr:cNvCxnSpPr/>
      </xdr:nvCxnSpPr>
      <xdr:spPr>
        <a:xfrm flipV="1">
          <a:off x="2019300" y="135209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75"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76"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134890</xdr:rowOff>
    </xdr:from>
    <xdr:ext cx="405111" cy="259045"/>
    <xdr:sp macro="" textlink="">
      <xdr:nvSpPr>
        <xdr:cNvPr id="277" name="n_3aveValue【公営住宅】&#10;有形固定資産減価償却率"/>
        <xdr:cNvSpPr txBox="1"/>
      </xdr:nvSpPr>
      <xdr:spPr>
        <a:xfrm>
          <a:off x="1816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25416</xdr:rowOff>
    </xdr:from>
    <xdr:ext cx="405111" cy="259045"/>
    <xdr:sp macro="" textlink="">
      <xdr:nvSpPr>
        <xdr:cNvPr id="278" name="n_1mainValue【公営住宅】&#10;有形固定資産減価償却率"/>
        <xdr:cNvSpPr txBox="1"/>
      </xdr:nvSpPr>
      <xdr:spPr>
        <a:xfrm>
          <a:off x="3582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43705</xdr:rowOff>
    </xdr:from>
    <xdr:ext cx="405111" cy="259045"/>
    <xdr:sp macro="" textlink="">
      <xdr:nvSpPr>
        <xdr:cNvPr id="279" name="n_2mainValue【公営住宅】&#10;有形固定資産減価償却率"/>
        <xdr:cNvSpPr txBox="1"/>
      </xdr:nvSpPr>
      <xdr:spPr>
        <a:xfrm>
          <a:off x="270574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280" name="n_3mainValue【公営住宅】&#10;有形固定資産減価償却率"/>
        <xdr:cNvSpPr txBox="1"/>
      </xdr:nvSpPr>
      <xdr:spPr>
        <a:xfrm>
          <a:off x="1816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09"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3" name="フローチャート: 判断 312"/>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7874</xdr:rowOff>
    </xdr:from>
    <xdr:to>
      <xdr:col>50</xdr:col>
      <xdr:colOff>165100</xdr:colOff>
      <xdr:row>85</xdr:row>
      <xdr:rowOff>109474</xdr:rowOff>
    </xdr:to>
    <xdr:sp macro="" textlink="">
      <xdr:nvSpPr>
        <xdr:cNvPr id="319" name="楕円 318"/>
        <xdr:cNvSpPr/>
      </xdr:nvSpPr>
      <xdr:spPr>
        <a:xfrm>
          <a:off x="9588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6350</xdr:rowOff>
    </xdr:from>
    <xdr:to>
      <xdr:col>46</xdr:col>
      <xdr:colOff>38100</xdr:colOff>
      <xdr:row>85</xdr:row>
      <xdr:rowOff>107950</xdr:rowOff>
    </xdr:to>
    <xdr:sp macro="" textlink="">
      <xdr:nvSpPr>
        <xdr:cNvPr id="320" name="楕円 319"/>
        <xdr:cNvSpPr/>
      </xdr:nvSpPr>
      <xdr:spPr>
        <a:xfrm>
          <a:off x="869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58674</xdr:rowOff>
    </xdr:to>
    <xdr:cxnSp macro="">
      <xdr:nvCxnSpPr>
        <xdr:cNvPr id="321" name="直線コネクタ 320"/>
        <xdr:cNvCxnSpPr/>
      </xdr:nvCxnSpPr>
      <xdr:spPr>
        <a:xfrm>
          <a:off x="8750300" y="146304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20828</xdr:rowOff>
    </xdr:from>
    <xdr:to>
      <xdr:col>41</xdr:col>
      <xdr:colOff>101600</xdr:colOff>
      <xdr:row>85</xdr:row>
      <xdr:rowOff>122428</xdr:rowOff>
    </xdr:to>
    <xdr:sp macro="" textlink="">
      <xdr:nvSpPr>
        <xdr:cNvPr id="322" name="楕円 321"/>
        <xdr:cNvSpPr/>
      </xdr:nvSpPr>
      <xdr:spPr>
        <a:xfrm>
          <a:off x="7810500" y="145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57150</xdr:rowOff>
    </xdr:from>
    <xdr:to>
      <xdr:col>45</xdr:col>
      <xdr:colOff>177800</xdr:colOff>
      <xdr:row>85</xdr:row>
      <xdr:rowOff>71628</xdr:rowOff>
    </xdr:to>
    <xdr:cxnSp macro="">
      <xdr:nvCxnSpPr>
        <xdr:cNvPr id="323" name="直線コネクタ 322"/>
        <xdr:cNvCxnSpPr/>
      </xdr:nvCxnSpPr>
      <xdr:spPr>
        <a:xfrm flipV="1">
          <a:off x="7861300" y="146304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24"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5"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6"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100601</xdr:rowOff>
    </xdr:from>
    <xdr:ext cx="469744" cy="259045"/>
    <xdr:sp macro="" textlink="">
      <xdr:nvSpPr>
        <xdr:cNvPr id="327" name="n_1mainValue【公営住宅】&#10;一人当たり面積"/>
        <xdr:cNvSpPr txBox="1"/>
      </xdr:nvSpPr>
      <xdr:spPr>
        <a:xfrm>
          <a:off x="9391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328" name="n_2mainValue【公営住宅】&#10;一人当たり面積"/>
        <xdr:cNvSpPr txBox="1"/>
      </xdr:nvSpPr>
      <xdr:spPr>
        <a:xfrm>
          <a:off x="8515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113555</xdr:rowOff>
    </xdr:from>
    <xdr:ext cx="469744" cy="259045"/>
    <xdr:sp macro="" textlink="">
      <xdr:nvSpPr>
        <xdr:cNvPr id="329" name="n_3mainValue【公営住宅】&#10;一人当たり面積"/>
        <xdr:cNvSpPr txBox="1"/>
      </xdr:nvSpPr>
      <xdr:spPr>
        <a:xfrm>
          <a:off x="7626427" y="146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75"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9" name="フローチャート: 判断 378"/>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385" name="楕円 384"/>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113030</xdr:rowOff>
    </xdr:from>
    <xdr:to>
      <xdr:col>76</xdr:col>
      <xdr:colOff>165100</xdr:colOff>
      <xdr:row>38</xdr:row>
      <xdr:rowOff>43180</xdr:rowOff>
    </xdr:to>
    <xdr:sp macro="" textlink="">
      <xdr:nvSpPr>
        <xdr:cNvPr id="386" name="楕円 385"/>
        <xdr:cNvSpPr/>
      </xdr:nvSpPr>
      <xdr:spPr>
        <a:xfrm>
          <a:off x="14541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37</xdr:row>
      <xdr:rowOff>163830</xdr:rowOff>
    </xdr:to>
    <xdr:cxnSp macro="">
      <xdr:nvCxnSpPr>
        <xdr:cNvPr id="387" name="直線コネクタ 386"/>
        <xdr:cNvCxnSpPr/>
      </xdr:nvCxnSpPr>
      <xdr:spPr>
        <a:xfrm flipV="1">
          <a:off x="14592300" y="6469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154940</xdr:rowOff>
    </xdr:from>
    <xdr:to>
      <xdr:col>72</xdr:col>
      <xdr:colOff>38100</xdr:colOff>
      <xdr:row>38</xdr:row>
      <xdr:rowOff>85090</xdr:rowOff>
    </xdr:to>
    <xdr:sp macro="" textlink="">
      <xdr:nvSpPr>
        <xdr:cNvPr id="388" name="楕円 387"/>
        <xdr:cNvSpPr/>
      </xdr:nvSpPr>
      <xdr:spPr>
        <a:xfrm>
          <a:off x="13652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163830</xdr:rowOff>
    </xdr:from>
    <xdr:to>
      <xdr:col>76</xdr:col>
      <xdr:colOff>114300</xdr:colOff>
      <xdr:row>38</xdr:row>
      <xdr:rowOff>34290</xdr:rowOff>
    </xdr:to>
    <xdr:cxnSp macro="">
      <xdr:nvCxnSpPr>
        <xdr:cNvPr id="389" name="直線コネクタ 388"/>
        <xdr:cNvCxnSpPr/>
      </xdr:nvCxnSpPr>
      <xdr:spPr>
        <a:xfrm flipV="1">
          <a:off x="13703300" y="650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90"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91"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2"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21607</xdr:rowOff>
    </xdr:from>
    <xdr:ext cx="405111" cy="259045"/>
    <xdr:sp macro="" textlink="">
      <xdr:nvSpPr>
        <xdr:cNvPr id="393" name="n_1mainValue【認定こども園・幼稚園・保育所】&#10;有形固定資産減価償却率"/>
        <xdr:cNvSpPr txBox="1"/>
      </xdr:nvSpPr>
      <xdr:spPr>
        <a:xfrm>
          <a:off x="15266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59707</xdr:rowOff>
    </xdr:from>
    <xdr:ext cx="405111" cy="259045"/>
    <xdr:sp macro="" textlink="">
      <xdr:nvSpPr>
        <xdr:cNvPr id="394" name="n_2mainValue【認定こども園・幼稚園・保育所】&#10;有形固定資産減価償却率"/>
        <xdr:cNvSpPr txBox="1"/>
      </xdr:nvSpPr>
      <xdr:spPr>
        <a:xfrm>
          <a:off x="14389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76217</xdr:rowOff>
    </xdr:from>
    <xdr:ext cx="405111" cy="259045"/>
    <xdr:sp macro="" textlink="">
      <xdr:nvSpPr>
        <xdr:cNvPr id="395" name="n_3mainValue【認定こども園・幼稚園・保育所】&#10;有形固定資産減価償却率"/>
        <xdr:cNvSpPr txBox="1"/>
      </xdr:nvSpPr>
      <xdr:spPr>
        <a:xfrm>
          <a:off x="13500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7" name="テキスト ボックス 40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9" name="テキスト ボックス 40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1" name="テキスト ボックス 41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3" name="テキスト ボックス 41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76200</xdr:rowOff>
    </xdr:from>
    <xdr:to>
      <xdr:col>116</xdr:col>
      <xdr:colOff>62864</xdr:colOff>
      <xdr:row>41</xdr:row>
      <xdr:rowOff>103632</xdr:rowOff>
    </xdr:to>
    <xdr:cxnSp macro="">
      <xdr:nvCxnSpPr>
        <xdr:cNvPr id="417" name="直線コネクタ 416"/>
        <xdr:cNvCxnSpPr/>
      </xdr:nvCxnSpPr>
      <xdr:spPr>
        <a:xfrm flipV="1">
          <a:off x="22160864" y="607695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18"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19" name="直線コネクタ 418"/>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22877</xdr:rowOff>
    </xdr:from>
    <xdr:ext cx="469744" cy="259045"/>
    <xdr:sp macro="" textlink="">
      <xdr:nvSpPr>
        <xdr:cNvPr id="420" name="【認定こども園・幼稚園・保育所】&#10;一人当たり面積最大値テキスト"/>
        <xdr:cNvSpPr txBox="1"/>
      </xdr:nvSpPr>
      <xdr:spPr>
        <a:xfrm>
          <a:off x="22199600" y="58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76200</xdr:rowOff>
    </xdr:from>
    <xdr:to>
      <xdr:col>116</xdr:col>
      <xdr:colOff>152400</xdr:colOff>
      <xdr:row>35</xdr:row>
      <xdr:rowOff>76200</xdr:rowOff>
    </xdr:to>
    <xdr:cxnSp macro="">
      <xdr:nvCxnSpPr>
        <xdr:cNvPr id="421" name="直線コネクタ 420"/>
        <xdr:cNvCxnSpPr/>
      </xdr:nvCxnSpPr>
      <xdr:spPr>
        <a:xfrm>
          <a:off x="22072600" y="60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113555</xdr:rowOff>
    </xdr:from>
    <xdr:ext cx="469744" cy="259045"/>
    <xdr:sp macro="" textlink="">
      <xdr:nvSpPr>
        <xdr:cNvPr id="422" name="【認定こども園・幼稚園・保育所】&#10;一人当たり面積平均値テキスト"/>
        <xdr:cNvSpPr txBox="1"/>
      </xdr:nvSpPr>
      <xdr:spPr>
        <a:xfrm>
          <a:off x="22199600" y="680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135128</xdr:rowOff>
    </xdr:from>
    <xdr:to>
      <xdr:col>116</xdr:col>
      <xdr:colOff>114300</xdr:colOff>
      <xdr:row>40</xdr:row>
      <xdr:rowOff>65278</xdr:rowOff>
    </xdr:to>
    <xdr:sp macro="" textlink="">
      <xdr:nvSpPr>
        <xdr:cNvPr id="423" name="フローチャート: 判断 422"/>
        <xdr:cNvSpPr/>
      </xdr:nvSpPr>
      <xdr:spPr>
        <a:xfrm>
          <a:off x="221107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24" name="フローチャート: 判断 423"/>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87122</xdr:rowOff>
    </xdr:from>
    <xdr:to>
      <xdr:col>107</xdr:col>
      <xdr:colOff>101600</xdr:colOff>
      <xdr:row>40</xdr:row>
      <xdr:rowOff>17272</xdr:rowOff>
    </xdr:to>
    <xdr:sp macro="" textlink="">
      <xdr:nvSpPr>
        <xdr:cNvPr id="425" name="フローチャート: 判断 424"/>
        <xdr:cNvSpPr/>
      </xdr:nvSpPr>
      <xdr:spPr>
        <a:xfrm>
          <a:off x="20383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6" name="フローチャート: 判断 425"/>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125984</xdr:rowOff>
    </xdr:from>
    <xdr:to>
      <xdr:col>112</xdr:col>
      <xdr:colOff>38100</xdr:colOff>
      <xdr:row>34</xdr:row>
      <xdr:rowOff>56134</xdr:rowOff>
    </xdr:to>
    <xdr:sp macro="" textlink="">
      <xdr:nvSpPr>
        <xdr:cNvPr id="432" name="楕円 431"/>
        <xdr:cNvSpPr/>
      </xdr:nvSpPr>
      <xdr:spPr>
        <a:xfrm>
          <a:off x="21272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116840</xdr:rowOff>
    </xdr:from>
    <xdr:to>
      <xdr:col>107</xdr:col>
      <xdr:colOff>101600</xdr:colOff>
      <xdr:row>34</xdr:row>
      <xdr:rowOff>46990</xdr:rowOff>
    </xdr:to>
    <xdr:sp macro="" textlink="">
      <xdr:nvSpPr>
        <xdr:cNvPr id="433" name="楕円 432"/>
        <xdr:cNvSpPr/>
      </xdr:nvSpPr>
      <xdr:spPr>
        <a:xfrm>
          <a:off x="20383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167640</xdr:rowOff>
    </xdr:from>
    <xdr:to>
      <xdr:col>111</xdr:col>
      <xdr:colOff>177800</xdr:colOff>
      <xdr:row>34</xdr:row>
      <xdr:rowOff>5334</xdr:rowOff>
    </xdr:to>
    <xdr:cxnSp macro="">
      <xdr:nvCxnSpPr>
        <xdr:cNvPr id="434" name="直線コネクタ 433"/>
        <xdr:cNvCxnSpPr/>
      </xdr:nvCxnSpPr>
      <xdr:spPr>
        <a:xfrm>
          <a:off x="20434300" y="582549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114554</xdr:rowOff>
    </xdr:from>
    <xdr:to>
      <xdr:col>102</xdr:col>
      <xdr:colOff>165100</xdr:colOff>
      <xdr:row>34</xdr:row>
      <xdr:rowOff>44704</xdr:rowOff>
    </xdr:to>
    <xdr:sp macro="" textlink="">
      <xdr:nvSpPr>
        <xdr:cNvPr id="435" name="楕円 434"/>
        <xdr:cNvSpPr/>
      </xdr:nvSpPr>
      <xdr:spPr>
        <a:xfrm>
          <a:off x="194945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165354</xdr:rowOff>
    </xdr:from>
    <xdr:to>
      <xdr:col>107</xdr:col>
      <xdr:colOff>50800</xdr:colOff>
      <xdr:row>33</xdr:row>
      <xdr:rowOff>167640</xdr:rowOff>
    </xdr:to>
    <xdr:cxnSp macro="">
      <xdr:nvCxnSpPr>
        <xdr:cNvPr id="436" name="直線コネクタ 435"/>
        <xdr:cNvCxnSpPr/>
      </xdr:nvCxnSpPr>
      <xdr:spPr>
        <a:xfrm>
          <a:off x="19545300" y="58232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37"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8399</xdr:rowOff>
    </xdr:from>
    <xdr:ext cx="469744" cy="259045"/>
    <xdr:sp macro="" textlink="">
      <xdr:nvSpPr>
        <xdr:cNvPr id="438" name="n_2aveValue【認定こども園・幼稚園・保育所】&#10;一人当たり面積"/>
        <xdr:cNvSpPr txBox="1"/>
      </xdr:nvSpPr>
      <xdr:spPr>
        <a:xfrm>
          <a:off x="20199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17543</xdr:rowOff>
    </xdr:from>
    <xdr:ext cx="469744" cy="259045"/>
    <xdr:sp macro="" textlink="">
      <xdr:nvSpPr>
        <xdr:cNvPr id="439" name="n_3aveValue【認定こども園・幼稚園・保育所】&#10;一人当たり面積"/>
        <xdr:cNvSpPr txBox="1"/>
      </xdr:nvSpPr>
      <xdr:spPr>
        <a:xfrm>
          <a:off x="19310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72661</xdr:rowOff>
    </xdr:from>
    <xdr:ext cx="469744" cy="259045"/>
    <xdr:sp macro="" textlink="">
      <xdr:nvSpPr>
        <xdr:cNvPr id="440" name="n_1mainValue【認定こども園・幼稚園・保育所】&#10;一人当たり面積"/>
        <xdr:cNvSpPr txBox="1"/>
      </xdr:nvSpPr>
      <xdr:spPr>
        <a:xfrm>
          <a:off x="21075727" y="55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63517</xdr:rowOff>
    </xdr:from>
    <xdr:ext cx="469744" cy="259045"/>
    <xdr:sp macro="" textlink="">
      <xdr:nvSpPr>
        <xdr:cNvPr id="441" name="n_2mainValue【認定こども園・幼稚園・保育所】&#10;一人当たり面積"/>
        <xdr:cNvSpPr txBox="1"/>
      </xdr:nvSpPr>
      <xdr:spPr>
        <a:xfrm>
          <a:off x="2019942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61231</xdr:rowOff>
    </xdr:from>
    <xdr:ext cx="469744" cy="259045"/>
    <xdr:sp macro="" textlink="">
      <xdr:nvSpPr>
        <xdr:cNvPr id="442" name="n_3mainValue【認定こども園・幼稚園・保育所】&#10;一人当たり面積"/>
        <xdr:cNvSpPr txBox="1"/>
      </xdr:nvSpPr>
      <xdr:spPr>
        <a:xfrm>
          <a:off x="19310427" y="554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4" name="直線コネクタ 45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5" name="テキスト ボックス 45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6" name="直線コネクタ 45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7" name="テキスト ボックス 45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8" name="直線コネクタ 45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9" name="テキスト ボックス 45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0" name="直線コネクタ 45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1" name="テキスト ボックス 46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5" name="直線コネクタ 464"/>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66"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67" name="直線コネクタ 466"/>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68"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69" name="直線コネクタ 468"/>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0"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1" name="フローチャート: 判断 470"/>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2" name="フローチャート: 判断 471"/>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3" name="フローチャート: 判断 472"/>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70358</xdr:rowOff>
    </xdr:from>
    <xdr:to>
      <xdr:col>72</xdr:col>
      <xdr:colOff>38100</xdr:colOff>
      <xdr:row>59</xdr:row>
      <xdr:rowOff>508</xdr:rowOff>
    </xdr:to>
    <xdr:sp macro="" textlink="">
      <xdr:nvSpPr>
        <xdr:cNvPr id="474" name="フローチャート: 判断 473"/>
        <xdr:cNvSpPr/>
      </xdr:nvSpPr>
      <xdr:spPr>
        <a:xfrm>
          <a:off x="13652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480" name="楕円 479"/>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106934</xdr:rowOff>
    </xdr:from>
    <xdr:to>
      <xdr:col>76</xdr:col>
      <xdr:colOff>165100</xdr:colOff>
      <xdr:row>58</xdr:row>
      <xdr:rowOff>37084</xdr:rowOff>
    </xdr:to>
    <xdr:sp macro="" textlink="">
      <xdr:nvSpPr>
        <xdr:cNvPr id="481" name="楕円 480"/>
        <xdr:cNvSpPr/>
      </xdr:nvSpPr>
      <xdr:spPr>
        <a:xfrm>
          <a:off x="14541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137160</xdr:rowOff>
    </xdr:from>
    <xdr:to>
      <xdr:col>81</xdr:col>
      <xdr:colOff>50800</xdr:colOff>
      <xdr:row>57</xdr:row>
      <xdr:rowOff>157734</xdr:rowOff>
    </xdr:to>
    <xdr:cxnSp macro="">
      <xdr:nvCxnSpPr>
        <xdr:cNvPr id="482" name="直線コネクタ 481"/>
        <xdr:cNvCxnSpPr/>
      </xdr:nvCxnSpPr>
      <xdr:spPr>
        <a:xfrm flipV="1">
          <a:off x="14592300" y="990981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109220</xdr:rowOff>
    </xdr:from>
    <xdr:to>
      <xdr:col>72</xdr:col>
      <xdr:colOff>38100</xdr:colOff>
      <xdr:row>58</xdr:row>
      <xdr:rowOff>39370</xdr:rowOff>
    </xdr:to>
    <xdr:sp macro="" textlink="">
      <xdr:nvSpPr>
        <xdr:cNvPr id="483" name="楕円 482"/>
        <xdr:cNvSpPr/>
      </xdr:nvSpPr>
      <xdr:spPr>
        <a:xfrm>
          <a:off x="13652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157734</xdr:rowOff>
    </xdr:from>
    <xdr:to>
      <xdr:col>76</xdr:col>
      <xdr:colOff>114300</xdr:colOff>
      <xdr:row>57</xdr:row>
      <xdr:rowOff>160020</xdr:rowOff>
    </xdr:to>
    <xdr:cxnSp macro="">
      <xdr:nvCxnSpPr>
        <xdr:cNvPr id="484" name="直線コネクタ 483"/>
        <xdr:cNvCxnSpPr/>
      </xdr:nvCxnSpPr>
      <xdr:spPr>
        <a:xfrm flipV="1">
          <a:off x="13703300" y="99303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85"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86"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163085</xdr:rowOff>
    </xdr:from>
    <xdr:ext cx="405111" cy="259045"/>
    <xdr:sp macro="" textlink="">
      <xdr:nvSpPr>
        <xdr:cNvPr id="487" name="n_3aveValue【学校施設】&#10;有形固定資産減価償却率"/>
        <xdr:cNvSpPr txBox="1"/>
      </xdr:nvSpPr>
      <xdr:spPr>
        <a:xfrm>
          <a:off x="13500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488" name="n_1mainValue【学校施設】&#10;有形固定資産減価償却率"/>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53611</xdr:rowOff>
    </xdr:from>
    <xdr:ext cx="405111" cy="259045"/>
    <xdr:sp macro="" textlink="">
      <xdr:nvSpPr>
        <xdr:cNvPr id="489" name="n_2mainValue【学校施設】&#10;有形固定資産減価償却率"/>
        <xdr:cNvSpPr txBox="1"/>
      </xdr:nvSpPr>
      <xdr:spPr>
        <a:xfrm>
          <a:off x="143897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55897</xdr:rowOff>
    </xdr:from>
    <xdr:ext cx="405111" cy="259045"/>
    <xdr:sp macro="" textlink="">
      <xdr:nvSpPr>
        <xdr:cNvPr id="490" name="n_3mainValue【学校施設】&#10;有形固定資産減価償却率"/>
        <xdr:cNvSpPr txBox="1"/>
      </xdr:nvSpPr>
      <xdr:spPr>
        <a:xfrm>
          <a:off x="13500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8" name="テキスト ボックス 5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0" name="テキスト ボックス 5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4" name="直線コネクタ 513"/>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5"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16" name="直線コネクタ 515"/>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17"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18" name="直線コネクタ 517"/>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19"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0" name="フローチャート: 判断 519"/>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1" name="フローチャート: 判断 520"/>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2" name="フローチャート: 判断 521"/>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90170</xdr:rowOff>
    </xdr:from>
    <xdr:to>
      <xdr:col>102</xdr:col>
      <xdr:colOff>165100</xdr:colOff>
      <xdr:row>61</xdr:row>
      <xdr:rowOff>20320</xdr:rowOff>
    </xdr:to>
    <xdr:sp macro="" textlink="">
      <xdr:nvSpPr>
        <xdr:cNvPr id="523" name="フローチャート: 判断 522"/>
        <xdr:cNvSpPr/>
      </xdr:nvSpPr>
      <xdr:spPr>
        <a:xfrm>
          <a:off x="19494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40640</xdr:rowOff>
    </xdr:from>
    <xdr:to>
      <xdr:col>112</xdr:col>
      <xdr:colOff>38100</xdr:colOff>
      <xdr:row>55</xdr:row>
      <xdr:rowOff>142240</xdr:rowOff>
    </xdr:to>
    <xdr:sp macro="" textlink="">
      <xdr:nvSpPr>
        <xdr:cNvPr id="529" name="楕円 528"/>
        <xdr:cNvSpPr/>
      </xdr:nvSpPr>
      <xdr:spPr>
        <a:xfrm>
          <a:off x="21272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31877</xdr:rowOff>
    </xdr:from>
    <xdr:to>
      <xdr:col>107</xdr:col>
      <xdr:colOff>101600</xdr:colOff>
      <xdr:row>55</xdr:row>
      <xdr:rowOff>133477</xdr:rowOff>
    </xdr:to>
    <xdr:sp macro="" textlink="">
      <xdr:nvSpPr>
        <xdr:cNvPr id="530" name="楕円 529"/>
        <xdr:cNvSpPr/>
      </xdr:nvSpPr>
      <xdr:spPr>
        <a:xfrm>
          <a:off x="20383500" y="94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82677</xdr:rowOff>
    </xdr:from>
    <xdr:to>
      <xdr:col>111</xdr:col>
      <xdr:colOff>177800</xdr:colOff>
      <xdr:row>55</xdr:row>
      <xdr:rowOff>91440</xdr:rowOff>
    </xdr:to>
    <xdr:cxnSp macro="">
      <xdr:nvCxnSpPr>
        <xdr:cNvPr id="531" name="直線コネクタ 530"/>
        <xdr:cNvCxnSpPr/>
      </xdr:nvCxnSpPr>
      <xdr:spPr>
        <a:xfrm>
          <a:off x="20434300" y="951242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27305</xdr:rowOff>
    </xdr:from>
    <xdr:to>
      <xdr:col>102</xdr:col>
      <xdr:colOff>165100</xdr:colOff>
      <xdr:row>55</xdr:row>
      <xdr:rowOff>128905</xdr:rowOff>
    </xdr:to>
    <xdr:sp macro="" textlink="">
      <xdr:nvSpPr>
        <xdr:cNvPr id="532" name="楕円 531"/>
        <xdr:cNvSpPr/>
      </xdr:nvSpPr>
      <xdr:spPr>
        <a:xfrm>
          <a:off x="194945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78105</xdr:rowOff>
    </xdr:from>
    <xdr:to>
      <xdr:col>107</xdr:col>
      <xdr:colOff>50800</xdr:colOff>
      <xdr:row>55</xdr:row>
      <xdr:rowOff>82677</xdr:rowOff>
    </xdr:to>
    <xdr:cxnSp macro="">
      <xdr:nvCxnSpPr>
        <xdr:cNvPr id="533" name="直線コネクタ 532"/>
        <xdr:cNvCxnSpPr/>
      </xdr:nvCxnSpPr>
      <xdr:spPr>
        <a:xfrm>
          <a:off x="19545300" y="95078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534"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535"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11447</xdr:rowOff>
    </xdr:from>
    <xdr:ext cx="469744" cy="259045"/>
    <xdr:sp macro="" textlink="">
      <xdr:nvSpPr>
        <xdr:cNvPr id="536" name="n_3aveValue【学校施設】&#10;一人当たり面積"/>
        <xdr:cNvSpPr txBox="1"/>
      </xdr:nvSpPr>
      <xdr:spPr>
        <a:xfrm>
          <a:off x="19310427"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158767</xdr:rowOff>
    </xdr:from>
    <xdr:ext cx="469744" cy="259045"/>
    <xdr:sp macro="" textlink="">
      <xdr:nvSpPr>
        <xdr:cNvPr id="537" name="n_1mainValue【学校施設】&#10;一人当たり面積"/>
        <xdr:cNvSpPr txBox="1"/>
      </xdr:nvSpPr>
      <xdr:spPr>
        <a:xfrm>
          <a:off x="21075727" y="924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150004</xdr:rowOff>
    </xdr:from>
    <xdr:ext cx="469744" cy="259045"/>
    <xdr:sp macro="" textlink="">
      <xdr:nvSpPr>
        <xdr:cNvPr id="538" name="n_2mainValue【学校施設】&#10;一人当たり面積"/>
        <xdr:cNvSpPr txBox="1"/>
      </xdr:nvSpPr>
      <xdr:spPr>
        <a:xfrm>
          <a:off x="20199427" y="923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145432</xdr:rowOff>
    </xdr:from>
    <xdr:ext cx="469744" cy="259045"/>
    <xdr:sp macro="" textlink="">
      <xdr:nvSpPr>
        <xdr:cNvPr id="539" name="n_3mainValue【学校施設】&#10;一人当たり面積"/>
        <xdr:cNvSpPr txBox="1"/>
      </xdr:nvSpPr>
      <xdr:spPr>
        <a:xfrm>
          <a:off x="19310427" y="923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6" name="テキスト ボックス 5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7" name="直線コネクタ 5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8" name="テキスト ボックス 5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9" name="直線コネクタ 5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0" name="テキスト ボックス 5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1" name="直線コネクタ 5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2" name="テキスト ボックス 5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3" name="直線コネクタ 5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4" name="テキスト ボックス 5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5" name="直線コネクタ 5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6" name="テキスト ボックス 5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8" name="テキスト ボックス 5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580" name="直線コネクタ 579"/>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81"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82" name="直線コネクタ 581"/>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83"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84" name="直線コネクタ 583"/>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585"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586" name="フローチャート: 判断 585"/>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587" name="フローチャート: 判断 586"/>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88" name="フローチャート: 判断 587"/>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589" name="フローチャート: 判断 588"/>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xdr:rowOff>
    </xdr:from>
    <xdr:to>
      <xdr:col>81</xdr:col>
      <xdr:colOff>101600</xdr:colOff>
      <xdr:row>104</xdr:row>
      <xdr:rowOff>106045</xdr:rowOff>
    </xdr:to>
    <xdr:sp macro="" textlink="">
      <xdr:nvSpPr>
        <xdr:cNvPr id="595" name="楕円 594"/>
        <xdr:cNvSpPr/>
      </xdr:nvSpPr>
      <xdr:spPr>
        <a:xfrm>
          <a:off x="15430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596" name="楕円 595"/>
        <xdr:cNvSpPr/>
      </xdr:nvSpPr>
      <xdr:spPr>
        <a:xfrm>
          <a:off x="14541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55245</xdr:rowOff>
    </xdr:from>
    <xdr:to>
      <xdr:col>81</xdr:col>
      <xdr:colOff>50800</xdr:colOff>
      <xdr:row>104</xdr:row>
      <xdr:rowOff>108586</xdr:rowOff>
    </xdr:to>
    <xdr:cxnSp macro="">
      <xdr:nvCxnSpPr>
        <xdr:cNvPr id="597" name="直線コネクタ 596"/>
        <xdr:cNvCxnSpPr/>
      </xdr:nvCxnSpPr>
      <xdr:spPr>
        <a:xfrm flipV="1">
          <a:off x="14592300" y="178860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98" name="楕円 597"/>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108586</xdr:rowOff>
    </xdr:from>
    <xdr:to>
      <xdr:col>76</xdr:col>
      <xdr:colOff>114300</xdr:colOff>
      <xdr:row>104</xdr:row>
      <xdr:rowOff>144780</xdr:rowOff>
    </xdr:to>
    <xdr:cxnSp macro="">
      <xdr:nvCxnSpPr>
        <xdr:cNvPr id="599" name="直線コネクタ 598"/>
        <xdr:cNvCxnSpPr/>
      </xdr:nvCxnSpPr>
      <xdr:spPr>
        <a:xfrm flipV="1">
          <a:off x="13703300" y="179393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600"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601"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02"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122572</xdr:rowOff>
    </xdr:from>
    <xdr:ext cx="405111" cy="259045"/>
    <xdr:sp macro="" textlink="">
      <xdr:nvSpPr>
        <xdr:cNvPr id="603" name="n_1mainValue【公民館】&#10;有形固定資産減価償却率"/>
        <xdr:cNvSpPr txBox="1"/>
      </xdr:nvSpPr>
      <xdr:spPr>
        <a:xfrm>
          <a:off x="15266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604" name="n_2mainValue【公民館】&#10;有形固定資産減価償却率"/>
        <xdr:cNvSpPr txBox="1"/>
      </xdr:nvSpPr>
      <xdr:spPr>
        <a:xfrm>
          <a:off x="14389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05" name="n_3mainValue【公民館】&#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6" name="直線コネクタ 61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7" name="テキスト ボックス 61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8" name="直線コネクタ 61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9" name="テキスト ボックス 61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0" name="直線コネクタ 61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1" name="テキスト ボックス 62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2" name="直線コネクタ 62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3" name="テキスト ボックス 62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627" name="直線コネクタ 626"/>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2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29" name="直線コネクタ 62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630"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631" name="直線コネクタ 630"/>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632"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633" name="フローチャート: 判断 632"/>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634" name="フローチャート: 判断 633"/>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35" name="フローチャート: 判断 634"/>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45974</xdr:rowOff>
    </xdr:from>
    <xdr:to>
      <xdr:col>102</xdr:col>
      <xdr:colOff>165100</xdr:colOff>
      <xdr:row>106</xdr:row>
      <xdr:rowOff>147574</xdr:rowOff>
    </xdr:to>
    <xdr:sp macro="" textlink="">
      <xdr:nvSpPr>
        <xdr:cNvPr id="636" name="フローチャート: 判断 635"/>
        <xdr:cNvSpPr/>
      </xdr:nvSpPr>
      <xdr:spPr>
        <a:xfrm>
          <a:off x="19494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98552</xdr:rowOff>
    </xdr:from>
    <xdr:to>
      <xdr:col>112</xdr:col>
      <xdr:colOff>38100</xdr:colOff>
      <xdr:row>106</xdr:row>
      <xdr:rowOff>28702</xdr:rowOff>
    </xdr:to>
    <xdr:sp macro="" textlink="">
      <xdr:nvSpPr>
        <xdr:cNvPr id="642" name="楕円 641"/>
        <xdr:cNvSpPr/>
      </xdr:nvSpPr>
      <xdr:spPr>
        <a:xfrm>
          <a:off x="21272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96265</xdr:rowOff>
    </xdr:from>
    <xdr:to>
      <xdr:col>107</xdr:col>
      <xdr:colOff>101600</xdr:colOff>
      <xdr:row>106</xdr:row>
      <xdr:rowOff>26415</xdr:rowOff>
    </xdr:to>
    <xdr:sp macro="" textlink="">
      <xdr:nvSpPr>
        <xdr:cNvPr id="643" name="楕円 642"/>
        <xdr:cNvSpPr/>
      </xdr:nvSpPr>
      <xdr:spPr>
        <a:xfrm>
          <a:off x="20383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147065</xdr:rowOff>
    </xdr:from>
    <xdr:to>
      <xdr:col>111</xdr:col>
      <xdr:colOff>177800</xdr:colOff>
      <xdr:row>105</xdr:row>
      <xdr:rowOff>149352</xdr:rowOff>
    </xdr:to>
    <xdr:cxnSp macro="">
      <xdr:nvCxnSpPr>
        <xdr:cNvPr id="644" name="直線コネクタ 643"/>
        <xdr:cNvCxnSpPr/>
      </xdr:nvCxnSpPr>
      <xdr:spPr>
        <a:xfrm>
          <a:off x="20434300" y="181493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169418</xdr:rowOff>
    </xdr:from>
    <xdr:to>
      <xdr:col>102</xdr:col>
      <xdr:colOff>165100</xdr:colOff>
      <xdr:row>105</xdr:row>
      <xdr:rowOff>99568</xdr:rowOff>
    </xdr:to>
    <xdr:sp macro="" textlink="">
      <xdr:nvSpPr>
        <xdr:cNvPr id="645" name="楕円 644"/>
        <xdr:cNvSpPr/>
      </xdr:nvSpPr>
      <xdr:spPr>
        <a:xfrm>
          <a:off x="19494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48768</xdr:rowOff>
    </xdr:from>
    <xdr:to>
      <xdr:col>107</xdr:col>
      <xdr:colOff>50800</xdr:colOff>
      <xdr:row>105</xdr:row>
      <xdr:rowOff>147065</xdr:rowOff>
    </xdr:to>
    <xdr:cxnSp macro="">
      <xdr:nvCxnSpPr>
        <xdr:cNvPr id="646" name="直線コネクタ 645"/>
        <xdr:cNvCxnSpPr/>
      </xdr:nvCxnSpPr>
      <xdr:spPr>
        <a:xfrm>
          <a:off x="19545300" y="18051018"/>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647"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648"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138701</xdr:rowOff>
    </xdr:from>
    <xdr:ext cx="469744" cy="259045"/>
    <xdr:sp macro="" textlink="">
      <xdr:nvSpPr>
        <xdr:cNvPr id="649" name="n_3aveValue【公民館】&#10;一人当たり面積"/>
        <xdr:cNvSpPr txBox="1"/>
      </xdr:nvSpPr>
      <xdr:spPr>
        <a:xfrm>
          <a:off x="19310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45229</xdr:rowOff>
    </xdr:from>
    <xdr:ext cx="469744" cy="259045"/>
    <xdr:sp macro="" textlink="">
      <xdr:nvSpPr>
        <xdr:cNvPr id="650" name="n_1mainValue【公民館】&#10;一人当たり面積"/>
        <xdr:cNvSpPr txBox="1"/>
      </xdr:nvSpPr>
      <xdr:spPr>
        <a:xfrm>
          <a:off x="21075727" y="178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42942</xdr:rowOff>
    </xdr:from>
    <xdr:ext cx="469744" cy="259045"/>
    <xdr:sp macro="" textlink="">
      <xdr:nvSpPr>
        <xdr:cNvPr id="651" name="n_2mainValue【公民館】&#10;一人当たり面積"/>
        <xdr:cNvSpPr txBox="1"/>
      </xdr:nvSpPr>
      <xdr:spPr>
        <a:xfrm>
          <a:off x="20199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116095</xdr:rowOff>
    </xdr:from>
    <xdr:ext cx="469744" cy="259045"/>
    <xdr:sp macro="" textlink="">
      <xdr:nvSpPr>
        <xdr:cNvPr id="652" name="n_3mainValue【公民館】&#10;一人当たり面積"/>
        <xdr:cNvSpPr txBox="1"/>
      </xdr:nvSpPr>
      <xdr:spPr>
        <a:xfrm>
          <a:off x="19310427" y="177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原価償却率が高くなっている施設は，公営住宅と学校施設である。公営住宅については，１８施設のうち１７施設は築後３０年以上を経過しており，さらに築後５０年以上の施設も約２１％存在している。今後，施設の老朽化が一層進行することから，長寿命化計画に基づく適切な管理に努める必要がある。また，学校施設については，小中学校など約６５％の施設が築後３０年以上を経過しており，今後更新の必要な施設が増加していくと思われる。近年では耐震基準を満たさない小中学校の耐震化工事を実施しており，中でも老朽化が著しい総社小学校については建て替え工事を実施している。また，令和元年度中に前項の長寿命化計画を策定することとしており，今後はその計画に基づき老朽化対策に取り組んで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69,151
67,655
211.90
32,019,285
31,015,232
231,145
15,855,772
30,518,916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69142</xdr:rowOff>
    </xdr:from>
    <xdr:ext cx="405111" cy="259045"/>
    <xdr:sp macro="" textlink="">
      <xdr:nvSpPr>
        <xdr:cNvPr id="65"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95267</xdr:rowOff>
    </xdr:from>
    <xdr:ext cx="405111" cy="259045"/>
    <xdr:sp macro="" textlink="">
      <xdr:nvSpPr>
        <xdr:cNvPr id="67"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11992</xdr:rowOff>
    </xdr:from>
    <xdr:ext cx="405111" cy="259045"/>
    <xdr:sp macro="" textlink="">
      <xdr:nvSpPr>
        <xdr:cNvPr id="69"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120106</xdr:rowOff>
    </xdr:from>
    <xdr:to>
      <xdr:col>20</xdr:col>
      <xdr:colOff>38100</xdr:colOff>
      <xdr:row>36</xdr:row>
      <xdr:rowOff>50256</xdr:rowOff>
    </xdr:to>
    <xdr:sp macro="" textlink="">
      <xdr:nvSpPr>
        <xdr:cNvPr id="75" name="楕円 74"/>
        <xdr:cNvSpPr/>
      </xdr:nvSpPr>
      <xdr:spPr>
        <a:xfrm>
          <a:off x="3746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76" name="楕円 75"/>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170906</xdr:rowOff>
    </xdr:from>
    <xdr:to>
      <xdr:col>19</xdr:col>
      <xdr:colOff>177800</xdr:colOff>
      <xdr:row>37</xdr:row>
      <xdr:rowOff>19050</xdr:rowOff>
    </xdr:to>
    <xdr:cxnSp macro="">
      <xdr:nvCxnSpPr>
        <xdr:cNvPr id="77" name="直線コネクタ 76"/>
        <xdr:cNvCxnSpPr/>
      </xdr:nvCxnSpPr>
      <xdr:spPr>
        <a:xfrm flipV="1">
          <a:off x="2908300" y="6171656"/>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20501</xdr:rowOff>
    </xdr:from>
    <xdr:to>
      <xdr:col>10</xdr:col>
      <xdr:colOff>165100</xdr:colOff>
      <xdr:row>37</xdr:row>
      <xdr:rowOff>122101</xdr:rowOff>
    </xdr:to>
    <xdr:sp macro="" textlink="">
      <xdr:nvSpPr>
        <xdr:cNvPr id="78" name="楕円 77"/>
        <xdr:cNvSpPr/>
      </xdr:nvSpPr>
      <xdr:spPr>
        <a:xfrm>
          <a:off x="1968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71301</xdr:rowOff>
    </xdr:to>
    <xdr:cxnSp macro="">
      <xdr:nvCxnSpPr>
        <xdr:cNvPr id="79" name="直線コネクタ 78"/>
        <xdr:cNvCxnSpPr/>
      </xdr:nvCxnSpPr>
      <xdr:spPr>
        <a:xfrm flipV="1">
          <a:off x="2019300" y="63627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66783</xdr:rowOff>
    </xdr:from>
    <xdr:ext cx="405111" cy="259045"/>
    <xdr:sp macro="" textlink="">
      <xdr:nvSpPr>
        <xdr:cNvPr id="80" name="n_1mainValue【図書館】&#10;有形固定資産減価償却率"/>
        <xdr:cNvSpPr txBox="1"/>
      </xdr:nvSpPr>
      <xdr:spPr>
        <a:xfrm>
          <a:off x="35820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1" name="n_2mainValue【図書館】&#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138628</xdr:rowOff>
    </xdr:from>
    <xdr:ext cx="405111" cy="259045"/>
    <xdr:sp macro="" textlink="">
      <xdr:nvSpPr>
        <xdr:cNvPr id="82" name="n_3mainValue【図書館】&#10;有形固定資産減価償却率"/>
        <xdr:cNvSpPr txBox="1"/>
      </xdr:nvSpPr>
      <xdr:spPr>
        <a:xfrm>
          <a:off x="1816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10177</xdr:rowOff>
    </xdr:from>
    <xdr:ext cx="469744" cy="259045"/>
    <xdr:sp macro="" textlink="">
      <xdr:nvSpPr>
        <xdr:cNvPr id="114"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5" name="フローチャート: 判断 114"/>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6"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101600</xdr:rowOff>
    </xdr:from>
    <xdr:to>
      <xdr:col>41</xdr:col>
      <xdr:colOff>101600</xdr:colOff>
      <xdr:row>37</xdr:row>
      <xdr:rowOff>31750</xdr:rowOff>
    </xdr:to>
    <xdr:sp macro="" textlink="">
      <xdr:nvSpPr>
        <xdr:cNvPr id="117" name="フローチャート: 判断 116"/>
        <xdr:cNvSpPr/>
      </xdr:nvSpPr>
      <xdr:spPr>
        <a:xfrm>
          <a:off x="781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35</xdr:row>
      <xdr:rowOff>48277</xdr:rowOff>
    </xdr:from>
    <xdr:ext cx="469744" cy="259045"/>
    <xdr:sp macro="" textlink="">
      <xdr:nvSpPr>
        <xdr:cNvPr id="118" name="n_3aveValue【図書館】&#10;一人当たり面積"/>
        <xdr:cNvSpPr txBox="1"/>
      </xdr:nvSpPr>
      <xdr:spPr>
        <a:xfrm>
          <a:off x="7626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120650</xdr:rowOff>
    </xdr:from>
    <xdr:to>
      <xdr:col>50</xdr:col>
      <xdr:colOff>165100</xdr:colOff>
      <xdr:row>39</xdr:row>
      <xdr:rowOff>50800</xdr:rowOff>
    </xdr:to>
    <xdr:sp macro="" textlink="">
      <xdr:nvSpPr>
        <xdr:cNvPr id="124" name="楕円 123"/>
        <xdr:cNvSpPr/>
      </xdr:nvSpPr>
      <xdr:spPr>
        <a:xfrm>
          <a:off x="9588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120650</xdr:rowOff>
    </xdr:from>
    <xdr:to>
      <xdr:col>46</xdr:col>
      <xdr:colOff>38100</xdr:colOff>
      <xdr:row>39</xdr:row>
      <xdr:rowOff>50800</xdr:rowOff>
    </xdr:to>
    <xdr:sp macro="" textlink="">
      <xdr:nvSpPr>
        <xdr:cNvPr id="125" name="楕円 124"/>
        <xdr:cNvSpPr/>
      </xdr:nvSpPr>
      <xdr:spPr>
        <a:xfrm>
          <a:off x="8699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0</xdr:rowOff>
    </xdr:from>
    <xdr:to>
      <xdr:col>50</xdr:col>
      <xdr:colOff>114300</xdr:colOff>
      <xdr:row>39</xdr:row>
      <xdr:rowOff>0</xdr:rowOff>
    </xdr:to>
    <xdr:cxnSp macro="">
      <xdr:nvCxnSpPr>
        <xdr:cNvPr id="126" name="直線コネクタ 125"/>
        <xdr:cNvCxnSpPr/>
      </xdr:nvCxnSpPr>
      <xdr:spPr>
        <a:xfrm>
          <a:off x="8750300" y="668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120650</xdr:rowOff>
    </xdr:from>
    <xdr:to>
      <xdr:col>41</xdr:col>
      <xdr:colOff>101600</xdr:colOff>
      <xdr:row>39</xdr:row>
      <xdr:rowOff>50800</xdr:rowOff>
    </xdr:to>
    <xdr:sp macro="" textlink="">
      <xdr:nvSpPr>
        <xdr:cNvPr id="127" name="楕円 126"/>
        <xdr:cNvSpPr/>
      </xdr:nvSpPr>
      <xdr:spPr>
        <a:xfrm>
          <a:off x="781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0</xdr:rowOff>
    </xdr:from>
    <xdr:to>
      <xdr:col>45</xdr:col>
      <xdr:colOff>177800</xdr:colOff>
      <xdr:row>39</xdr:row>
      <xdr:rowOff>0</xdr:rowOff>
    </xdr:to>
    <xdr:cxnSp macro="">
      <xdr:nvCxnSpPr>
        <xdr:cNvPr id="128" name="直線コネクタ 127"/>
        <xdr:cNvCxnSpPr/>
      </xdr:nvCxnSpPr>
      <xdr:spPr>
        <a:xfrm>
          <a:off x="7861300" y="668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41927</xdr:rowOff>
    </xdr:from>
    <xdr:ext cx="469744" cy="259045"/>
    <xdr:sp macro="" textlink="">
      <xdr:nvSpPr>
        <xdr:cNvPr id="129" name="n_1mainValue【図書館】&#10;一人当たり面積"/>
        <xdr:cNvSpPr txBox="1"/>
      </xdr:nvSpPr>
      <xdr:spPr>
        <a:xfrm>
          <a:off x="9391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41927</xdr:rowOff>
    </xdr:from>
    <xdr:ext cx="469744" cy="259045"/>
    <xdr:sp macro="" textlink="">
      <xdr:nvSpPr>
        <xdr:cNvPr id="130" name="n_2mainValue【図書館】&#10;一人当たり面積"/>
        <xdr:cNvSpPr txBox="1"/>
      </xdr:nvSpPr>
      <xdr:spPr>
        <a:xfrm>
          <a:off x="8515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41927</xdr:rowOff>
    </xdr:from>
    <xdr:ext cx="469744" cy="259045"/>
    <xdr:sp macro="" textlink="">
      <xdr:nvSpPr>
        <xdr:cNvPr id="131" name="n_3mainValue【図書館】&#10;一人当たり面積"/>
        <xdr:cNvSpPr txBox="1"/>
      </xdr:nvSpPr>
      <xdr:spPr>
        <a:xfrm>
          <a:off x="7626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65422</xdr:rowOff>
    </xdr:from>
    <xdr:ext cx="405111" cy="259045"/>
    <xdr:sp macro="" textlink="">
      <xdr:nvSpPr>
        <xdr:cNvPr id="164"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65" name="フローチャート: 判断 164"/>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101617</xdr:rowOff>
    </xdr:from>
    <xdr:ext cx="405111" cy="259045"/>
    <xdr:sp macro="" textlink="">
      <xdr:nvSpPr>
        <xdr:cNvPr id="16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145415</xdr:rowOff>
    </xdr:from>
    <xdr:to>
      <xdr:col>10</xdr:col>
      <xdr:colOff>165100</xdr:colOff>
      <xdr:row>60</xdr:row>
      <xdr:rowOff>75565</xdr:rowOff>
    </xdr:to>
    <xdr:sp macro="" textlink="">
      <xdr:nvSpPr>
        <xdr:cNvPr id="167" name="フローチャート: 判断 166"/>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92092</xdr:rowOff>
    </xdr:from>
    <xdr:ext cx="405111" cy="259045"/>
    <xdr:sp macro="" textlink="">
      <xdr:nvSpPr>
        <xdr:cNvPr id="168"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74" name="楕円 173"/>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36830</xdr:rowOff>
    </xdr:from>
    <xdr:to>
      <xdr:col>15</xdr:col>
      <xdr:colOff>101600</xdr:colOff>
      <xdr:row>62</xdr:row>
      <xdr:rowOff>138430</xdr:rowOff>
    </xdr:to>
    <xdr:sp macro="" textlink="">
      <xdr:nvSpPr>
        <xdr:cNvPr id="175" name="楕円 174"/>
        <xdr:cNvSpPr/>
      </xdr:nvSpPr>
      <xdr:spPr>
        <a:xfrm>
          <a:off x="2857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87630</xdr:rowOff>
    </xdr:to>
    <xdr:cxnSp macro="">
      <xdr:nvCxnSpPr>
        <xdr:cNvPr id="176" name="直線コネクタ 175"/>
        <xdr:cNvCxnSpPr/>
      </xdr:nvCxnSpPr>
      <xdr:spPr>
        <a:xfrm flipV="1">
          <a:off x="2908300" y="10675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78740</xdr:rowOff>
    </xdr:from>
    <xdr:to>
      <xdr:col>10</xdr:col>
      <xdr:colOff>165100</xdr:colOff>
      <xdr:row>63</xdr:row>
      <xdr:rowOff>8890</xdr:rowOff>
    </xdr:to>
    <xdr:sp macro="" textlink="">
      <xdr:nvSpPr>
        <xdr:cNvPr id="177" name="楕円 176"/>
        <xdr:cNvSpPr/>
      </xdr:nvSpPr>
      <xdr:spPr>
        <a:xfrm>
          <a:off x="196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87630</xdr:rowOff>
    </xdr:from>
    <xdr:to>
      <xdr:col>15</xdr:col>
      <xdr:colOff>50800</xdr:colOff>
      <xdr:row>62</xdr:row>
      <xdr:rowOff>129540</xdr:rowOff>
    </xdr:to>
    <xdr:cxnSp macro="">
      <xdr:nvCxnSpPr>
        <xdr:cNvPr id="178" name="直線コネクタ 177"/>
        <xdr:cNvCxnSpPr/>
      </xdr:nvCxnSpPr>
      <xdr:spPr>
        <a:xfrm flipV="1">
          <a:off x="2019300" y="10717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87647</xdr:rowOff>
    </xdr:from>
    <xdr:ext cx="405111" cy="259045"/>
    <xdr:sp macro="" textlink="">
      <xdr:nvSpPr>
        <xdr:cNvPr id="179" name="n_1mainValue【体育館・プー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129557</xdr:rowOff>
    </xdr:from>
    <xdr:ext cx="405111" cy="259045"/>
    <xdr:sp macro="" textlink="">
      <xdr:nvSpPr>
        <xdr:cNvPr id="180" name="n_2mainValue【体育館・プール】&#10;有形固定資産減価償却率"/>
        <xdr:cNvSpPr txBox="1"/>
      </xdr:nvSpPr>
      <xdr:spPr>
        <a:xfrm>
          <a:off x="2705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xdr:rowOff>
    </xdr:from>
    <xdr:ext cx="405111" cy="259045"/>
    <xdr:sp macro="" textlink="">
      <xdr:nvSpPr>
        <xdr:cNvPr id="181" name="n_3mainValue【体育館・プール】&#10;有形固定資産減価償却率"/>
        <xdr:cNvSpPr txBox="1"/>
      </xdr:nvSpPr>
      <xdr:spPr>
        <a:xfrm>
          <a:off x="1816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30751</xdr:rowOff>
    </xdr:from>
    <xdr:ext cx="469744" cy="259045"/>
    <xdr:sp macro="" textlink="">
      <xdr:nvSpPr>
        <xdr:cNvPr id="211"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102362</xdr:rowOff>
    </xdr:from>
    <xdr:to>
      <xdr:col>46</xdr:col>
      <xdr:colOff>38100</xdr:colOff>
      <xdr:row>61</xdr:row>
      <xdr:rowOff>32512</xdr:rowOff>
    </xdr:to>
    <xdr:sp macro="" textlink="">
      <xdr:nvSpPr>
        <xdr:cNvPr id="212" name="フローチャート: 判断 211"/>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49039</xdr:rowOff>
    </xdr:from>
    <xdr:ext cx="469744" cy="259045"/>
    <xdr:sp macro="" textlink="">
      <xdr:nvSpPr>
        <xdr:cNvPr id="213"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45212</xdr:rowOff>
    </xdr:from>
    <xdr:to>
      <xdr:col>41</xdr:col>
      <xdr:colOff>101600</xdr:colOff>
      <xdr:row>61</xdr:row>
      <xdr:rowOff>146812</xdr:rowOff>
    </xdr:to>
    <xdr:sp macro="" textlink="">
      <xdr:nvSpPr>
        <xdr:cNvPr id="214" name="フローチャート: 判断 213"/>
        <xdr:cNvSpPr/>
      </xdr:nvSpPr>
      <xdr:spPr>
        <a:xfrm>
          <a:off x="78105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163339</xdr:rowOff>
    </xdr:from>
    <xdr:ext cx="469744" cy="259045"/>
    <xdr:sp macro="" textlink="">
      <xdr:nvSpPr>
        <xdr:cNvPr id="215" name="n_3aveValue【体育館・プール】&#10;一人当たり面積"/>
        <xdr:cNvSpPr txBox="1"/>
      </xdr:nvSpPr>
      <xdr:spPr>
        <a:xfrm>
          <a:off x="7626427" y="102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113792</xdr:rowOff>
    </xdr:from>
    <xdr:to>
      <xdr:col>50</xdr:col>
      <xdr:colOff>165100</xdr:colOff>
      <xdr:row>62</xdr:row>
      <xdr:rowOff>43942</xdr:rowOff>
    </xdr:to>
    <xdr:sp macro="" textlink="">
      <xdr:nvSpPr>
        <xdr:cNvPr id="221" name="楕円 220"/>
        <xdr:cNvSpPr/>
      </xdr:nvSpPr>
      <xdr:spPr>
        <a:xfrm>
          <a:off x="9588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113792</xdr:rowOff>
    </xdr:from>
    <xdr:to>
      <xdr:col>46</xdr:col>
      <xdr:colOff>38100</xdr:colOff>
      <xdr:row>62</xdr:row>
      <xdr:rowOff>43942</xdr:rowOff>
    </xdr:to>
    <xdr:sp macro="" textlink="">
      <xdr:nvSpPr>
        <xdr:cNvPr id="222" name="楕円 221"/>
        <xdr:cNvSpPr/>
      </xdr:nvSpPr>
      <xdr:spPr>
        <a:xfrm>
          <a:off x="8699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164592</xdr:rowOff>
    </xdr:from>
    <xdr:to>
      <xdr:col>50</xdr:col>
      <xdr:colOff>114300</xdr:colOff>
      <xdr:row>61</xdr:row>
      <xdr:rowOff>164592</xdr:rowOff>
    </xdr:to>
    <xdr:cxnSp macro="">
      <xdr:nvCxnSpPr>
        <xdr:cNvPr id="223" name="直線コネクタ 222"/>
        <xdr:cNvCxnSpPr/>
      </xdr:nvCxnSpPr>
      <xdr:spPr>
        <a:xfrm>
          <a:off x="8750300" y="10623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111506</xdr:rowOff>
    </xdr:from>
    <xdr:to>
      <xdr:col>41</xdr:col>
      <xdr:colOff>101600</xdr:colOff>
      <xdr:row>62</xdr:row>
      <xdr:rowOff>41656</xdr:rowOff>
    </xdr:to>
    <xdr:sp macro="" textlink="">
      <xdr:nvSpPr>
        <xdr:cNvPr id="224" name="楕円 223"/>
        <xdr:cNvSpPr/>
      </xdr:nvSpPr>
      <xdr:spPr>
        <a:xfrm>
          <a:off x="7810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162306</xdr:rowOff>
    </xdr:from>
    <xdr:to>
      <xdr:col>45</xdr:col>
      <xdr:colOff>177800</xdr:colOff>
      <xdr:row>61</xdr:row>
      <xdr:rowOff>164592</xdr:rowOff>
    </xdr:to>
    <xdr:cxnSp macro="">
      <xdr:nvCxnSpPr>
        <xdr:cNvPr id="225" name="直線コネクタ 224"/>
        <xdr:cNvCxnSpPr/>
      </xdr:nvCxnSpPr>
      <xdr:spPr>
        <a:xfrm>
          <a:off x="7861300" y="106207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35069</xdr:rowOff>
    </xdr:from>
    <xdr:ext cx="469744" cy="259045"/>
    <xdr:sp macro="" textlink="">
      <xdr:nvSpPr>
        <xdr:cNvPr id="226" name="n_1mainValue【体育館・プール】&#10;一人当たり面積"/>
        <xdr:cNvSpPr txBox="1"/>
      </xdr:nvSpPr>
      <xdr:spPr>
        <a:xfrm>
          <a:off x="93917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35069</xdr:rowOff>
    </xdr:from>
    <xdr:ext cx="469744" cy="259045"/>
    <xdr:sp macro="" textlink="">
      <xdr:nvSpPr>
        <xdr:cNvPr id="227" name="n_2mainValue【体育館・プール】&#10;一人当たり面積"/>
        <xdr:cNvSpPr txBox="1"/>
      </xdr:nvSpPr>
      <xdr:spPr>
        <a:xfrm>
          <a:off x="85154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32783</xdr:rowOff>
    </xdr:from>
    <xdr:ext cx="469744" cy="259045"/>
    <xdr:sp macro="" textlink="">
      <xdr:nvSpPr>
        <xdr:cNvPr id="228" name="n_3mainValue【体育館・プール】&#10;一人当たり面積"/>
        <xdr:cNvSpPr txBox="1"/>
      </xdr:nvSpPr>
      <xdr:spPr>
        <a:xfrm>
          <a:off x="7626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3" name="テキスト ボックス 2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4" name="直線コネクタ 2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5" name="直線コネクタ 25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6" name="テキスト ボックス 25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7" name="直線コネクタ 25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8" name="テキスト ボックス 25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9" name="直線コネクタ 25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0" name="テキスト ボックス 25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1" name="直線コネクタ 26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2" name="テキスト ボックス 26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3" name="直線コネクタ 26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4" name="テキスト ボックス 26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5" name="直線コネクタ 26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6" name="テキスト ボックス 26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7" name="直線コネクタ 2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8" name="テキスト ボックス 2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270" name="直線コネクタ 269"/>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271"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272" name="直線コネクタ 271"/>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4" name="直線コネクタ 27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275"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276" name="フローチャート: 判断 275"/>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77" name="フローチャート: 判断 276"/>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278"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28666</xdr:rowOff>
    </xdr:from>
    <xdr:to>
      <xdr:col>15</xdr:col>
      <xdr:colOff>101600</xdr:colOff>
      <xdr:row>104</xdr:row>
      <xdr:rowOff>130266</xdr:rowOff>
    </xdr:to>
    <xdr:sp macro="" textlink="">
      <xdr:nvSpPr>
        <xdr:cNvPr id="279" name="フローチャート: 判断 278"/>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121393</xdr:rowOff>
    </xdr:from>
    <xdr:ext cx="405111" cy="259045"/>
    <xdr:sp macro="" textlink="">
      <xdr:nvSpPr>
        <xdr:cNvPr id="280"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281" name="フローチャート: 判断 280"/>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108329</xdr:rowOff>
    </xdr:from>
    <xdr:ext cx="405111" cy="259045"/>
    <xdr:sp macro="" textlink="">
      <xdr:nvSpPr>
        <xdr:cNvPr id="282"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3" name="テキスト ボックス 2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4" name="テキスト ボックス 2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5" name="テキスト ボックス 2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6" name="テキスト ボックス 2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7" name="テキスト ボックス 2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120106</xdr:rowOff>
    </xdr:from>
    <xdr:to>
      <xdr:col>20</xdr:col>
      <xdr:colOff>38100</xdr:colOff>
      <xdr:row>100</xdr:row>
      <xdr:rowOff>50256</xdr:rowOff>
    </xdr:to>
    <xdr:sp macro="" textlink="">
      <xdr:nvSpPr>
        <xdr:cNvPr id="288" name="楕円 287"/>
        <xdr:cNvSpPr/>
      </xdr:nvSpPr>
      <xdr:spPr>
        <a:xfrm>
          <a:off x="3746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156029</xdr:rowOff>
    </xdr:from>
    <xdr:to>
      <xdr:col>15</xdr:col>
      <xdr:colOff>101600</xdr:colOff>
      <xdr:row>100</xdr:row>
      <xdr:rowOff>86179</xdr:rowOff>
    </xdr:to>
    <xdr:sp macro="" textlink="">
      <xdr:nvSpPr>
        <xdr:cNvPr id="289" name="楕円 288"/>
        <xdr:cNvSpPr/>
      </xdr:nvSpPr>
      <xdr:spPr>
        <a:xfrm>
          <a:off x="2857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170906</xdr:rowOff>
    </xdr:from>
    <xdr:to>
      <xdr:col>19</xdr:col>
      <xdr:colOff>177800</xdr:colOff>
      <xdr:row>100</xdr:row>
      <xdr:rowOff>35379</xdr:rowOff>
    </xdr:to>
    <xdr:cxnSp macro="">
      <xdr:nvCxnSpPr>
        <xdr:cNvPr id="290" name="直線コネクタ 289"/>
        <xdr:cNvCxnSpPr/>
      </xdr:nvCxnSpPr>
      <xdr:spPr>
        <a:xfrm flipV="1">
          <a:off x="2908300" y="171444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20501</xdr:rowOff>
    </xdr:from>
    <xdr:to>
      <xdr:col>10</xdr:col>
      <xdr:colOff>165100</xdr:colOff>
      <xdr:row>100</xdr:row>
      <xdr:rowOff>122101</xdr:rowOff>
    </xdr:to>
    <xdr:sp macro="" textlink="">
      <xdr:nvSpPr>
        <xdr:cNvPr id="291" name="楕円 290"/>
        <xdr:cNvSpPr/>
      </xdr:nvSpPr>
      <xdr:spPr>
        <a:xfrm>
          <a:off x="19685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35379</xdr:rowOff>
    </xdr:from>
    <xdr:to>
      <xdr:col>15</xdr:col>
      <xdr:colOff>50800</xdr:colOff>
      <xdr:row>100</xdr:row>
      <xdr:rowOff>71301</xdr:rowOff>
    </xdr:to>
    <xdr:cxnSp macro="">
      <xdr:nvCxnSpPr>
        <xdr:cNvPr id="292" name="直線コネクタ 291"/>
        <xdr:cNvCxnSpPr/>
      </xdr:nvCxnSpPr>
      <xdr:spPr>
        <a:xfrm flipV="1">
          <a:off x="2019300" y="171803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66783</xdr:rowOff>
    </xdr:from>
    <xdr:ext cx="405111" cy="259045"/>
    <xdr:sp macro="" textlink="">
      <xdr:nvSpPr>
        <xdr:cNvPr id="293" name="n_1mainValue【市民会館】&#10;有形固定資産減価償却率"/>
        <xdr:cNvSpPr txBox="1"/>
      </xdr:nvSpPr>
      <xdr:spPr>
        <a:xfrm>
          <a:off x="3582044" y="168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102706</xdr:rowOff>
    </xdr:from>
    <xdr:ext cx="405111" cy="259045"/>
    <xdr:sp macro="" textlink="">
      <xdr:nvSpPr>
        <xdr:cNvPr id="294" name="n_2mainValue【市民会館】&#10;有形固定資産減価償却率"/>
        <xdr:cNvSpPr txBox="1"/>
      </xdr:nvSpPr>
      <xdr:spPr>
        <a:xfrm>
          <a:off x="2705744" y="169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138628</xdr:rowOff>
    </xdr:from>
    <xdr:ext cx="405111" cy="259045"/>
    <xdr:sp macro="" textlink="">
      <xdr:nvSpPr>
        <xdr:cNvPr id="295" name="n_3mainValue【市民会館】&#10;有形固定資産減価償却率"/>
        <xdr:cNvSpPr txBox="1"/>
      </xdr:nvSpPr>
      <xdr:spPr>
        <a:xfrm>
          <a:off x="1816744" y="1694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6" name="直線コネクタ 3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7" name="テキスト ボックス 30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8" name="直線コネクタ 3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9" name="テキスト ボックス 30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0" name="直線コネクタ 3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1" name="テキスト ボックス 31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2" name="直線コネクタ 3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3" name="テキスト ボックス 31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4" name="直線コネクタ 3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5" name="テキスト ボックス 3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317" name="直線コネクタ 316"/>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18"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19" name="直線コネクタ 318"/>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2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21" name="直線コネクタ 32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322"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323" name="フローチャート: 判断 322"/>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24" name="フローチャート: 判断 323"/>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325"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xdr:rowOff>
    </xdr:from>
    <xdr:to>
      <xdr:col>46</xdr:col>
      <xdr:colOff>38100</xdr:colOff>
      <xdr:row>105</xdr:row>
      <xdr:rowOff>106426</xdr:rowOff>
    </xdr:to>
    <xdr:sp macro="" textlink="">
      <xdr:nvSpPr>
        <xdr:cNvPr id="326" name="フローチャート: 判断 325"/>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122953</xdr:rowOff>
    </xdr:from>
    <xdr:ext cx="469744" cy="259045"/>
    <xdr:sp macro="" textlink="">
      <xdr:nvSpPr>
        <xdr:cNvPr id="327"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93980</xdr:rowOff>
    </xdr:from>
    <xdr:to>
      <xdr:col>41</xdr:col>
      <xdr:colOff>101600</xdr:colOff>
      <xdr:row>105</xdr:row>
      <xdr:rowOff>24130</xdr:rowOff>
    </xdr:to>
    <xdr:sp macro="" textlink="">
      <xdr:nvSpPr>
        <xdr:cNvPr id="328" name="フローチャート: 判断 327"/>
        <xdr:cNvSpPr/>
      </xdr:nvSpPr>
      <xdr:spPr>
        <a:xfrm>
          <a:off x="781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40657</xdr:rowOff>
    </xdr:from>
    <xdr:ext cx="469744" cy="259045"/>
    <xdr:sp macro="" textlink="">
      <xdr:nvSpPr>
        <xdr:cNvPr id="329" name="n_3aveValue【市民会館】&#10;一人当たり面積"/>
        <xdr:cNvSpPr txBox="1"/>
      </xdr:nvSpPr>
      <xdr:spPr>
        <a:xfrm>
          <a:off x="7626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121413</xdr:rowOff>
    </xdr:from>
    <xdr:to>
      <xdr:col>50</xdr:col>
      <xdr:colOff>165100</xdr:colOff>
      <xdr:row>107</xdr:row>
      <xdr:rowOff>51563</xdr:rowOff>
    </xdr:to>
    <xdr:sp macro="" textlink="">
      <xdr:nvSpPr>
        <xdr:cNvPr id="335" name="楕円 334"/>
        <xdr:cNvSpPr/>
      </xdr:nvSpPr>
      <xdr:spPr>
        <a:xfrm>
          <a:off x="9588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121413</xdr:rowOff>
    </xdr:from>
    <xdr:to>
      <xdr:col>46</xdr:col>
      <xdr:colOff>38100</xdr:colOff>
      <xdr:row>107</xdr:row>
      <xdr:rowOff>51563</xdr:rowOff>
    </xdr:to>
    <xdr:sp macro="" textlink="">
      <xdr:nvSpPr>
        <xdr:cNvPr id="336" name="楕円 335"/>
        <xdr:cNvSpPr/>
      </xdr:nvSpPr>
      <xdr:spPr>
        <a:xfrm>
          <a:off x="8699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763</xdr:rowOff>
    </xdr:from>
    <xdr:to>
      <xdr:col>50</xdr:col>
      <xdr:colOff>114300</xdr:colOff>
      <xdr:row>107</xdr:row>
      <xdr:rowOff>763</xdr:rowOff>
    </xdr:to>
    <xdr:cxnSp macro="">
      <xdr:nvCxnSpPr>
        <xdr:cNvPr id="337" name="直線コネクタ 336"/>
        <xdr:cNvCxnSpPr/>
      </xdr:nvCxnSpPr>
      <xdr:spPr>
        <a:xfrm>
          <a:off x="8750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338" name="楕円 337"/>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107</xdr:row>
      <xdr:rowOff>763</xdr:rowOff>
    </xdr:to>
    <xdr:cxnSp macro="">
      <xdr:nvCxnSpPr>
        <xdr:cNvPr id="339" name="直線コネクタ 338"/>
        <xdr:cNvCxnSpPr/>
      </xdr:nvCxnSpPr>
      <xdr:spPr>
        <a:xfrm>
          <a:off x="7861300" y="1834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42690</xdr:rowOff>
    </xdr:from>
    <xdr:ext cx="469744" cy="259045"/>
    <xdr:sp macro="" textlink="">
      <xdr:nvSpPr>
        <xdr:cNvPr id="340" name="n_1mainValue【市民会館】&#10;一人当たり面積"/>
        <xdr:cNvSpPr txBox="1"/>
      </xdr:nvSpPr>
      <xdr:spPr>
        <a:xfrm>
          <a:off x="9391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42690</xdr:rowOff>
    </xdr:from>
    <xdr:ext cx="469744" cy="259045"/>
    <xdr:sp macro="" textlink="">
      <xdr:nvSpPr>
        <xdr:cNvPr id="341" name="n_2mainValue【市民会館】&#10;一人当たり面積"/>
        <xdr:cNvSpPr txBox="1"/>
      </xdr:nvSpPr>
      <xdr:spPr>
        <a:xfrm>
          <a:off x="8515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342" name="n_3main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368" name="直線コネクタ 367"/>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369"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370" name="直線コネクタ 369"/>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3"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74" name="フローチャート: 判断 373"/>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375" name="フローチャート: 判断 374"/>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140261</xdr:rowOff>
    </xdr:from>
    <xdr:ext cx="405111" cy="259045"/>
    <xdr:sp macro="" textlink="">
      <xdr:nvSpPr>
        <xdr:cNvPr id="376"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30299</xdr:rowOff>
    </xdr:from>
    <xdr:to>
      <xdr:col>76</xdr:col>
      <xdr:colOff>165100</xdr:colOff>
      <xdr:row>37</xdr:row>
      <xdr:rowOff>131899</xdr:rowOff>
    </xdr:to>
    <xdr:sp macro="" textlink="">
      <xdr:nvSpPr>
        <xdr:cNvPr id="377" name="フローチャート: 判断 376"/>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148426</xdr:rowOff>
    </xdr:from>
    <xdr:ext cx="405111" cy="259045"/>
    <xdr:sp macro="" textlink="">
      <xdr:nvSpPr>
        <xdr:cNvPr id="378"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379" name="フローチャート: 判断 378"/>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48821</xdr:rowOff>
    </xdr:from>
    <xdr:ext cx="405111" cy="259045"/>
    <xdr:sp macro="" textlink="">
      <xdr:nvSpPr>
        <xdr:cNvPr id="380"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152763</xdr:rowOff>
    </xdr:from>
    <xdr:to>
      <xdr:col>81</xdr:col>
      <xdr:colOff>101600</xdr:colOff>
      <xdr:row>41</xdr:row>
      <xdr:rowOff>82913</xdr:rowOff>
    </xdr:to>
    <xdr:sp macro="" textlink="">
      <xdr:nvSpPr>
        <xdr:cNvPr id="386" name="楕円 385"/>
        <xdr:cNvSpPr/>
      </xdr:nvSpPr>
      <xdr:spPr>
        <a:xfrm>
          <a:off x="15430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23767</xdr:rowOff>
    </xdr:from>
    <xdr:to>
      <xdr:col>76</xdr:col>
      <xdr:colOff>165100</xdr:colOff>
      <xdr:row>41</xdr:row>
      <xdr:rowOff>125367</xdr:rowOff>
    </xdr:to>
    <xdr:sp macro="" textlink="">
      <xdr:nvSpPr>
        <xdr:cNvPr id="387" name="楕円 386"/>
        <xdr:cNvSpPr/>
      </xdr:nvSpPr>
      <xdr:spPr>
        <a:xfrm>
          <a:off x="14541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32113</xdr:rowOff>
    </xdr:from>
    <xdr:to>
      <xdr:col>81</xdr:col>
      <xdr:colOff>50800</xdr:colOff>
      <xdr:row>41</xdr:row>
      <xdr:rowOff>74567</xdr:rowOff>
    </xdr:to>
    <xdr:cxnSp macro="">
      <xdr:nvCxnSpPr>
        <xdr:cNvPr id="388" name="直線コネクタ 387"/>
        <xdr:cNvCxnSpPr/>
      </xdr:nvCxnSpPr>
      <xdr:spPr>
        <a:xfrm flipV="1">
          <a:off x="14592300" y="706156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74040</xdr:rowOff>
    </xdr:from>
    <xdr:ext cx="405111" cy="259045"/>
    <xdr:sp macro="" textlink="">
      <xdr:nvSpPr>
        <xdr:cNvPr id="389" name="n_1mainValue【一般廃棄物処理施設】&#10;有形固定資産減価償却率"/>
        <xdr:cNvSpPr txBox="1"/>
      </xdr:nvSpPr>
      <xdr:spPr>
        <a:xfrm>
          <a:off x="152660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116494</xdr:rowOff>
    </xdr:from>
    <xdr:ext cx="405111" cy="259045"/>
    <xdr:sp macro="" textlink="">
      <xdr:nvSpPr>
        <xdr:cNvPr id="390" name="n_2mainValue【一般廃棄物処理施設】&#10;有形固定資産減価償却率"/>
        <xdr:cNvSpPr txBox="1"/>
      </xdr:nvSpPr>
      <xdr:spPr>
        <a:xfrm>
          <a:off x="143897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01" name="直線コネクタ 40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02" name="テキスト ボックス 401"/>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3" name="直線コネクタ 4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4" name="テキスト ボックス 40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05" name="直線コネクタ 40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06" name="テキスト ボックス 40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8" name="テキスト ボックス 40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10" name="直線コネクタ 409"/>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11"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412" name="直線コネクタ 411"/>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413"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414" name="直線コネクタ 413"/>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415"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416" name="フローチャート: 判断 415"/>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417" name="フローチャート: 判断 416"/>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149899</xdr:rowOff>
    </xdr:from>
    <xdr:ext cx="534377" cy="259045"/>
    <xdr:sp macro="" textlink="">
      <xdr:nvSpPr>
        <xdr:cNvPr id="418"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47385</xdr:rowOff>
    </xdr:from>
    <xdr:to>
      <xdr:col>107</xdr:col>
      <xdr:colOff>101600</xdr:colOff>
      <xdr:row>38</xdr:row>
      <xdr:rowOff>148985</xdr:rowOff>
    </xdr:to>
    <xdr:sp macro="" textlink="">
      <xdr:nvSpPr>
        <xdr:cNvPr id="419" name="フローチャート: 判断 418"/>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165512</xdr:rowOff>
    </xdr:from>
    <xdr:ext cx="534377" cy="259045"/>
    <xdr:sp macro="" textlink="">
      <xdr:nvSpPr>
        <xdr:cNvPr id="420"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30538</xdr:rowOff>
    </xdr:from>
    <xdr:to>
      <xdr:col>102</xdr:col>
      <xdr:colOff>165100</xdr:colOff>
      <xdr:row>38</xdr:row>
      <xdr:rowOff>132138</xdr:rowOff>
    </xdr:to>
    <xdr:sp macro="" textlink="">
      <xdr:nvSpPr>
        <xdr:cNvPr id="421" name="フローチャート: 判断 420"/>
        <xdr:cNvSpPr/>
      </xdr:nvSpPr>
      <xdr:spPr>
        <a:xfrm>
          <a:off x="19494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148665</xdr:rowOff>
    </xdr:from>
    <xdr:ext cx="534377" cy="259045"/>
    <xdr:sp macro="" textlink="">
      <xdr:nvSpPr>
        <xdr:cNvPr id="422" name="n_3aveValue【一般廃棄物処理施設】&#10;一人当たり有形固定資産（償却資産）額"/>
        <xdr:cNvSpPr txBox="1"/>
      </xdr:nvSpPr>
      <xdr:spPr>
        <a:xfrm>
          <a:off x="192781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4460</xdr:rowOff>
    </xdr:from>
    <xdr:to>
      <xdr:col>112</xdr:col>
      <xdr:colOff>38100</xdr:colOff>
      <xdr:row>40</xdr:row>
      <xdr:rowOff>106060</xdr:rowOff>
    </xdr:to>
    <xdr:sp macro="" textlink="">
      <xdr:nvSpPr>
        <xdr:cNvPr id="428" name="楕円 427"/>
        <xdr:cNvSpPr/>
      </xdr:nvSpPr>
      <xdr:spPr>
        <a:xfrm>
          <a:off x="21272500" y="68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3711</xdr:rowOff>
    </xdr:from>
    <xdr:to>
      <xdr:col>107</xdr:col>
      <xdr:colOff>101600</xdr:colOff>
      <xdr:row>40</xdr:row>
      <xdr:rowOff>105311</xdr:rowOff>
    </xdr:to>
    <xdr:sp macro="" textlink="">
      <xdr:nvSpPr>
        <xdr:cNvPr id="429" name="楕円 428"/>
        <xdr:cNvSpPr/>
      </xdr:nvSpPr>
      <xdr:spPr>
        <a:xfrm>
          <a:off x="20383500" y="68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54511</xdr:rowOff>
    </xdr:from>
    <xdr:to>
      <xdr:col>111</xdr:col>
      <xdr:colOff>177800</xdr:colOff>
      <xdr:row>40</xdr:row>
      <xdr:rowOff>55260</xdr:rowOff>
    </xdr:to>
    <xdr:cxnSp macro="">
      <xdr:nvCxnSpPr>
        <xdr:cNvPr id="430" name="直線コネクタ 429"/>
        <xdr:cNvCxnSpPr/>
      </xdr:nvCxnSpPr>
      <xdr:spPr>
        <a:xfrm>
          <a:off x="20434300" y="6912511"/>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97187</xdr:rowOff>
    </xdr:from>
    <xdr:ext cx="534377" cy="259045"/>
    <xdr:sp macro="" textlink="">
      <xdr:nvSpPr>
        <xdr:cNvPr id="431" name="n_1mainValue【一般廃棄物処理施設】&#10;一人当たり有形固定資産（償却資産）額"/>
        <xdr:cNvSpPr txBox="1"/>
      </xdr:nvSpPr>
      <xdr:spPr>
        <a:xfrm>
          <a:off x="21043411" y="69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96438</xdr:rowOff>
    </xdr:from>
    <xdr:ext cx="534377" cy="259045"/>
    <xdr:sp macro="" textlink="">
      <xdr:nvSpPr>
        <xdr:cNvPr id="432" name="n_2mainValue【一般廃棄物処理施設】&#10;一人当たり有形固定資産（償却資産）額"/>
        <xdr:cNvSpPr txBox="1"/>
      </xdr:nvSpPr>
      <xdr:spPr>
        <a:xfrm>
          <a:off x="20167111" y="69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3" name="直線コネクタ 4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4" name="テキスト ボックス 44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5" name="直線コネクタ 4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6" name="テキスト ボックス 4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7" name="直線コネクタ 4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8" name="テキスト ボックス 4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9" name="直線コネクタ 4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0" name="テキスト ボックス 4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1" name="直線コネクタ 4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2" name="テキスト ボックス 4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3" name="直線コネクタ 4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4" name="テキスト ボックス 45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6" name="テキスト ボックス 4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458" name="直線コネクタ 457"/>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59"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60" name="直線コネクタ 45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461"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462" name="直線コネクタ 461"/>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463"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64" name="フローチャート: 判断 463"/>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65" name="フローチャート: 判断 464"/>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466"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32476</xdr:rowOff>
    </xdr:from>
    <xdr:to>
      <xdr:col>76</xdr:col>
      <xdr:colOff>165100</xdr:colOff>
      <xdr:row>60</xdr:row>
      <xdr:rowOff>134076</xdr:rowOff>
    </xdr:to>
    <xdr:sp macro="" textlink="">
      <xdr:nvSpPr>
        <xdr:cNvPr id="467" name="フローチャート: 判断 46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125203</xdr:rowOff>
    </xdr:from>
    <xdr:ext cx="405111" cy="259045"/>
    <xdr:sp macro="" textlink="">
      <xdr:nvSpPr>
        <xdr:cNvPr id="468"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469" name="フローチャート: 判断 46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74584</xdr:rowOff>
    </xdr:from>
    <xdr:ext cx="405111" cy="259045"/>
    <xdr:sp macro="" textlink="">
      <xdr:nvSpPr>
        <xdr:cNvPr id="470"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102688</xdr:rowOff>
    </xdr:from>
    <xdr:to>
      <xdr:col>81</xdr:col>
      <xdr:colOff>101600</xdr:colOff>
      <xdr:row>59</xdr:row>
      <xdr:rowOff>32838</xdr:rowOff>
    </xdr:to>
    <xdr:sp macro="" textlink="">
      <xdr:nvSpPr>
        <xdr:cNvPr id="476" name="楕円 475"/>
        <xdr:cNvSpPr/>
      </xdr:nvSpPr>
      <xdr:spPr>
        <a:xfrm>
          <a:off x="15430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77" name="楕円 476"/>
        <xdr:cNvSpPr/>
      </xdr:nvSpPr>
      <xdr:spPr>
        <a:xfrm>
          <a:off x="14541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153488</xdr:rowOff>
    </xdr:from>
    <xdr:to>
      <xdr:col>81</xdr:col>
      <xdr:colOff>50800</xdr:colOff>
      <xdr:row>59</xdr:row>
      <xdr:rowOff>14696</xdr:rowOff>
    </xdr:to>
    <xdr:cxnSp macro="">
      <xdr:nvCxnSpPr>
        <xdr:cNvPr id="478" name="直線コネクタ 477"/>
        <xdr:cNvCxnSpPr/>
      </xdr:nvCxnSpPr>
      <xdr:spPr>
        <a:xfrm flipV="1">
          <a:off x="14592300" y="100975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168003</xdr:rowOff>
    </xdr:from>
    <xdr:to>
      <xdr:col>72</xdr:col>
      <xdr:colOff>38100</xdr:colOff>
      <xdr:row>59</xdr:row>
      <xdr:rowOff>98153</xdr:rowOff>
    </xdr:to>
    <xdr:sp macro="" textlink="">
      <xdr:nvSpPr>
        <xdr:cNvPr id="479" name="楕円 478"/>
        <xdr:cNvSpPr/>
      </xdr:nvSpPr>
      <xdr:spPr>
        <a:xfrm>
          <a:off x="13652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14696</xdr:rowOff>
    </xdr:from>
    <xdr:to>
      <xdr:col>76</xdr:col>
      <xdr:colOff>114300</xdr:colOff>
      <xdr:row>59</xdr:row>
      <xdr:rowOff>47353</xdr:rowOff>
    </xdr:to>
    <xdr:cxnSp macro="">
      <xdr:nvCxnSpPr>
        <xdr:cNvPr id="480" name="直線コネクタ 479"/>
        <xdr:cNvCxnSpPr/>
      </xdr:nvCxnSpPr>
      <xdr:spPr>
        <a:xfrm flipV="1">
          <a:off x="13703300" y="101302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49365</xdr:rowOff>
    </xdr:from>
    <xdr:ext cx="405111" cy="259045"/>
    <xdr:sp macro="" textlink="">
      <xdr:nvSpPr>
        <xdr:cNvPr id="481" name="n_1mainValue【保健センター・保健所】&#10;有形固定資産減価償却率"/>
        <xdr:cNvSpPr txBox="1"/>
      </xdr:nvSpPr>
      <xdr:spPr>
        <a:xfrm>
          <a:off x="15266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482" name="n_2mainValue【保健センター・保健所】&#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114680</xdr:rowOff>
    </xdr:from>
    <xdr:ext cx="405111" cy="259045"/>
    <xdr:sp macro="" textlink="">
      <xdr:nvSpPr>
        <xdr:cNvPr id="483" name="n_3mainValue【保健センター・保健所】&#10;有形固定資産減価償却率"/>
        <xdr:cNvSpPr txBox="1"/>
      </xdr:nvSpPr>
      <xdr:spPr>
        <a:xfrm>
          <a:off x="13500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4" name="直線コネクタ 4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5" name="テキスト ボックス 4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6" name="直線コネクタ 4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7" name="テキスト ボックス 4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9" name="テキスト ボックス 4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0" name="直線コネクタ 4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1" name="テキスト ボックス 5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2" name="直線コネクタ 5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3" name="テキスト ボックス 5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07" name="直線コネクタ 506"/>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08"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09" name="直線コネクタ 508"/>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10"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11" name="直線コネクタ 510"/>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12"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13" name="フローチャート: 判断 512"/>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14" name="フローチャート: 判断 513"/>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82567</xdr:rowOff>
    </xdr:from>
    <xdr:ext cx="469744" cy="259045"/>
    <xdr:sp macro="" textlink="">
      <xdr:nvSpPr>
        <xdr:cNvPr id="515"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128270</xdr:rowOff>
    </xdr:from>
    <xdr:to>
      <xdr:col>107</xdr:col>
      <xdr:colOff>101600</xdr:colOff>
      <xdr:row>62</xdr:row>
      <xdr:rowOff>58420</xdr:rowOff>
    </xdr:to>
    <xdr:sp macro="" textlink="">
      <xdr:nvSpPr>
        <xdr:cNvPr id="516" name="フローチャート: 判断 515"/>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74947</xdr:rowOff>
    </xdr:from>
    <xdr:ext cx="469744" cy="259045"/>
    <xdr:sp macro="" textlink="">
      <xdr:nvSpPr>
        <xdr:cNvPr id="517"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55880</xdr:rowOff>
    </xdr:from>
    <xdr:to>
      <xdr:col>102</xdr:col>
      <xdr:colOff>165100</xdr:colOff>
      <xdr:row>62</xdr:row>
      <xdr:rowOff>157480</xdr:rowOff>
    </xdr:to>
    <xdr:sp macro="" textlink="">
      <xdr:nvSpPr>
        <xdr:cNvPr id="518" name="フローチャート: 判断 517"/>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2557</xdr:rowOff>
    </xdr:from>
    <xdr:ext cx="469744" cy="259045"/>
    <xdr:sp macro="" textlink="">
      <xdr:nvSpPr>
        <xdr:cNvPr id="519" name="n_3aveValue【保健センター・保健所】&#10;一人当たり面積"/>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525" name="楕円 524"/>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151130</xdr:rowOff>
    </xdr:from>
    <xdr:to>
      <xdr:col>107</xdr:col>
      <xdr:colOff>101600</xdr:colOff>
      <xdr:row>62</xdr:row>
      <xdr:rowOff>81280</xdr:rowOff>
    </xdr:to>
    <xdr:sp macro="" textlink="">
      <xdr:nvSpPr>
        <xdr:cNvPr id="526" name="楕円 525"/>
        <xdr:cNvSpPr/>
      </xdr:nvSpPr>
      <xdr:spPr>
        <a:xfrm>
          <a:off x="20383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38100</xdr:rowOff>
    </xdr:to>
    <xdr:cxnSp macro="">
      <xdr:nvCxnSpPr>
        <xdr:cNvPr id="527" name="直線コネクタ 526"/>
        <xdr:cNvCxnSpPr/>
      </xdr:nvCxnSpPr>
      <xdr:spPr>
        <a:xfrm>
          <a:off x="20434300" y="1066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28" name="楕円 527"/>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30480</xdr:rowOff>
    </xdr:from>
    <xdr:to>
      <xdr:col>107</xdr:col>
      <xdr:colOff>50800</xdr:colOff>
      <xdr:row>63</xdr:row>
      <xdr:rowOff>41910</xdr:rowOff>
    </xdr:to>
    <xdr:cxnSp macro="">
      <xdr:nvCxnSpPr>
        <xdr:cNvPr id="529" name="直線コネクタ 528"/>
        <xdr:cNvCxnSpPr/>
      </xdr:nvCxnSpPr>
      <xdr:spPr>
        <a:xfrm flipV="1">
          <a:off x="19545300" y="10660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80027</xdr:rowOff>
    </xdr:from>
    <xdr:ext cx="469744" cy="259045"/>
    <xdr:sp macro="" textlink="">
      <xdr:nvSpPr>
        <xdr:cNvPr id="530"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72407</xdr:rowOff>
    </xdr:from>
    <xdr:ext cx="469744" cy="259045"/>
    <xdr:sp macro="" textlink="">
      <xdr:nvSpPr>
        <xdr:cNvPr id="531" name="n_2mainValue【保健センター・保健所】&#10;一人当たり面積"/>
        <xdr:cNvSpPr txBox="1"/>
      </xdr:nvSpPr>
      <xdr:spPr>
        <a:xfrm>
          <a:off x="20199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532" name="n_3mainValue【保健センター・保健所】&#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3" name="直線コネクタ 54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4" name="テキスト ボックス 54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5" name="直線コネクタ 54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6" name="テキスト ボックス 54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7" name="直線コネクタ 54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8" name="テキスト ボックス 54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9" name="直線コネクタ 54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0" name="テキスト ボックス 54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1" name="直線コネクタ 55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2" name="テキスト ボックス 55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3" name="直線コネクタ 55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4" name="テキスト ボックス 55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6" name="テキスト ボックス 5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58" name="直線コネクタ 557"/>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59"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60" name="直線コネクタ 559"/>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61"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62" name="直線コネクタ 561"/>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563"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64" name="フローチャート: 判断 563"/>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565" name="フローチャート: 判断 564"/>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170741</xdr:rowOff>
    </xdr:from>
    <xdr:ext cx="405111" cy="259045"/>
    <xdr:sp macro="" textlink="">
      <xdr:nvSpPr>
        <xdr:cNvPr id="566"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70576</xdr:rowOff>
    </xdr:from>
    <xdr:to>
      <xdr:col>76</xdr:col>
      <xdr:colOff>165100</xdr:colOff>
      <xdr:row>82</xdr:row>
      <xdr:rowOff>726</xdr:rowOff>
    </xdr:to>
    <xdr:sp macro="" textlink="">
      <xdr:nvSpPr>
        <xdr:cNvPr id="567" name="フローチャート: 判断 56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17253</xdr:rowOff>
    </xdr:from>
    <xdr:ext cx="405111" cy="259045"/>
    <xdr:sp macro="" textlink="">
      <xdr:nvSpPr>
        <xdr:cNvPr id="568"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569" name="フローチャート: 判断 568"/>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57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155484</xdr:rowOff>
    </xdr:from>
    <xdr:to>
      <xdr:col>81</xdr:col>
      <xdr:colOff>101600</xdr:colOff>
      <xdr:row>82</xdr:row>
      <xdr:rowOff>85634</xdr:rowOff>
    </xdr:to>
    <xdr:sp macro="" textlink="">
      <xdr:nvSpPr>
        <xdr:cNvPr id="576" name="楕円 575"/>
        <xdr:cNvSpPr/>
      </xdr:nvSpPr>
      <xdr:spPr>
        <a:xfrm>
          <a:off x="15430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577" name="楕円 576"/>
        <xdr:cNvSpPr/>
      </xdr:nvSpPr>
      <xdr:spPr>
        <a:xfrm>
          <a:off x="14541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34834</xdr:rowOff>
    </xdr:from>
    <xdr:to>
      <xdr:col>81</xdr:col>
      <xdr:colOff>50800</xdr:colOff>
      <xdr:row>82</xdr:row>
      <xdr:rowOff>59327</xdr:rowOff>
    </xdr:to>
    <xdr:cxnSp macro="">
      <xdr:nvCxnSpPr>
        <xdr:cNvPr id="578" name="直線コネクタ 577"/>
        <xdr:cNvCxnSpPr/>
      </xdr:nvCxnSpPr>
      <xdr:spPr>
        <a:xfrm flipV="1">
          <a:off x="14592300" y="140937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44450</xdr:rowOff>
    </xdr:from>
    <xdr:to>
      <xdr:col>72</xdr:col>
      <xdr:colOff>38100</xdr:colOff>
      <xdr:row>82</xdr:row>
      <xdr:rowOff>146050</xdr:rowOff>
    </xdr:to>
    <xdr:sp macro="" textlink="">
      <xdr:nvSpPr>
        <xdr:cNvPr id="579" name="楕円 578"/>
        <xdr:cNvSpPr/>
      </xdr:nvSpPr>
      <xdr:spPr>
        <a:xfrm>
          <a:off x="1365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59327</xdr:rowOff>
    </xdr:from>
    <xdr:to>
      <xdr:col>76</xdr:col>
      <xdr:colOff>114300</xdr:colOff>
      <xdr:row>82</xdr:row>
      <xdr:rowOff>95250</xdr:rowOff>
    </xdr:to>
    <xdr:cxnSp macro="">
      <xdr:nvCxnSpPr>
        <xdr:cNvPr id="580" name="直線コネクタ 579"/>
        <xdr:cNvCxnSpPr/>
      </xdr:nvCxnSpPr>
      <xdr:spPr>
        <a:xfrm flipV="1">
          <a:off x="13703300" y="141182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76761</xdr:rowOff>
    </xdr:from>
    <xdr:ext cx="405111" cy="259045"/>
    <xdr:sp macro="" textlink="">
      <xdr:nvSpPr>
        <xdr:cNvPr id="581" name="n_1mainValue【消防施設】&#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582" name="n_2mainValue【消防施設】&#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583" name="n_3mainValue【消防施設】&#10;有形固定資産減価償却率"/>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4" name="直線コネクタ 5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5" name="テキスト ボックス 5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6" name="直線コネクタ 5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7" name="テキスト ボックス 5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8" name="直線コネクタ 5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9" name="テキスト ボックス 5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0" name="直線コネクタ 5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1" name="テキスト ボックス 6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05" name="直線コネクタ 604"/>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7" name="直線コネクタ 6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08"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09" name="直線コネクタ 608"/>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10"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11" name="フローチャート: 判断 610"/>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12" name="フローチャート: 判断 611"/>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158005</xdr:rowOff>
    </xdr:from>
    <xdr:ext cx="469744" cy="259045"/>
    <xdr:sp macro="" textlink="">
      <xdr:nvSpPr>
        <xdr:cNvPr id="613"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58165</xdr:rowOff>
    </xdr:from>
    <xdr:to>
      <xdr:col>107</xdr:col>
      <xdr:colOff>101600</xdr:colOff>
      <xdr:row>83</xdr:row>
      <xdr:rowOff>159765</xdr:rowOff>
    </xdr:to>
    <xdr:sp macro="" textlink="">
      <xdr:nvSpPr>
        <xdr:cNvPr id="614" name="フローチャート: 判断 61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4842</xdr:rowOff>
    </xdr:from>
    <xdr:ext cx="469744" cy="259045"/>
    <xdr:sp macro="" textlink="">
      <xdr:nvSpPr>
        <xdr:cNvPr id="615"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616" name="フローチャート: 判断 615"/>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29735</xdr:rowOff>
    </xdr:from>
    <xdr:ext cx="469744" cy="259045"/>
    <xdr:sp macro="" textlink="">
      <xdr:nvSpPr>
        <xdr:cNvPr id="617"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623" name="楕円 622"/>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85598</xdr:rowOff>
    </xdr:from>
    <xdr:to>
      <xdr:col>107</xdr:col>
      <xdr:colOff>101600</xdr:colOff>
      <xdr:row>84</xdr:row>
      <xdr:rowOff>15748</xdr:rowOff>
    </xdr:to>
    <xdr:sp macro="" textlink="">
      <xdr:nvSpPr>
        <xdr:cNvPr id="624" name="楕円 623"/>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136398</xdr:rowOff>
    </xdr:to>
    <xdr:cxnSp macro="">
      <xdr:nvCxnSpPr>
        <xdr:cNvPr id="625" name="直線コネクタ 624"/>
        <xdr:cNvCxnSpPr/>
      </xdr:nvCxnSpPr>
      <xdr:spPr>
        <a:xfrm>
          <a:off x="20434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26" name="楕円 625"/>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140970</xdr:rowOff>
    </xdr:to>
    <xdr:cxnSp macro="">
      <xdr:nvCxnSpPr>
        <xdr:cNvPr id="627" name="直線コネクタ 626"/>
        <xdr:cNvCxnSpPr/>
      </xdr:nvCxnSpPr>
      <xdr:spPr>
        <a:xfrm flipV="1">
          <a:off x="19545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628" name="n_1main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6875</xdr:rowOff>
    </xdr:from>
    <xdr:ext cx="469744" cy="259045"/>
    <xdr:sp macro="" textlink="">
      <xdr:nvSpPr>
        <xdr:cNvPr id="629" name="n_2mainValue【消防施設】&#10;一人当たり面積"/>
        <xdr:cNvSpPr txBox="1"/>
      </xdr:nvSpPr>
      <xdr:spPr>
        <a:xfrm>
          <a:off x="20199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30" name="n_3main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1" name="直線コネクタ 6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2" name="テキスト ボックス 64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3" name="直線コネクタ 6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4" name="テキスト ボックス 6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5" name="直線コネクタ 6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6" name="テキスト ボックス 6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7" name="直線コネクタ 6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8" name="テキスト ボックス 6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9" name="直線コネクタ 6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0" name="テキスト ボックス 6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1" name="直線コネクタ 6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2" name="テキスト ボックス 65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4" name="テキスト ボックス 6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56" name="直線コネクタ 655"/>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57"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8" name="直線コネクタ 65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659"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60" name="直線コネクタ 659"/>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61"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62" name="フローチャート: 判断 661"/>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663" name="フローチャート: 判断 662"/>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137721</xdr:rowOff>
    </xdr:from>
    <xdr:ext cx="405111" cy="259045"/>
    <xdr:sp macro="" textlink="">
      <xdr:nvSpPr>
        <xdr:cNvPr id="664"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64588</xdr:rowOff>
    </xdr:from>
    <xdr:to>
      <xdr:col>76</xdr:col>
      <xdr:colOff>165100</xdr:colOff>
      <xdr:row>104</xdr:row>
      <xdr:rowOff>166188</xdr:rowOff>
    </xdr:to>
    <xdr:sp macro="" textlink="">
      <xdr:nvSpPr>
        <xdr:cNvPr id="665" name="フローチャート: 判断 664"/>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157315</xdr:rowOff>
    </xdr:from>
    <xdr:ext cx="405111" cy="259045"/>
    <xdr:sp macro="" textlink="">
      <xdr:nvSpPr>
        <xdr:cNvPr id="666"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667" name="フローチャート: 判断 666"/>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167113</xdr:rowOff>
    </xdr:from>
    <xdr:ext cx="405111" cy="259045"/>
    <xdr:sp macro="" textlink="">
      <xdr:nvSpPr>
        <xdr:cNvPr id="668"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48261</xdr:rowOff>
    </xdr:from>
    <xdr:to>
      <xdr:col>81</xdr:col>
      <xdr:colOff>101600</xdr:colOff>
      <xdr:row>100</xdr:row>
      <xdr:rowOff>149861</xdr:rowOff>
    </xdr:to>
    <xdr:sp macro="" textlink="">
      <xdr:nvSpPr>
        <xdr:cNvPr id="674" name="楕円 673"/>
        <xdr:cNvSpPr/>
      </xdr:nvSpPr>
      <xdr:spPr>
        <a:xfrm>
          <a:off x="15430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77651</xdr:rowOff>
    </xdr:from>
    <xdr:to>
      <xdr:col>76</xdr:col>
      <xdr:colOff>165100</xdr:colOff>
      <xdr:row>101</xdr:row>
      <xdr:rowOff>7801</xdr:rowOff>
    </xdr:to>
    <xdr:sp macro="" textlink="">
      <xdr:nvSpPr>
        <xdr:cNvPr id="675" name="楕円 674"/>
        <xdr:cNvSpPr/>
      </xdr:nvSpPr>
      <xdr:spPr>
        <a:xfrm>
          <a:off x="14541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99061</xdr:rowOff>
    </xdr:from>
    <xdr:to>
      <xdr:col>81</xdr:col>
      <xdr:colOff>50800</xdr:colOff>
      <xdr:row>100</xdr:row>
      <xdr:rowOff>128451</xdr:rowOff>
    </xdr:to>
    <xdr:cxnSp macro="">
      <xdr:nvCxnSpPr>
        <xdr:cNvPr id="676" name="直線コネクタ 675"/>
        <xdr:cNvCxnSpPr/>
      </xdr:nvCxnSpPr>
      <xdr:spPr>
        <a:xfrm flipV="1">
          <a:off x="14592300" y="172440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105411</xdr:rowOff>
    </xdr:from>
    <xdr:to>
      <xdr:col>72</xdr:col>
      <xdr:colOff>38100</xdr:colOff>
      <xdr:row>101</xdr:row>
      <xdr:rowOff>35561</xdr:rowOff>
    </xdr:to>
    <xdr:sp macro="" textlink="">
      <xdr:nvSpPr>
        <xdr:cNvPr id="677" name="楕円 676"/>
        <xdr:cNvSpPr/>
      </xdr:nvSpPr>
      <xdr:spPr>
        <a:xfrm>
          <a:off x="13652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128451</xdr:rowOff>
    </xdr:from>
    <xdr:to>
      <xdr:col>76</xdr:col>
      <xdr:colOff>114300</xdr:colOff>
      <xdr:row>100</xdr:row>
      <xdr:rowOff>156211</xdr:rowOff>
    </xdr:to>
    <xdr:cxnSp macro="">
      <xdr:nvCxnSpPr>
        <xdr:cNvPr id="678" name="直線コネクタ 677"/>
        <xdr:cNvCxnSpPr/>
      </xdr:nvCxnSpPr>
      <xdr:spPr>
        <a:xfrm flipV="1">
          <a:off x="13703300" y="172734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166388</xdr:rowOff>
    </xdr:from>
    <xdr:ext cx="405111" cy="259045"/>
    <xdr:sp macro="" textlink="">
      <xdr:nvSpPr>
        <xdr:cNvPr id="679" name="n_1mainValue【庁舎】&#10;有形固定資産減価償却率"/>
        <xdr:cNvSpPr txBox="1"/>
      </xdr:nvSpPr>
      <xdr:spPr>
        <a:xfrm>
          <a:off x="152660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24328</xdr:rowOff>
    </xdr:from>
    <xdr:ext cx="405111" cy="259045"/>
    <xdr:sp macro="" textlink="">
      <xdr:nvSpPr>
        <xdr:cNvPr id="680" name="n_2mainValue【庁舎】&#10;有形固定資産減価償却率"/>
        <xdr:cNvSpPr txBox="1"/>
      </xdr:nvSpPr>
      <xdr:spPr>
        <a:xfrm>
          <a:off x="143897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52088</xdr:rowOff>
    </xdr:from>
    <xdr:ext cx="405111" cy="259045"/>
    <xdr:sp macro="" textlink="">
      <xdr:nvSpPr>
        <xdr:cNvPr id="681" name="n_3mainValue【庁舎】&#10;有形固定資産減価償却率"/>
        <xdr:cNvSpPr txBox="1"/>
      </xdr:nvSpPr>
      <xdr:spPr>
        <a:xfrm>
          <a:off x="13500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0" name="テキスト ボックス 6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2" name="直線コネクタ 6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3" name="テキスト ボックス 6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4" name="直線コネクタ 6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5" name="テキスト ボックス 6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6" name="直線コネクタ 6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7" name="テキスト ボックス 6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8" name="直線コネクタ 6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9" name="テキスト ボックス 6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0" name="直線コネクタ 6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1" name="テキスト ボックス 7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3" name="テキスト ボックス 7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05" name="直線コネクタ 704"/>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06"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07" name="直線コネクタ 706"/>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08"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09" name="直線コネクタ 708"/>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710"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11" name="フローチャート: 判断 710"/>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12" name="フローチャート: 判断 711"/>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57802</xdr:rowOff>
    </xdr:from>
    <xdr:ext cx="469744" cy="259045"/>
    <xdr:sp macro="" textlink="">
      <xdr:nvSpPr>
        <xdr:cNvPr id="713"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42545</xdr:rowOff>
    </xdr:from>
    <xdr:to>
      <xdr:col>107</xdr:col>
      <xdr:colOff>101600</xdr:colOff>
      <xdr:row>105</xdr:row>
      <xdr:rowOff>144145</xdr:rowOff>
    </xdr:to>
    <xdr:sp macro="" textlink="">
      <xdr:nvSpPr>
        <xdr:cNvPr id="714" name="フローチャート: 判断 713"/>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160672</xdr:rowOff>
    </xdr:from>
    <xdr:ext cx="469744" cy="259045"/>
    <xdr:sp macro="" textlink="">
      <xdr:nvSpPr>
        <xdr:cNvPr id="715"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33020</xdr:rowOff>
    </xdr:from>
    <xdr:to>
      <xdr:col>102</xdr:col>
      <xdr:colOff>165100</xdr:colOff>
      <xdr:row>106</xdr:row>
      <xdr:rowOff>134620</xdr:rowOff>
    </xdr:to>
    <xdr:sp macro="" textlink="">
      <xdr:nvSpPr>
        <xdr:cNvPr id="716" name="フローチャート: 判断 715"/>
        <xdr:cNvSpPr/>
      </xdr:nvSpPr>
      <xdr:spPr>
        <a:xfrm>
          <a:off x="19494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151147</xdr:rowOff>
    </xdr:from>
    <xdr:ext cx="469744" cy="259045"/>
    <xdr:sp macro="" textlink="">
      <xdr:nvSpPr>
        <xdr:cNvPr id="717" name="n_3aveValue【庁舎】&#10;一人当たり面積"/>
        <xdr:cNvSpPr txBox="1"/>
      </xdr:nvSpPr>
      <xdr:spPr>
        <a:xfrm>
          <a:off x="193104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8" name="テキスト ボックス 7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34925</xdr:rowOff>
    </xdr:from>
    <xdr:to>
      <xdr:col>112</xdr:col>
      <xdr:colOff>38100</xdr:colOff>
      <xdr:row>107</xdr:row>
      <xdr:rowOff>136525</xdr:rowOff>
    </xdr:to>
    <xdr:sp macro="" textlink="">
      <xdr:nvSpPr>
        <xdr:cNvPr id="723" name="楕円 722"/>
        <xdr:cNvSpPr/>
      </xdr:nvSpPr>
      <xdr:spPr>
        <a:xfrm>
          <a:off x="21272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33020</xdr:rowOff>
    </xdr:from>
    <xdr:to>
      <xdr:col>107</xdr:col>
      <xdr:colOff>101600</xdr:colOff>
      <xdr:row>107</xdr:row>
      <xdr:rowOff>134620</xdr:rowOff>
    </xdr:to>
    <xdr:sp macro="" textlink="">
      <xdr:nvSpPr>
        <xdr:cNvPr id="724" name="楕円 723"/>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83820</xdr:rowOff>
    </xdr:from>
    <xdr:to>
      <xdr:col>111</xdr:col>
      <xdr:colOff>177800</xdr:colOff>
      <xdr:row>107</xdr:row>
      <xdr:rowOff>85725</xdr:rowOff>
    </xdr:to>
    <xdr:cxnSp macro="">
      <xdr:nvCxnSpPr>
        <xdr:cNvPr id="725" name="直線コネクタ 724"/>
        <xdr:cNvCxnSpPr/>
      </xdr:nvCxnSpPr>
      <xdr:spPr>
        <a:xfrm>
          <a:off x="20434300" y="1842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33020</xdr:rowOff>
    </xdr:from>
    <xdr:to>
      <xdr:col>102</xdr:col>
      <xdr:colOff>165100</xdr:colOff>
      <xdr:row>107</xdr:row>
      <xdr:rowOff>134620</xdr:rowOff>
    </xdr:to>
    <xdr:sp macro="" textlink="">
      <xdr:nvSpPr>
        <xdr:cNvPr id="726" name="楕円 725"/>
        <xdr:cNvSpPr/>
      </xdr:nvSpPr>
      <xdr:spPr>
        <a:xfrm>
          <a:off x="19494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83820</xdr:rowOff>
    </xdr:from>
    <xdr:to>
      <xdr:col>107</xdr:col>
      <xdr:colOff>50800</xdr:colOff>
      <xdr:row>107</xdr:row>
      <xdr:rowOff>83820</xdr:rowOff>
    </xdr:to>
    <xdr:cxnSp macro="">
      <xdr:nvCxnSpPr>
        <xdr:cNvPr id="727" name="直線コネクタ 726"/>
        <xdr:cNvCxnSpPr/>
      </xdr:nvCxnSpPr>
      <xdr:spPr>
        <a:xfrm>
          <a:off x="19545300" y="1842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127652</xdr:rowOff>
    </xdr:from>
    <xdr:ext cx="469744" cy="259045"/>
    <xdr:sp macro="" textlink="">
      <xdr:nvSpPr>
        <xdr:cNvPr id="728" name="n_1mainValue【庁舎】&#10;一人当たり面積"/>
        <xdr:cNvSpPr txBox="1"/>
      </xdr:nvSpPr>
      <xdr:spPr>
        <a:xfrm>
          <a:off x="21075727" y="18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125747</xdr:rowOff>
    </xdr:from>
    <xdr:ext cx="469744" cy="259045"/>
    <xdr:sp macro="" textlink="">
      <xdr:nvSpPr>
        <xdr:cNvPr id="729" name="n_2mainValue【庁舎】&#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125747</xdr:rowOff>
    </xdr:from>
    <xdr:ext cx="469744" cy="259045"/>
    <xdr:sp macro="" textlink="">
      <xdr:nvSpPr>
        <xdr:cNvPr id="730" name="n_3mainValue【庁舎】&#10;一人当たり面積"/>
        <xdr:cNvSpPr txBox="1"/>
      </xdr:nvSpPr>
      <xdr:spPr>
        <a:xfrm>
          <a:off x="19310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原価償却率が高くなっている施設は，市民会館と庁舎である。市民会館については，築後４０年以上を経過しており老朽化が進行している。これまでも大掛かりな改修工事を実施してきたが，今後一層の維持経費増加が懸念される。そのため，公共施設等総合管理計画に基づき今後策定する個別施設計画を活用しながら，効率的かつ健全な施設の管理運営に努める必要がある。また，庁舎については，特に本庁舎が築後４５年以上を経過しておりかなり老朽が進行している。さらに耐震基準も満たしていない建物であるため，防災拠点としての機能の発揮には不安が大きい。そのため，建て替えに向けた計画を進めており，令和６年度までに新庁舎を完成させる目標である。この建て替えにあたっては，ほかの関連施設との再編，複合化も視野にいれつつ，将来を見据えた効率的な施設の検討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69,151
67,655
211.90
32,019,285
31,015,232
231,145
15,855,772
30,518,916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，直近５年間では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は本市の類型が変更になった影響で，類団平均との差が大きくなっている）。市民税や固定資産税などの市税総額は対前年比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億円）増となっており，企業誘致や人口増加などによるものと考えられる。引き続き，企業誘致や人口増の関連施策を推進するとともに，税収等の収納率向上を図り，歳入の確保に努める。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147108</xdr:rowOff>
    </xdr:to>
    <xdr:cxnSp macro="">
      <xdr:nvCxnSpPr>
        <xdr:cNvPr id="69" name="直線コネクタ 68"/>
        <xdr:cNvCxnSpPr/>
      </xdr:nvCxnSpPr>
      <xdr:spPr>
        <a:xfrm flipV="1">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xdr:cNvCxnSpPr/>
      </xdr:nvCxnSpPr>
      <xdr:spPr>
        <a:xfrm flipV="1">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xdr:cNvSpPr/>
      </xdr:nvSpPr>
      <xdr:spPr>
        <a:xfrm>
          <a:off x="2286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80" name="テキスト ボックス 79"/>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95" name="テキスト ボックス 94"/>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97" name="テキスト ボックス 96"/>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前年と比較してやや改善された。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普通交付税が減となったが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，人口増や企業誘致の成果等により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市税が増収となった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人件費・扶助費は増となっているが，公債費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た。これにより，前年度と比較し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や扶助費の増等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により更に厳しい財政状況が予測されるため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企業誘致の推進や定住促進による税収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のさらなる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確保が必要であり，歳出では健康増進や介護予防など一層の取組強化による社会保障費の抑制を行うとともに，公共施設や公有財産の適切な管理運営を徹底し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より効率的な財政運営に努める。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55456</xdr:rowOff>
    </xdr:to>
    <xdr:cxnSp macro="">
      <xdr:nvCxnSpPr>
        <xdr:cNvPr id="132" name="直線コネクタ 131"/>
        <xdr:cNvCxnSpPr/>
      </xdr:nvCxnSpPr>
      <xdr:spPr>
        <a:xfrm flipV="1">
          <a:off x="4114800" y="1095586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64</xdr:row>
      <xdr:rowOff>55456</xdr:rowOff>
    </xdr:to>
    <xdr:cxnSp macro="">
      <xdr:nvCxnSpPr>
        <xdr:cNvPr id="135" name="直線コネクタ 134"/>
        <xdr:cNvCxnSpPr/>
      </xdr:nvCxnSpPr>
      <xdr:spPr>
        <a:xfrm>
          <a:off x="3225800" y="1093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130387</xdr:rowOff>
    </xdr:to>
    <xdr:cxnSp macro="">
      <xdr:nvCxnSpPr>
        <xdr:cNvPr id="138" name="直線コネクタ 137"/>
        <xdr:cNvCxnSpPr/>
      </xdr:nvCxnSpPr>
      <xdr:spPr>
        <a:xfrm>
          <a:off x="2336800" y="1085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57996</xdr:rowOff>
    </xdr:to>
    <xdr:cxnSp macro="">
      <xdr:nvCxnSpPr>
        <xdr:cNvPr id="141" name="直線コネクタ 140"/>
        <xdr:cNvCxnSpPr/>
      </xdr:nvCxnSpPr>
      <xdr:spPr>
        <a:xfrm>
          <a:off x="1447800" y="107547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120244</xdr:rowOff>
    </xdr:from>
    <xdr:ext cx="762000" cy="259045"/>
    <xdr:sp macro="" textlink="">
      <xdr:nvSpPr>
        <xdr:cNvPr id="152" name="財政構造の弾力性該当値テキスト"/>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3" name="楕円 152"/>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4" name="テキスト ボックス 153"/>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5" name="楕円 154"/>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6" name="テキスト ボックス 155"/>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58" name="テキスト ボックス 157"/>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9" name="楕円 158"/>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60" name="テキスト ボックス 159"/>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万円低い値となった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が，前年度と比較して増となった。主な内訳として，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％増，物件費は前年比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％増となったが，これは平成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月豪雨災害関連経費が大きく影響している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。今後，公共施設は全般的に，耐用年数の経過による維持補修費の増加が見込まれるが，長寿命化計画や総合管理計画等に基づき適切な維持管理に努め，費用の平準化とコスト削減を図っていく。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120999</xdr:rowOff>
    </xdr:from>
    <xdr:to>
      <xdr:col>23</xdr:col>
      <xdr:colOff>133350</xdr:colOff>
      <xdr:row>82</xdr:row>
      <xdr:rowOff>36213</xdr:rowOff>
    </xdr:to>
    <xdr:cxnSp macro="">
      <xdr:nvCxnSpPr>
        <xdr:cNvPr id="193" name="直線コネクタ 192"/>
        <xdr:cNvCxnSpPr/>
      </xdr:nvCxnSpPr>
      <xdr:spPr>
        <a:xfrm>
          <a:off x="4114800" y="14008449"/>
          <a:ext cx="838200" cy="8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120999</xdr:rowOff>
    </xdr:from>
    <xdr:to>
      <xdr:col>19</xdr:col>
      <xdr:colOff>133350</xdr:colOff>
      <xdr:row>81</xdr:row>
      <xdr:rowOff>132243</xdr:rowOff>
    </xdr:to>
    <xdr:cxnSp macro="">
      <xdr:nvCxnSpPr>
        <xdr:cNvPr id="196" name="直線コネクタ 195"/>
        <xdr:cNvCxnSpPr/>
      </xdr:nvCxnSpPr>
      <xdr:spPr>
        <a:xfrm flipV="1">
          <a:off x="3225800" y="14008449"/>
          <a:ext cx="889000" cy="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132243</xdr:rowOff>
    </xdr:from>
    <xdr:to>
      <xdr:col>15</xdr:col>
      <xdr:colOff>82550</xdr:colOff>
      <xdr:row>81</xdr:row>
      <xdr:rowOff>166613</xdr:rowOff>
    </xdr:to>
    <xdr:cxnSp macro="">
      <xdr:nvCxnSpPr>
        <xdr:cNvPr id="199" name="直線コネクタ 198"/>
        <xdr:cNvCxnSpPr/>
      </xdr:nvCxnSpPr>
      <xdr:spPr>
        <a:xfrm flipV="1">
          <a:off x="2336800" y="14019693"/>
          <a:ext cx="889000" cy="3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115960</xdr:rowOff>
    </xdr:from>
    <xdr:to>
      <xdr:col>11</xdr:col>
      <xdr:colOff>31750</xdr:colOff>
      <xdr:row>81</xdr:row>
      <xdr:rowOff>166613</xdr:rowOff>
    </xdr:to>
    <xdr:cxnSp macro="">
      <xdr:nvCxnSpPr>
        <xdr:cNvPr id="202" name="直線コネクタ 201"/>
        <xdr:cNvCxnSpPr/>
      </xdr:nvCxnSpPr>
      <xdr:spPr>
        <a:xfrm>
          <a:off x="1447800" y="14003410"/>
          <a:ext cx="889000" cy="5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3" name="フローチャート: 判断 202"/>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4" name="テキスト ボックス 203"/>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156863</xdr:rowOff>
    </xdr:from>
    <xdr:to>
      <xdr:col>23</xdr:col>
      <xdr:colOff>184150</xdr:colOff>
      <xdr:row>82</xdr:row>
      <xdr:rowOff>87013</xdr:rowOff>
    </xdr:to>
    <xdr:sp macro="" textlink="">
      <xdr:nvSpPr>
        <xdr:cNvPr id="212" name="楕円 211"/>
        <xdr:cNvSpPr/>
      </xdr:nvSpPr>
      <xdr:spPr>
        <a:xfrm>
          <a:off x="4902200" y="140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1940</xdr:rowOff>
    </xdr:from>
    <xdr:ext cx="762000" cy="259045"/>
    <xdr:sp macro="" textlink="">
      <xdr:nvSpPr>
        <xdr:cNvPr id="213" name="人件費・物件費等の状況該当値テキスト"/>
        <xdr:cNvSpPr txBox="1"/>
      </xdr:nvSpPr>
      <xdr:spPr>
        <a:xfrm>
          <a:off x="5041900" y="1388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70199</xdr:rowOff>
    </xdr:from>
    <xdr:to>
      <xdr:col>19</xdr:col>
      <xdr:colOff>184150</xdr:colOff>
      <xdr:row>82</xdr:row>
      <xdr:rowOff>349</xdr:rowOff>
    </xdr:to>
    <xdr:sp macro="" textlink="">
      <xdr:nvSpPr>
        <xdr:cNvPr id="214" name="楕円 213"/>
        <xdr:cNvSpPr/>
      </xdr:nvSpPr>
      <xdr:spPr>
        <a:xfrm>
          <a:off x="4064000" y="1395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10526</xdr:rowOff>
    </xdr:from>
    <xdr:ext cx="736600" cy="259045"/>
    <xdr:sp macro="" textlink="">
      <xdr:nvSpPr>
        <xdr:cNvPr id="215" name="テキスト ボックス 214"/>
        <xdr:cNvSpPr txBox="1"/>
      </xdr:nvSpPr>
      <xdr:spPr>
        <a:xfrm>
          <a:off x="3733800" y="13726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81443</xdr:rowOff>
    </xdr:from>
    <xdr:to>
      <xdr:col>15</xdr:col>
      <xdr:colOff>133350</xdr:colOff>
      <xdr:row>82</xdr:row>
      <xdr:rowOff>11593</xdr:rowOff>
    </xdr:to>
    <xdr:sp macro="" textlink="">
      <xdr:nvSpPr>
        <xdr:cNvPr id="216" name="楕円 215"/>
        <xdr:cNvSpPr/>
      </xdr:nvSpPr>
      <xdr:spPr>
        <a:xfrm>
          <a:off x="3175000" y="139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21770</xdr:rowOff>
    </xdr:from>
    <xdr:ext cx="762000" cy="259045"/>
    <xdr:sp macro="" textlink="">
      <xdr:nvSpPr>
        <xdr:cNvPr id="217" name="テキスト ボックス 216"/>
        <xdr:cNvSpPr txBox="1"/>
      </xdr:nvSpPr>
      <xdr:spPr>
        <a:xfrm>
          <a:off x="2844800" y="1373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115813</xdr:rowOff>
    </xdr:from>
    <xdr:to>
      <xdr:col>11</xdr:col>
      <xdr:colOff>82550</xdr:colOff>
      <xdr:row>82</xdr:row>
      <xdr:rowOff>45963</xdr:rowOff>
    </xdr:to>
    <xdr:sp macro="" textlink="">
      <xdr:nvSpPr>
        <xdr:cNvPr id="218" name="楕円 217"/>
        <xdr:cNvSpPr/>
      </xdr:nvSpPr>
      <xdr:spPr>
        <a:xfrm>
          <a:off x="2286000" y="140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56140</xdr:rowOff>
    </xdr:from>
    <xdr:ext cx="762000" cy="259045"/>
    <xdr:sp macro="" textlink="">
      <xdr:nvSpPr>
        <xdr:cNvPr id="219" name="テキスト ボックス 218"/>
        <xdr:cNvSpPr txBox="1"/>
      </xdr:nvSpPr>
      <xdr:spPr>
        <a:xfrm>
          <a:off x="1955800" y="137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65160</xdr:rowOff>
    </xdr:from>
    <xdr:to>
      <xdr:col>7</xdr:col>
      <xdr:colOff>31750</xdr:colOff>
      <xdr:row>81</xdr:row>
      <xdr:rowOff>166760</xdr:rowOff>
    </xdr:to>
    <xdr:sp macro="" textlink="">
      <xdr:nvSpPr>
        <xdr:cNvPr id="220" name="楕円 219"/>
        <xdr:cNvSpPr/>
      </xdr:nvSpPr>
      <xdr:spPr>
        <a:xfrm>
          <a:off x="1397000" y="139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5487</xdr:rowOff>
    </xdr:from>
    <xdr:ext cx="762000" cy="259045"/>
    <xdr:sp macro="" textlink="">
      <xdr:nvSpPr>
        <xdr:cNvPr id="221" name="テキスト ボックス 220"/>
        <xdr:cNvSpPr txBox="1"/>
      </xdr:nvSpPr>
      <xdr:spPr>
        <a:xfrm>
          <a:off x="1066800" y="137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類似団体平均とほぼ同水準で推移している。今後も国の公務員制度改革の動向を注視しながら，人事考課制度を活用し行政サービスの質を維持しつつ，適正化に努める。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87</xdr:row>
      <xdr:rowOff>10584</xdr:rowOff>
    </xdr:to>
    <xdr:cxnSp macro="">
      <xdr:nvCxnSpPr>
        <xdr:cNvPr id="255" name="直線コネクタ 254"/>
        <xdr:cNvCxnSpPr/>
      </xdr:nvCxnSpPr>
      <xdr:spPr>
        <a:xfrm>
          <a:off x="16179800" y="148999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86</xdr:row>
      <xdr:rowOff>168628</xdr:rowOff>
    </xdr:to>
    <xdr:cxnSp macro="">
      <xdr:nvCxnSpPr>
        <xdr:cNvPr id="258" name="直線コネクタ 257"/>
        <xdr:cNvCxnSpPr/>
      </xdr:nvCxnSpPr>
      <xdr:spPr>
        <a:xfrm flipV="1">
          <a:off x="15290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91016</xdr:rowOff>
    </xdr:to>
    <xdr:cxnSp macro="">
      <xdr:nvCxnSpPr>
        <xdr:cNvPr id="261" name="直線コネクタ 260"/>
        <xdr:cNvCxnSpPr/>
      </xdr:nvCxnSpPr>
      <xdr:spPr>
        <a:xfrm flipV="1">
          <a:off x="14401800" y="149133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91016</xdr:rowOff>
    </xdr:to>
    <xdr:cxnSp macro="">
      <xdr:nvCxnSpPr>
        <xdr:cNvPr id="264" name="直線コネクタ 263"/>
        <xdr:cNvCxnSpPr/>
      </xdr:nvCxnSpPr>
      <xdr:spPr>
        <a:xfrm>
          <a:off x="13512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131234</xdr:rowOff>
    </xdr:from>
    <xdr:to>
      <xdr:col>68</xdr:col>
      <xdr:colOff>203200</xdr:colOff>
      <xdr:row>87</xdr:row>
      <xdr:rowOff>61384</xdr:rowOff>
    </xdr:to>
    <xdr:sp macro="" textlink="">
      <xdr:nvSpPr>
        <xdr:cNvPr id="265" name="フローチャート: 判断 264"/>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71561</xdr:rowOff>
    </xdr:from>
    <xdr:ext cx="762000" cy="259045"/>
    <xdr:sp macro="" textlink="">
      <xdr:nvSpPr>
        <xdr:cNvPr id="266" name="テキスト ボックス 265"/>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4" name="楕円 273"/>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5"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6" name="楕円 275"/>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77" name="テキスト ボックス 276"/>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8" name="楕円 277"/>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9" name="テキスト ボックス 278"/>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0" name="楕円 279"/>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1" name="テキスト ボックス 280"/>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これまで体育施設や老人福祉施設など民間委託の推進のほか，退職者の非補充など人員削減に努めており，今年度は類似団体との平均より約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人少ない数値となった。今後も職員適正化計画に基づき，適正な定員管理に努める。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143752</xdr:rowOff>
    </xdr:from>
    <xdr:to>
      <xdr:col>81</xdr:col>
      <xdr:colOff>44450</xdr:colOff>
      <xdr:row>60</xdr:row>
      <xdr:rowOff>149497</xdr:rowOff>
    </xdr:to>
    <xdr:cxnSp macro="">
      <xdr:nvCxnSpPr>
        <xdr:cNvPr id="320" name="直線コネクタ 319"/>
        <xdr:cNvCxnSpPr/>
      </xdr:nvCxnSpPr>
      <xdr:spPr>
        <a:xfrm>
          <a:off x="16179800" y="1043075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143752</xdr:rowOff>
    </xdr:from>
    <xdr:to>
      <xdr:col>77</xdr:col>
      <xdr:colOff>44450</xdr:colOff>
      <xdr:row>60</xdr:row>
      <xdr:rowOff>143752</xdr:rowOff>
    </xdr:to>
    <xdr:cxnSp macro="">
      <xdr:nvCxnSpPr>
        <xdr:cNvPr id="323" name="直線コネクタ 322"/>
        <xdr:cNvCxnSpPr/>
      </xdr:nvCxnSpPr>
      <xdr:spPr>
        <a:xfrm>
          <a:off x="15290800" y="10430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141454</xdr:rowOff>
    </xdr:from>
    <xdr:to>
      <xdr:col>72</xdr:col>
      <xdr:colOff>203200</xdr:colOff>
      <xdr:row>60</xdr:row>
      <xdr:rowOff>143752</xdr:rowOff>
    </xdr:to>
    <xdr:cxnSp macro="">
      <xdr:nvCxnSpPr>
        <xdr:cNvPr id="326" name="直線コネクタ 325"/>
        <xdr:cNvCxnSpPr/>
      </xdr:nvCxnSpPr>
      <xdr:spPr>
        <a:xfrm>
          <a:off x="14401800" y="1042845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141454</xdr:rowOff>
    </xdr:from>
    <xdr:to>
      <xdr:col>68</xdr:col>
      <xdr:colOff>152400</xdr:colOff>
      <xdr:row>60</xdr:row>
      <xdr:rowOff>144901</xdr:rowOff>
    </xdr:to>
    <xdr:cxnSp macro="">
      <xdr:nvCxnSpPr>
        <xdr:cNvPr id="329" name="直線コネクタ 328"/>
        <xdr:cNvCxnSpPr/>
      </xdr:nvCxnSpPr>
      <xdr:spPr>
        <a:xfrm flipV="1">
          <a:off x="13512800" y="104284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66524</xdr:rowOff>
    </xdr:from>
    <xdr:to>
      <xdr:col>68</xdr:col>
      <xdr:colOff>203200</xdr:colOff>
      <xdr:row>60</xdr:row>
      <xdr:rowOff>168124</xdr:rowOff>
    </xdr:to>
    <xdr:sp macro="" textlink="">
      <xdr:nvSpPr>
        <xdr:cNvPr id="330" name="フローチャート: 判断 329"/>
        <xdr:cNvSpPr/>
      </xdr:nvSpPr>
      <xdr:spPr>
        <a:xfrm>
          <a:off x="14351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6851</xdr:rowOff>
    </xdr:from>
    <xdr:ext cx="762000" cy="259045"/>
    <xdr:sp macro="" textlink="">
      <xdr:nvSpPr>
        <xdr:cNvPr id="331" name="テキスト ボックス 330"/>
        <xdr:cNvSpPr txBox="1"/>
      </xdr:nvSpPr>
      <xdr:spPr>
        <a:xfrm>
          <a:off x="14020800" y="101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98697</xdr:rowOff>
    </xdr:from>
    <xdr:to>
      <xdr:col>81</xdr:col>
      <xdr:colOff>95250</xdr:colOff>
      <xdr:row>61</xdr:row>
      <xdr:rowOff>28847</xdr:rowOff>
    </xdr:to>
    <xdr:sp macro="" textlink="">
      <xdr:nvSpPr>
        <xdr:cNvPr id="339" name="楕円 338"/>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115224</xdr:rowOff>
    </xdr:from>
    <xdr:ext cx="762000" cy="259045"/>
    <xdr:sp macro="" textlink="">
      <xdr:nvSpPr>
        <xdr:cNvPr id="340" name="定員管理の状況該当値テキスト"/>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92952</xdr:rowOff>
    </xdr:from>
    <xdr:to>
      <xdr:col>77</xdr:col>
      <xdr:colOff>95250</xdr:colOff>
      <xdr:row>61</xdr:row>
      <xdr:rowOff>23102</xdr:rowOff>
    </xdr:to>
    <xdr:sp macro="" textlink="">
      <xdr:nvSpPr>
        <xdr:cNvPr id="341" name="楕円 340"/>
        <xdr:cNvSpPr/>
      </xdr:nvSpPr>
      <xdr:spPr>
        <a:xfrm>
          <a:off x="16129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33279</xdr:rowOff>
    </xdr:from>
    <xdr:ext cx="736600" cy="259045"/>
    <xdr:sp macro="" textlink="">
      <xdr:nvSpPr>
        <xdr:cNvPr id="342" name="テキスト ボックス 341"/>
        <xdr:cNvSpPr txBox="1"/>
      </xdr:nvSpPr>
      <xdr:spPr>
        <a:xfrm>
          <a:off x="15798800" y="1014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92952</xdr:rowOff>
    </xdr:from>
    <xdr:to>
      <xdr:col>73</xdr:col>
      <xdr:colOff>44450</xdr:colOff>
      <xdr:row>61</xdr:row>
      <xdr:rowOff>23102</xdr:rowOff>
    </xdr:to>
    <xdr:sp macro="" textlink="">
      <xdr:nvSpPr>
        <xdr:cNvPr id="343" name="楕円 342"/>
        <xdr:cNvSpPr/>
      </xdr:nvSpPr>
      <xdr:spPr>
        <a:xfrm>
          <a:off x="15240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33279</xdr:rowOff>
    </xdr:from>
    <xdr:ext cx="762000" cy="259045"/>
    <xdr:sp macro="" textlink="">
      <xdr:nvSpPr>
        <xdr:cNvPr id="344" name="テキスト ボックス 343"/>
        <xdr:cNvSpPr txBox="1"/>
      </xdr:nvSpPr>
      <xdr:spPr>
        <a:xfrm>
          <a:off x="14909800" y="101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90654</xdr:rowOff>
    </xdr:from>
    <xdr:to>
      <xdr:col>68</xdr:col>
      <xdr:colOff>203200</xdr:colOff>
      <xdr:row>61</xdr:row>
      <xdr:rowOff>20804</xdr:rowOff>
    </xdr:to>
    <xdr:sp macro="" textlink="">
      <xdr:nvSpPr>
        <xdr:cNvPr id="345" name="楕円 344"/>
        <xdr:cNvSpPr/>
      </xdr:nvSpPr>
      <xdr:spPr>
        <a:xfrm>
          <a:off x="14351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5581</xdr:rowOff>
    </xdr:from>
    <xdr:ext cx="762000" cy="259045"/>
    <xdr:sp macro="" textlink="">
      <xdr:nvSpPr>
        <xdr:cNvPr id="346" name="テキスト ボックス 345"/>
        <xdr:cNvSpPr txBox="1"/>
      </xdr:nvSpPr>
      <xdr:spPr>
        <a:xfrm>
          <a:off x="14020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94101</xdr:rowOff>
    </xdr:from>
    <xdr:to>
      <xdr:col>64</xdr:col>
      <xdr:colOff>152400</xdr:colOff>
      <xdr:row>61</xdr:row>
      <xdr:rowOff>24251</xdr:rowOff>
    </xdr:to>
    <xdr:sp macro="" textlink="">
      <xdr:nvSpPr>
        <xdr:cNvPr id="347" name="楕円 346"/>
        <xdr:cNvSpPr/>
      </xdr:nvSpPr>
      <xdr:spPr>
        <a:xfrm>
          <a:off x="13462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9028</xdr:rowOff>
    </xdr:from>
    <xdr:ext cx="762000" cy="259045"/>
    <xdr:sp macro="" textlink="">
      <xdr:nvSpPr>
        <xdr:cNvPr id="348" name="テキスト ボックス 347"/>
        <xdr:cNvSpPr txBox="1"/>
      </xdr:nvSpPr>
      <xdr:spPr>
        <a:xfrm>
          <a:off x="13131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は年々改善しており，類似団体平均との差も減少してきているが，依然として高い水準にあ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月豪雨災害に係る起債の償還や，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複数の大型事業を計画していることから，適切な償還計画により事業進捗の調整を図るなど，過度な地方債発行を避け公債費負担の平準化に努める。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138938</xdr:rowOff>
    </xdr:to>
    <xdr:cxnSp macro="">
      <xdr:nvCxnSpPr>
        <xdr:cNvPr id="380" name="直線コネクタ 379"/>
        <xdr:cNvCxnSpPr/>
      </xdr:nvCxnSpPr>
      <xdr:spPr>
        <a:xfrm flipV="1">
          <a:off x="16179800" y="71297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42</xdr:row>
      <xdr:rowOff>6096</xdr:rowOff>
    </xdr:to>
    <xdr:cxnSp macro="">
      <xdr:nvCxnSpPr>
        <xdr:cNvPr id="383" name="直線コネクタ 382"/>
        <xdr:cNvCxnSpPr/>
      </xdr:nvCxnSpPr>
      <xdr:spPr>
        <a:xfrm flipV="1">
          <a:off x="15290800" y="71683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64008</xdr:rowOff>
    </xdr:to>
    <xdr:cxnSp macro="">
      <xdr:nvCxnSpPr>
        <xdr:cNvPr id="386" name="直線コネクタ 385"/>
        <xdr:cNvCxnSpPr/>
      </xdr:nvCxnSpPr>
      <xdr:spPr>
        <a:xfrm flipV="1">
          <a:off x="14401800" y="72069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150876</xdr:rowOff>
    </xdr:to>
    <xdr:cxnSp macro="">
      <xdr:nvCxnSpPr>
        <xdr:cNvPr id="389" name="直線コネクタ 388"/>
        <xdr:cNvCxnSpPr/>
      </xdr:nvCxnSpPr>
      <xdr:spPr>
        <a:xfrm flipV="1">
          <a:off x="13512800" y="7264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90" name="フローチャート: 判断 389"/>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391" name="テキスト ボックス 390"/>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9" name="楕円 398"/>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0"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1" name="楕円 400"/>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2" name="テキスト ボックス 401"/>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403" name="楕円 402"/>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4" name="テキスト ボックス 403"/>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05" name="楕円 404"/>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06" name="テキスト ボックス 405"/>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07" name="楕円 406"/>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08" name="テキスト ボックス 407"/>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直近５年間は改善傾向にあり，類似団体平均よりも低い数値となっ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公営企業債等償還に充てる繰入見込額の減，退職手当負担見込額の減，一般会計等地方債現在高の減による要因のほか，地方債償還に充当可能基金の増，基準財政需要額への算入見込額の増によるものである。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月豪雨災害に係る起債の償還が始まることや，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予定される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数値は上昇する見込みであるため、今後も事業の優先度を厳しく精査し、新たな地方債発行を抑制するよう努めていく。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94464</xdr:rowOff>
    </xdr:from>
    <xdr:to>
      <xdr:col>81</xdr:col>
      <xdr:colOff>44450</xdr:colOff>
      <xdr:row>14</xdr:row>
      <xdr:rowOff>130084</xdr:rowOff>
    </xdr:to>
    <xdr:cxnSp macro="">
      <xdr:nvCxnSpPr>
        <xdr:cNvPr id="444" name="直線コネクタ 443"/>
        <xdr:cNvCxnSpPr/>
      </xdr:nvCxnSpPr>
      <xdr:spPr>
        <a:xfrm flipV="1">
          <a:off x="16179800" y="2494764"/>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130084</xdr:rowOff>
    </xdr:from>
    <xdr:to>
      <xdr:col>77</xdr:col>
      <xdr:colOff>44450</xdr:colOff>
      <xdr:row>15</xdr:row>
      <xdr:rowOff>171208</xdr:rowOff>
    </xdr:to>
    <xdr:cxnSp macro="">
      <xdr:nvCxnSpPr>
        <xdr:cNvPr id="447" name="直線コネクタ 446"/>
        <xdr:cNvCxnSpPr/>
      </xdr:nvCxnSpPr>
      <xdr:spPr>
        <a:xfrm flipV="1">
          <a:off x="15290800" y="2530384"/>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171208</xdr:rowOff>
    </xdr:from>
    <xdr:to>
      <xdr:col>72</xdr:col>
      <xdr:colOff>203200</xdr:colOff>
      <xdr:row>16</xdr:row>
      <xdr:rowOff>77893</xdr:rowOff>
    </xdr:to>
    <xdr:cxnSp macro="">
      <xdr:nvCxnSpPr>
        <xdr:cNvPr id="450" name="直線コネクタ 449"/>
        <xdr:cNvCxnSpPr/>
      </xdr:nvCxnSpPr>
      <xdr:spPr>
        <a:xfrm flipV="1">
          <a:off x="14401800" y="2742958"/>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77893</xdr:rowOff>
    </xdr:from>
    <xdr:to>
      <xdr:col>68</xdr:col>
      <xdr:colOff>152400</xdr:colOff>
      <xdr:row>17</xdr:row>
      <xdr:rowOff>104079</xdr:rowOff>
    </xdr:to>
    <xdr:cxnSp macro="">
      <xdr:nvCxnSpPr>
        <xdr:cNvPr id="453" name="直線コネクタ 452"/>
        <xdr:cNvCxnSpPr/>
      </xdr:nvCxnSpPr>
      <xdr:spPr>
        <a:xfrm flipV="1">
          <a:off x="13512800" y="2821093"/>
          <a:ext cx="889000" cy="19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119259</xdr:rowOff>
    </xdr:from>
    <xdr:to>
      <xdr:col>68</xdr:col>
      <xdr:colOff>203200</xdr:colOff>
      <xdr:row>16</xdr:row>
      <xdr:rowOff>49409</xdr:rowOff>
    </xdr:to>
    <xdr:sp macro="" textlink="">
      <xdr:nvSpPr>
        <xdr:cNvPr id="454" name="フローチャート: 判断 453"/>
        <xdr:cNvSpPr/>
      </xdr:nvSpPr>
      <xdr:spPr>
        <a:xfrm>
          <a:off x="14351000" y="269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59586</xdr:rowOff>
    </xdr:from>
    <xdr:ext cx="762000" cy="259045"/>
    <xdr:sp macro="" textlink="">
      <xdr:nvSpPr>
        <xdr:cNvPr id="455" name="テキスト ボックス 454"/>
        <xdr:cNvSpPr txBox="1"/>
      </xdr:nvSpPr>
      <xdr:spPr>
        <a:xfrm>
          <a:off x="14020800" y="245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43664</xdr:rowOff>
    </xdr:from>
    <xdr:to>
      <xdr:col>81</xdr:col>
      <xdr:colOff>95250</xdr:colOff>
      <xdr:row>14</xdr:row>
      <xdr:rowOff>145264</xdr:rowOff>
    </xdr:to>
    <xdr:sp macro="" textlink="">
      <xdr:nvSpPr>
        <xdr:cNvPr id="463" name="楕円 462"/>
        <xdr:cNvSpPr/>
      </xdr:nvSpPr>
      <xdr:spPr>
        <a:xfrm>
          <a:off x="16967200" y="24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60191</xdr:rowOff>
    </xdr:from>
    <xdr:ext cx="762000" cy="259045"/>
    <xdr:sp macro="" textlink="">
      <xdr:nvSpPr>
        <xdr:cNvPr id="464" name="将来負担の状況該当値テキスト"/>
        <xdr:cNvSpPr txBox="1"/>
      </xdr:nvSpPr>
      <xdr:spPr>
        <a:xfrm>
          <a:off x="17106900" y="228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79284</xdr:rowOff>
    </xdr:from>
    <xdr:to>
      <xdr:col>77</xdr:col>
      <xdr:colOff>95250</xdr:colOff>
      <xdr:row>15</xdr:row>
      <xdr:rowOff>9434</xdr:rowOff>
    </xdr:to>
    <xdr:sp macro="" textlink="">
      <xdr:nvSpPr>
        <xdr:cNvPr id="465" name="楕円 464"/>
        <xdr:cNvSpPr/>
      </xdr:nvSpPr>
      <xdr:spPr>
        <a:xfrm>
          <a:off x="16129000" y="2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19611</xdr:rowOff>
    </xdr:from>
    <xdr:ext cx="736600" cy="259045"/>
    <xdr:sp macro="" textlink="">
      <xdr:nvSpPr>
        <xdr:cNvPr id="466" name="テキスト ボックス 465"/>
        <xdr:cNvSpPr txBox="1"/>
      </xdr:nvSpPr>
      <xdr:spPr>
        <a:xfrm>
          <a:off x="15798800" y="224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120408</xdr:rowOff>
    </xdr:from>
    <xdr:to>
      <xdr:col>73</xdr:col>
      <xdr:colOff>44450</xdr:colOff>
      <xdr:row>16</xdr:row>
      <xdr:rowOff>50558</xdr:rowOff>
    </xdr:to>
    <xdr:sp macro="" textlink="">
      <xdr:nvSpPr>
        <xdr:cNvPr id="467" name="楕円 466"/>
        <xdr:cNvSpPr/>
      </xdr:nvSpPr>
      <xdr:spPr>
        <a:xfrm>
          <a:off x="152400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35335</xdr:rowOff>
    </xdr:from>
    <xdr:ext cx="762000" cy="259045"/>
    <xdr:sp macro="" textlink="">
      <xdr:nvSpPr>
        <xdr:cNvPr id="468" name="テキスト ボックス 467"/>
        <xdr:cNvSpPr txBox="1"/>
      </xdr:nvSpPr>
      <xdr:spPr>
        <a:xfrm>
          <a:off x="14909800" y="27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27093</xdr:rowOff>
    </xdr:from>
    <xdr:to>
      <xdr:col>68</xdr:col>
      <xdr:colOff>203200</xdr:colOff>
      <xdr:row>16</xdr:row>
      <xdr:rowOff>128693</xdr:rowOff>
    </xdr:to>
    <xdr:sp macro="" textlink="">
      <xdr:nvSpPr>
        <xdr:cNvPr id="469" name="楕円 468"/>
        <xdr:cNvSpPr/>
      </xdr:nvSpPr>
      <xdr:spPr>
        <a:xfrm>
          <a:off x="14351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113470</xdr:rowOff>
    </xdr:from>
    <xdr:ext cx="762000" cy="259045"/>
    <xdr:sp macro="" textlink="">
      <xdr:nvSpPr>
        <xdr:cNvPr id="470" name="テキスト ボックス 469"/>
        <xdr:cNvSpPr txBox="1"/>
      </xdr:nvSpPr>
      <xdr:spPr>
        <a:xfrm>
          <a:off x="14020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53279</xdr:rowOff>
    </xdr:from>
    <xdr:to>
      <xdr:col>64</xdr:col>
      <xdr:colOff>152400</xdr:colOff>
      <xdr:row>17</xdr:row>
      <xdr:rowOff>154879</xdr:rowOff>
    </xdr:to>
    <xdr:sp macro="" textlink="">
      <xdr:nvSpPr>
        <xdr:cNvPr id="471" name="楕円 470"/>
        <xdr:cNvSpPr/>
      </xdr:nvSpPr>
      <xdr:spPr>
        <a:xfrm>
          <a:off x="13462000" y="29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139656</xdr:rowOff>
    </xdr:from>
    <xdr:ext cx="762000" cy="259045"/>
    <xdr:sp macro="" textlink="">
      <xdr:nvSpPr>
        <xdr:cNvPr id="472" name="テキスト ボックス 471"/>
        <xdr:cNvSpPr txBox="1"/>
      </xdr:nvSpPr>
      <xdr:spPr>
        <a:xfrm>
          <a:off x="13131800" y="30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69,151
67,655
211.90
32,019,285
31,015,232
231,145
15,855,772
30,518,916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月豪雨災害対応による時間外手当の増によるものであり，一時的な経費であると考えられるが，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今後も適正な定員管理に努め，人件費の抑制を図る。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46990</xdr:rowOff>
    </xdr:to>
    <xdr:cxnSp macro="">
      <xdr:nvCxnSpPr>
        <xdr:cNvPr id="66" name="直線コネクタ 65"/>
        <xdr:cNvCxnSpPr/>
      </xdr:nvCxnSpPr>
      <xdr:spPr>
        <a:xfrm>
          <a:off x="3987800" y="6360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31750</xdr:rowOff>
    </xdr:to>
    <xdr:cxnSp macro="">
      <xdr:nvCxnSpPr>
        <xdr:cNvPr id="69" name="直線コネクタ 68"/>
        <xdr:cNvCxnSpPr/>
      </xdr:nvCxnSpPr>
      <xdr:spPr>
        <a:xfrm flipV="1">
          <a:off x="3098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31750</xdr:rowOff>
    </xdr:to>
    <xdr:cxnSp macro="">
      <xdr:nvCxnSpPr>
        <xdr:cNvPr id="72" name="直線コネクタ 71"/>
        <xdr:cNvCxnSpPr/>
      </xdr:nvCxnSpPr>
      <xdr:spPr>
        <a:xfrm>
          <a:off x="2209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85090</xdr:rowOff>
    </xdr:to>
    <xdr:cxnSp macro="">
      <xdr:nvCxnSpPr>
        <xdr:cNvPr id="75" name="直線コネクタ 74"/>
        <xdr:cNvCxnSpPr/>
      </xdr:nvCxnSpPr>
      <xdr:spPr>
        <a:xfrm flipV="1">
          <a:off x="1320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月豪雨災害に係る経費である。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類似団体平均よりは低い水準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あるが，上昇傾向を回避するため引き続き経費全般にわたり低コスト化に努める。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96520</xdr:rowOff>
    </xdr:to>
    <xdr:cxnSp macro="">
      <xdr:nvCxnSpPr>
        <xdr:cNvPr id="127" name="直線コネクタ 126"/>
        <xdr:cNvCxnSpPr/>
      </xdr:nvCxnSpPr>
      <xdr:spPr>
        <a:xfrm>
          <a:off x="15671800" y="2794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50800</xdr:rowOff>
    </xdr:to>
    <xdr:cxnSp macro="">
      <xdr:nvCxnSpPr>
        <xdr:cNvPr id="130" name="直線コネクタ 129"/>
        <xdr:cNvCxnSpPr/>
      </xdr:nvCxnSpPr>
      <xdr:spPr>
        <a:xfrm>
          <a:off x="14782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12700</xdr:rowOff>
    </xdr:to>
    <xdr:cxnSp macro="">
      <xdr:nvCxnSpPr>
        <xdr:cNvPr id="133" name="直線コネクタ 132"/>
        <xdr:cNvCxnSpPr/>
      </xdr:nvCxnSpPr>
      <xdr:spPr>
        <a:xfrm>
          <a:off x="13893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5080</xdr:rowOff>
    </xdr:to>
    <xdr:cxnSp macro="">
      <xdr:nvCxnSpPr>
        <xdr:cNvPr id="136" name="直線コネクタ 135"/>
        <xdr:cNvCxnSpPr/>
      </xdr:nvCxnSpPr>
      <xdr:spPr>
        <a:xfrm>
          <a:off x="13004800" y="272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6" name="楕円 145"/>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47"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2" name="楕円 151"/>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3" name="テキスト ボックス 152"/>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4" name="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5" name="テキスト ボックス 154"/>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とほぼ同水準であるが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障がい福祉サービス給付費など障がい児・者をはじめ，子どもから高齢者に至るまで様々な福祉施策の推進によ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り上昇傾向にあると考えられるが，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資格審査等の適正化や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健康づくり事業の推進により，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過度な財政圧迫に歯止めをかけるよう努める。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146050</xdr:rowOff>
    </xdr:to>
    <xdr:cxnSp macro="">
      <xdr:nvCxnSpPr>
        <xdr:cNvPr id="188" name="直線コネクタ 187"/>
        <xdr:cNvCxnSpPr/>
      </xdr:nvCxnSpPr>
      <xdr:spPr>
        <a:xfrm>
          <a:off x="3987800" y="956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138430</xdr:rowOff>
    </xdr:to>
    <xdr:cxnSp macro="">
      <xdr:nvCxnSpPr>
        <xdr:cNvPr id="191" name="直線コネクタ 190"/>
        <xdr:cNvCxnSpPr/>
      </xdr:nvCxnSpPr>
      <xdr:spPr>
        <a:xfrm>
          <a:off x="3098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157480</xdr:rowOff>
    </xdr:from>
    <xdr:to>
      <xdr:col>15</xdr:col>
      <xdr:colOff>98425</xdr:colOff>
      <xdr:row>55</xdr:row>
      <xdr:rowOff>92710</xdr:rowOff>
    </xdr:to>
    <xdr:cxnSp macro="">
      <xdr:nvCxnSpPr>
        <xdr:cNvPr id="194" name="直線コネクタ 193"/>
        <xdr:cNvCxnSpPr/>
      </xdr:nvCxnSpPr>
      <xdr:spPr>
        <a:xfrm>
          <a:off x="2209800" y="9415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111760</xdr:rowOff>
    </xdr:from>
    <xdr:to>
      <xdr:col>11</xdr:col>
      <xdr:colOff>9525</xdr:colOff>
      <xdr:row>54</xdr:row>
      <xdr:rowOff>157480</xdr:rowOff>
    </xdr:to>
    <xdr:cxnSp macro="">
      <xdr:nvCxnSpPr>
        <xdr:cNvPr id="197" name="直線コネクタ 196"/>
        <xdr:cNvCxnSpPr/>
      </xdr:nvCxnSpPr>
      <xdr:spPr>
        <a:xfrm>
          <a:off x="1320800" y="9370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144780</xdr:rowOff>
    </xdr:from>
    <xdr:to>
      <xdr:col>11</xdr:col>
      <xdr:colOff>60325</xdr:colOff>
      <xdr:row>55</xdr:row>
      <xdr:rowOff>74930</xdr:rowOff>
    </xdr:to>
    <xdr:sp macro="" textlink="">
      <xdr:nvSpPr>
        <xdr:cNvPr id="198" name="フローチャート: 判断 197"/>
        <xdr:cNvSpPr/>
      </xdr:nvSpPr>
      <xdr:spPr>
        <a:xfrm>
          <a:off x="2159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59707</xdr:rowOff>
    </xdr:from>
    <xdr:ext cx="762000" cy="259045"/>
    <xdr:sp macro="" textlink="">
      <xdr:nvSpPr>
        <xdr:cNvPr id="199" name="テキスト ボックス 198"/>
        <xdr:cNvSpPr txBox="1"/>
      </xdr:nvSpPr>
      <xdr:spPr>
        <a:xfrm>
          <a:off x="1828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9" name="楕円 208"/>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2557</xdr:rowOff>
    </xdr:from>
    <xdr:ext cx="736600" cy="259045"/>
    <xdr:sp macro="" textlink="">
      <xdr:nvSpPr>
        <xdr:cNvPr id="210" name="テキスト ボックス 20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11" name="楕円 210"/>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128287</xdr:rowOff>
    </xdr:from>
    <xdr:ext cx="762000" cy="259045"/>
    <xdr:sp macro="" textlink="">
      <xdr:nvSpPr>
        <xdr:cNvPr id="212" name="テキスト ボックス 211"/>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106680</xdr:rowOff>
    </xdr:from>
    <xdr:to>
      <xdr:col>11</xdr:col>
      <xdr:colOff>60325</xdr:colOff>
      <xdr:row>55</xdr:row>
      <xdr:rowOff>36830</xdr:rowOff>
    </xdr:to>
    <xdr:sp macro="" textlink="">
      <xdr:nvSpPr>
        <xdr:cNvPr id="213" name="楕円 212"/>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47007</xdr:rowOff>
    </xdr:from>
    <xdr:ext cx="762000" cy="259045"/>
    <xdr:sp macro="" textlink="">
      <xdr:nvSpPr>
        <xdr:cNvPr id="214" name="テキスト ボックス 213"/>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60960</xdr:rowOff>
    </xdr:from>
    <xdr:to>
      <xdr:col>6</xdr:col>
      <xdr:colOff>171450</xdr:colOff>
      <xdr:row>54</xdr:row>
      <xdr:rowOff>162560</xdr:rowOff>
    </xdr:to>
    <xdr:sp macro="" textlink="">
      <xdr:nvSpPr>
        <xdr:cNvPr id="215" name="楕円 214"/>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1287</xdr:rowOff>
    </xdr:from>
    <xdr:ext cx="762000" cy="259045"/>
    <xdr:sp macro="" textlink="">
      <xdr:nvSpPr>
        <xdr:cNvPr id="216" name="テキスト ボックス 215"/>
        <xdr:cNvSpPr txBox="1"/>
      </xdr:nvSpPr>
      <xdr:spPr>
        <a:xfrm>
          <a:off x="939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減少したものの，類似団体平均を上回っている。他会計への繰出金が減少はしているものの，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国民健康保険特別会計など</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繰出金もある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ため，引き続き，経費の増加抑制に取り組むとともに，制度運営の適正化を図るなど，普通会計の負担を減少させるよう努める。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162923</xdr:rowOff>
    </xdr:from>
    <xdr:to>
      <xdr:col>82</xdr:col>
      <xdr:colOff>107950</xdr:colOff>
      <xdr:row>57</xdr:row>
      <xdr:rowOff>30662</xdr:rowOff>
    </xdr:to>
    <xdr:cxnSp macro="">
      <xdr:nvCxnSpPr>
        <xdr:cNvPr id="251" name="直線コネクタ 250"/>
        <xdr:cNvCxnSpPr/>
      </xdr:nvCxnSpPr>
      <xdr:spPr>
        <a:xfrm flipV="1">
          <a:off x="15671800" y="97641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17599</xdr:rowOff>
    </xdr:from>
    <xdr:to>
      <xdr:col>78</xdr:col>
      <xdr:colOff>69850</xdr:colOff>
      <xdr:row>57</xdr:row>
      <xdr:rowOff>30662</xdr:rowOff>
    </xdr:to>
    <xdr:cxnSp macro="">
      <xdr:nvCxnSpPr>
        <xdr:cNvPr id="254" name="直線コネクタ 253"/>
        <xdr:cNvCxnSpPr/>
      </xdr:nvCxnSpPr>
      <xdr:spPr>
        <a:xfrm>
          <a:off x="14782800" y="97902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17599</xdr:rowOff>
    </xdr:from>
    <xdr:to>
      <xdr:col>73</xdr:col>
      <xdr:colOff>180975</xdr:colOff>
      <xdr:row>57</xdr:row>
      <xdr:rowOff>43724</xdr:rowOff>
    </xdr:to>
    <xdr:cxnSp macro="">
      <xdr:nvCxnSpPr>
        <xdr:cNvPr id="257" name="直線コネクタ 256"/>
        <xdr:cNvCxnSpPr/>
      </xdr:nvCxnSpPr>
      <xdr:spPr>
        <a:xfrm flipV="1">
          <a:off x="13893800" y="97902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43724</xdr:rowOff>
    </xdr:to>
    <xdr:cxnSp macro="">
      <xdr:nvCxnSpPr>
        <xdr:cNvPr id="260" name="直線コネクタ 259"/>
        <xdr:cNvCxnSpPr/>
      </xdr:nvCxnSpPr>
      <xdr:spPr>
        <a:xfrm>
          <a:off x="13004800" y="97771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120287</xdr:rowOff>
    </xdr:from>
    <xdr:to>
      <xdr:col>69</xdr:col>
      <xdr:colOff>142875</xdr:colOff>
      <xdr:row>56</xdr:row>
      <xdr:rowOff>50437</xdr:rowOff>
    </xdr:to>
    <xdr:sp macro="" textlink="">
      <xdr:nvSpPr>
        <xdr:cNvPr id="261" name="フローチャート: 判断 260"/>
        <xdr:cNvSpPr/>
      </xdr:nvSpPr>
      <xdr:spPr>
        <a:xfrm>
          <a:off x="13843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60614</xdr:rowOff>
    </xdr:from>
    <xdr:ext cx="762000" cy="259045"/>
    <xdr:sp macro="" textlink="">
      <xdr:nvSpPr>
        <xdr:cNvPr id="262" name="テキスト ボックス 261"/>
        <xdr:cNvSpPr txBox="1"/>
      </xdr:nvSpPr>
      <xdr:spPr>
        <a:xfrm>
          <a:off x="13512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112123</xdr:rowOff>
    </xdr:from>
    <xdr:to>
      <xdr:col>82</xdr:col>
      <xdr:colOff>158750</xdr:colOff>
      <xdr:row>57</xdr:row>
      <xdr:rowOff>42273</xdr:rowOff>
    </xdr:to>
    <xdr:sp macro="" textlink="">
      <xdr:nvSpPr>
        <xdr:cNvPr id="270" name="楕円 269"/>
        <xdr:cNvSpPr/>
      </xdr:nvSpPr>
      <xdr:spPr>
        <a:xfrm>
          <a:off x="164592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84200</xdr:rowOff>
    </xdr:from>
    <xdr:ext cx="762000" cy="259045"/>
    <xdr:sp macro="" textlink="">
      <xdr:nvSpPr>
        <xdr:cNvPr id="271" name="その他該当値テキスト"/>
        <xdr:cNvSpPr txBox="1"/>
      </xdr:nvSpPr>
      <xdr:spPr>
        <a:xfrm>
          <a:off x="16598900" y="968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151312</xdr:rowOff>
    </xdr:from>
    <xdr:to>
      <xdr:col>78</xdr:col>
      <xdr:colOff>120650</xdr:colOff>
      <xdr:row>57</xdr:row>
      <xdr:rowOff>81462</xdr:rowOff>
    </xdr:to>
    <xdr:sp macro="" textlink="">
      <xdr:nvSpPr>
        <xdr:cNvPr id="272" name="楕円 271"/>
        <xdr:cNvSpPr/>
      </xdr:nvSpPr>
      <xdr:spPr>
        <a:xfrm>
          <a:off x="15621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66239</xdr:rowOff>
    </xdr:from>
    <xdr:ext cx="736600" cy="259045"/>
    <xdr:sp macro="" textlink="">
      <xdr:nvSpPr>
        <xdr:cNvPr id="273" name="テキスト ボックス 272"/>
        <xdr:cNvSpPr txBox="1"/>
      </xdr:nvSpPr>
      <xdr:spPr>
        <a:xfrm>
          <a:off x="15290800" y="983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138249</xdr:rowOff>
    </xdr:from>
    <xdr:to>
      <xdr:col>74</xdr:col>
      <xdr:colOff>31750</xdr:colOff>
      <xdr:row>57</xdr:row>
      <xdr:rowOff>68399</xdr:rowOff>
    </xdr:to>
    <xdr:sp macro="" textlink="">
      <xdr:nvSpPr>
        <xdr:cNvPr id="274" name="楕円 273"/>
        <xdr:cNvSpPr/>
      </xdr:nvSpPr>
      <xdr:spPr>
        <a:xfrm>
          <a:off x="14732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53176</xdr:rowOff>
    </xdr:from>
    <xdr:ext cx="762000" cy="259045"/>
    <xdr:sp macro="" textlink="">
      <xdr:nvSpPr>
        <xdr:cNvPr id="275" name="テキスト ボックス 274"/>
        <xdr:cNvSpPr txBox="1"/>
      </xdr:nvSpPr>
      <xdr:spPr>
        <a:xfrm>
          <a:off x="14401800" y="98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164374</xdr:rowOff>
    </xdr:from>
    <xdr:to>
      <xdr:col>69</xdr:col>
      <xdr:colOff>142875</xdr:colOff>
      <xdr:row>57</xdr:row>
      <xdr:rowOff>94524</xdr:rowOff>
    </xdr:to>
    <xdr:sp macro="" textlink="">
      <xdr:nvSpPr>
        <xdr:cNvPr id="276" name="楕円 275"/>
        <xdr:cNvSpPr/>
      </xdr:nvSpPr>
      <xdr:spPr>
        <a:xfrm>
          <a:off x="13843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79301</xdr:rowOff>
    </xdr:from>
    <xdr:ext cx="762000" cy="259045"/>
    <xdr:sp macro="" textlink="">
      <xdr:nvSpPr>
        <xdr:cNvPr id="277" name="テキスト ボックス 276"/>
        <xdr:cNvSpPr txBox="1"/>
      </xdr:nvSpPr>
      <xdr:spPr>
        <a:xfrm>
          <a:off x="13512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78" name="楕円 277"/>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79" name="テキスト ボックス 278"/>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類似団体平均を下回っているが，関係団体への負担金・補助金は上昇傾向にある。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今後も関係団体等への補助支出等について，事業効果や金額の精査に重点をおき，経費節減に努める。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144145</xdr:rowOff>
    </xdr:from>
    <xdr:to>
      <xdr:col>82</xdr:col>
      <xdr:colOff>107950</xdr:colOff>
      <xdr:row>37</xdr:row>
      <xdr:rowOff>18415</xdr:rowOff>
    </xdr:to>
    <xdr:cxnSp macro="">
      <xdr:nvCxnSpPr>
        <xdr:cNvPr id="307" name="直線コネクタ 306"/>
        <xdr:cNvCxnSpPr/>
      </xdr:nvCxnSpPr>
      <xdr:spPr>
        <a:xfrm flipV="1">
          <a:off x="15671800" y="63163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18415</xdr:rowOff>
    </xdr:to>
    <xdr:cxnSp macro="">
      <xdr:nvCxnSpPr>
        <xdr:cNvPr id="310" name="直線コネクタ 309"/>
        <xdr:cNvCxnSpPr/>
      </xdr:nvCxnSpPr>
      <xdr:spPr>
        <a:xfrm>
          <a:off x="14782800" y="63449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86995</xdr:rowOff>
    </xdr:to>
    <xdr:cxnSp macro="">
      <xdr:nvCxnSpPr>
        <xdr:cNvPr id="313" name="直線コネクタ 312"/>
        <xdr:cNvCxnSpPr/>
      </xdr:nvCxnSpPr>
      <xdr:spPr>
        <a:xfrm flipV="1">
          <a:off x="13893800" y="63449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144145</xdr:rowOff>
    </xdr:from>
    <xdr:to>
      <xdr:col>69</xdr:col>
      <xdr:colOff>92075</xdr:colOff>
      <xdr:row>37</xdr:row>
      <xdr:rowOff>86995</xdr:rowOff>
    </xdr:to>
    <xdr:cxnSp macro="">
      <xdr:nvCxnSpPr>
        <xdr:cNvPr id="316" name="直線コネクタ 315"/>
        <xdr:cNvCxnSpPr/>
      </xdr:nvCxnSpPr>
      <xdr:spPr>
        <a:xfrm>
          <a:off x="13004800" y="631634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70485</xdr:rowOff>
    </xdr:from>
    <xdr:to>
      <xdr:col>69</xdr:col>
      <xdr:colOff>142875</xdr:colOff>
      <xdr:row>38</xdr:row>
      <xdr:rowOff>635</xdr:rowOff>
    </xdr:to>
    <xdr:sp macro="" textlink="">
      <xdr:nvSpPr>
        <xdr:cNvPr id="317" name="フローチャート: 判断 316"/>
        <xdr:cNvSpPr/>
      </xdr:nvSpPr>
      <xdr:spPr>
        <a:xfrm>
          <a:off x="13843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156862</xdr:rowOff>
    </xdr:from>
    <xdr:ext cx="762000" cy="259045"/>
    <xdr:sp macro="" textlink="">
      <xdr:nvSpPr>
        <xdr:cNvPr id="318" name="テキスト ボックス 317"/>
        <xdr:cNvSpPr txBox="1"/>
      </xdr:nvSpPr>
      <xdr:spPr>
        <a:xfrm>
          <a:off x="13512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93345</xdr:rowOff>
    </xdr:from>
    <xdr:to>
      <xdr:col>82</xdr:col>
      <xdr:colOff>158750</xdr:colOff>
      <xdr:row>37</xdr:row>
      <xdr:rowOff>23495</xdr:rowOff>
    </xdr:to>
    <xdr:sp macro="" textlink="">
      <xdr:nvSpPr>
        <xdr:cNvPr id="326" name="楕円 325"/>
        <xdr:cNvSpPr/>
      </xdr:nvSpPr>
      <xdr:spPr>
        <a:xfrm>
          <a:off x="164592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109872</xdr:rowOff>
    </xdr:from>
    <xdr:ext cx="762000" cy="259045"/>
    <xdr:sp macro="" textlink="">
      <xdr:nvSpPr>
        <xdr:cNvPr id="327" name="補助費等該当値テキスト"/>
        <xdr:cNvSpPr txBox="1"/>
      </xdr:nvSpPr>
      <xdr:spPr>
        <a:xfrm>
          <a:off x="16598900" y="611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139065</xdr:rowOff>
    </xdr:from>
    <xdr:to>
      <xdr:col>78</xdr:col>
      <xdr:colOff>120650</xdr:colOff>
      <xdr:row>37</xdr:row>
      <xdr:rowOff>69215</xdr:rowOff>
    </xdr:to>
    <xdr:sp macro="" textlink="">
      <xdr:nvSpPr>
        <xdr:cNvPr id="328" name="楕円 327"/>
        <xdr:cNvSpPr/>
      </xdr:nvSpPr>
      <xdr:spPr>
        <a:xfrm>
          <a:off x="156210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79392</xdr:rowOff>
    </xdr:from>
    <xdr:ext cx="736600" cy="259045"/>
    <xdr:sp macro="" textlink="">
      <xdr:nvSpPr>
        <xdr:cNvPr id="329" name="テキスト ボックス 328"/>
        <xdr:cNvSpPr txBox="1"/>
      </xdr:nvSpPr>
      <xdr:spPr>
        <a:xfrm>
          <a:off x="15290800" y="6080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0" name="楕円 329"/>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1" name="テキスト ボックス 330"/>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36195</xdr:rowOff>
    </xdr:from>
    <xdr:to>
      <xdr:col>69</xdr:col>
      <xdr:colOff>142875</xdr:colOff>
      <xdr:row>37</xdr:row>
      <xdr:rowOff>137795</xdr:rowOff>
    </xdr:to>
    <xdr:sp macro="" textlink="">
      <xdr:nvSpPr>
        <xdr:cNvPr id="332" name="楕円 331"/>
        <xdr:cNvSpPr/>
      </xdr:nvSpPr>
      <xdr:spPr>
        <a:xfrm>
          <a:off x="13843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33" name="テキスト ボックス 332"/>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93345</xdr:rowOff>
    </xdr:from>
    <xdr:to>
      <xdr:col>65</xdr:col>
      <xdr:colOff>53975</xdr:colOff>
      <xdr:row>37</xdr:row>
      <xdr:rowOff>23495</xdr:rowOff>
    </xdr:to>
    <xdr:sp macro="" textlink="">
      <xdr:nvSpPr>
        <xdr:cNvPr id="334" name="楕円 333"/>
        <xdr:cNvSpPr/>
      </xdr:nvSpPr>
      <xdr:spPr>
        <a:xfrm>
          <a:off x="129540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33672</xdr:rowOff>
    </xdr:from>
    <xdr:ext cx="762000" cy="259045"/>
    <xdr:sp macro="" textlink="">
      <xdr:nvSpPr>
        <xdr:cNvPr id="335" name="テキスト ボックス 334"/>
        <xdr:cNvSpPr txBox="1"/>
      </xdr:nvSpPr>
      <xdr:spPr>
        <a:xfrm>
          <a:off x="12623800" y="60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依然として高い水準にあると言える。過去の大型事業の財源として借入した地方債の償還が進み，償還額が減少している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，今後，学校施設の耐震化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一般廃棄物処分場など近年の借入に伴う新たな償還が始まり負担増が見込まれる。また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月豪雨災害に係る借入の償還や今後予定される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の借入もあるこ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とから，過度な地方債発行を避け公債費負担の平準化に努める。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109038</xdr:rowOff>
    </xdr:from>
    <xdr:to>
      <xdr:col>24</xdr:col>
      <xdr:colOff>25400</xdr:colOff>
      <xdr:row>77</xdr:row>
      <xdr:rowOff>148227</xdr:rowOff>
    </xdr:to>
    <xdr:cxnSp macro="">
      <xdr:nvCxnSpPr>
        <xdr:cNvPr id="370" name="直線コネクタ 369"/>
        <xdr:cNvCxnSpPr/>
      </xdr:nvCxnSpPr>
      <xdr:spPr>
        <a:xfrm flipV="1">
          <a:off x="3987800" y="133106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148227</xdr:rowOff>
    </xdr:from>
    <xdr:to>
      <xdr:col>19</xdr:col>
      <xdr:colOff>187325</xdr:colOff>
      <xdr:row>77</xdr:row>
      <xdr:rowOff>161289</xdr:rowOff>
    </xdr:to>
    <xdr:cxnSp macro="">
      <xdr:nvCxnSpPr>
        <xdr:cNvPr id="373" name="直線コネクタ 372"/>
        <xdr:cNvCxnSpPr/>
      </xdr:nvCxnSpPr>
      <xdr:spPr>
        <a:xfrm flipV="1">
          <a:off x="3098800" y="133498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109038</xdr:rowOff>
    </xdr:from>
    <xdr:to>
      <xdr:col>15</xdr:col>
      <xdr:colOff>98425</xdr:colOff>
      <xdr:row>77</xdr:row>
      <xdr:rowOff>161289</xdr:rowOff>
    </xdr:to>
    <xdr:cxnSp macro="">
      <xdr:nvCxnSpPr>
        <xdr:cNvPr id="376" name="直線コネクタ 375"/>
        <xdr:cNvCxnSpPr/>
      </xdr:nvCxnSpPr>
      <xdr:spPr>
        <a:xfrm>
          <a:off x="2209800" y="1331068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109038</xdr:rowOff>
    </xdr:from>
    <xdr:to>
      <xdr:col>11</xdr:col>
      <xdr:colOff>9525</xdr:colOff>
      <xdr:row>78</xdr:row>
      <xdr:rowOff>2902</xdr:rowOff>
    </xdr:to>
    <xdr:cxnSp macro="">
      <xdr:nvCxnSpPr>
        <xdr:cNvPr id="379" name="直線コネクタ 378"/>
        <xdr:cNvCxnSpPr/>
      </xdr:nvCxnSpPr>
      <xdr:spPr>
        <a:xfrm flipV="1">
          <a:off x="1320800" y="133106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80" name="フローチャート: 判断 379"/>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81" name="テキスト ボックス 380"/>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89" name="楕円 388"/>
        <xdr:cNvSpPr/>
      </xdr:nvSpPr>
      <xdr:spPr>
        <a:xfrm>
          <a:off x="4775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74765</xdr:rowOff>
    </xdr:from>
    <xdr:ext cx="762000" cy="259045"/>
    <xdr:sp macro="" textlink="">
      <xdr:nvSpPr>
        <xdr:cNvPr id="390" name="公債費該当値テキスト"/>
        <xdr:cNvSpPr txBox="1"/>
      </xdr:nvSpPr>
      <xdr:spPr>
        <a:xfrm>
          <a:off x="4914900" y="1310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97427</xdr:rowOff>
    </xdr:from>
    <xdr:to>
      <xdr:col>20</xdr:col>
      <xdr:colOff>38100</xdr:colOff>
      <xdr:row>78</xdr:row>
      <xdr:rowOff>27577</xdr:rowOff>
    </xdr:to>
    <xdr:sp macro="" textlink="">
      <xdr:nvSpPr>
        <xdr:cNvPr id="391" name="楕円 390"/>
        <xdr:cNvSpPr/>
      </xdr:nvSpPr>
      <xdr:spPr>
        <a:xfrm>
          <a:off x="3937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12354</xdr:rowOff>
    </xdr:from>
    <xdr:ext cx="736600" cy="259045"/>
    <xdr:sp macro="" textlink="">
      <xdr:nvSpPr>
        <xdr:cNvPr id="392" name="テキスト ボックス 391"/>
        <xdr:cNvSpPr txBox="1"/>
      </xdr:nvSpPr>
      <xdr:spPr>
        <a:xfrm>
          <a:off x="3606800" y="133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3" name="楕円 392"/>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4" name="テキスト ボックス 393"/>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58238</xdr:rowOff>
    </xdr:from>
    <xdr:to>
      <xdr:col>11</xdr:col>
      <xdr:colOff>60325</xdr:colOff>
      <xdr:row>77</xdr:row>
      <xdr:rowOff>159838</xdr:rowOff>
    </xdr:to>
    <xdr:sp macro="" textlink="">
      <xdr:nvSpPr>
        <xdr:cNvPr id="395" name="楕円 394"/>
        <xdr:cNvSpPr/>
      </xdr:nvSpPr>
      <xdr:spPr>
        <a:xfrm>
          <a:off x="2159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96" name="テキスト ボックス 395"/>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123552</xdr:rowOff>
    </xdr:from>
    <xdr:to>
      <xdr:col>6</xdr:col>
      <xdr:colOff>171450</xdr:colOff>
      <xdr:row>78</xdr:row>
      <xdr:rowOff>53702</xdr:rowOff>
    </xdr:to>
    <xdr:sp macro="" textlink="">
      <xdr:nvSpPr>
        <xdr:cNvPr id="397" name="楕円 396"/>
        <xdr:cNvSpPr/>
      </xdr:nvSpPr>
      <xdr:spPr>
        <a:xfrm>
          <a:off x="1270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38479</xdr:rowOff>
    </xdr:from>
    <xdr:ext cx="762000" cy="259045"/>
    <xdr:sp macro="" textlink="">
      <xdr:nvSpPr>
        <xdr:cNvPr id="398" name="テキスト ボックス 397"/>
        <xdr:cNvSpPr txBox="1"/>
      </xdr:nvSpPr>
      <xdr:spPr>
        <a:xfrm>
          <a:off x="939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し，類似団体平均と同様の推移をしている。今後はさらなる上昇を避け，平均以下の水準で推移するよう事務事業の見直しを行うとともに計画的な執行に努め，経費抑制・効率化を図る。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33274</xdr:rowOff>
    </xdr:to>
    <xdr:cxnSp macro="">
      <xdr:nvCxnSpPr>
        <xdr:cNvPr id="429" name="直線コネクタ 428"/>
        <xdr:cNvCxnSpPr/>
      </xdr:nvCxnSpPr>
      <xdr:spPr>
        <a:xfrm flipV="1">
          <a:off x="15671800" y="13221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33274</xdr:rowOff>
    </xdr:to>
    <xdr:cxnSp macro="">
      <xdr:nvCxnSpPr>
        <xdr:cNvPr id="432" name="直線コネクタ 431"/>
        <xdr:cNvCxnSpPr/>
      </xdr:nvCxnSpPr>
      <xdr:spPr>
        <a:xfrm>
          <a:off x="14782800" y="131709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76</xdr:row>
      <xdr:rowOff>140715</xdr:rowOff>
    </xdr:to>
    <xdr:cxnSp macro="">
      <xdr:nvCxnSpPr>
        <xdr:cNvPr id="435" name="直線コネクタ 434"/>
        <xdr:cNvCxnSpPr/>
      </xdr:nvCxnSpPr>
      <xdr:spPr>
        <a:xfrm>
          <a:off x="13893800" y="13166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136144</xdr:rowOff>
    </xdr:to>
    <xdr:cxnSp macro="">
      <xdr:nvCxnSpPr>
        <xdr:cNvPr id="438" name="直線コネクタ 437"/>
        <xdr:cNvCxnSpPr/>
      </xdr:nvCxnSpPr>
      <xdr:spPr>
        <a:xfrm>
          <a:off x="13004800" y="130611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9" name="フローチャート: 判断 438"/>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40" name="テキスト ボックス 439"/>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8" name="楕円 447"/>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49"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50" name="楕円 449"/>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51" name="テキスト ボックス 45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2" name="楕円 451"/>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53" name="テキスト ボックス 452"/>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4" name="楕円 453"/>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55" name="テキスト ボックス 454"/>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6" name="楕円 455"/>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7" name="テキスト ボックス 456"/>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93766</xdr:rowOff>
    </xdr:from>
    <xdr:to>
      <xdr:col>29</xdr:col>
      <xdr:colOff>127000</xdr:colOff>
      <xdr:row>17</xdr:row>
      <xdr:rowOff>128872</xdr:rowOff>
    </xdr:to>
    <xdr:cxnSp macro="">
      <xdr:nvCxnSpPr>
        <xdr:cNvPr id="52" name="直線コネクタ 51"/>
        <xdr:cNvCxnSpPr/>
      </xdr:nvCxnSpPr>
      <xdr:spPr bwMode="auto">
        <a:xfrm flipV="1">
          <a:off x="5003800" y="3056041"/>
          <a:ext cx="647700" cy="3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126162</xdr:rowOff>
    </xdr:from>
    <xdr:to>
      <xdr:col>26</xdr:col>
      <xdr:colOff>50800</xdr:colOff>
      <xdr:row>17</xdr:row>
      <xdr:rowOff>128872</xdr:rowOff>
    </xdr:to>
    <xdr:cxnSp macro="">
      <xdr:nvCxnSpPr>
        <xdr:cNvPr id="55" name="直線コネクタ 54"/>
        <xdr:cNvCxnSpPr/>
      </xdr:nvCxnSpPr>
      <xdr:spPr bwMode="auto">
        <a:xfrm>
          <a:off x="4305300" y="3088437"/>
          <a:ext cx="698500" cy="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110976</xdr:rowOff>
    </xdr:from>
    <xdr:to>
      <xdr:col>22</xdr:col>
      <xdr:colOff>114300</xdr:colOff>
      <xdr:row>17</xdr:row>
      <xdr:rowOff>126162</xdr:rowOff>
    </xdr:to>
    <xdr:cxnSp macro="">
      <xdr:nvCxnSpPr>
        <xdr:cNvPr id="58" name="直線コネクタ 57"/>
        <xdr:cNvCxnSpPr/>
      </xdr:nvCxnSpPr>
      <xdr:spPr bwMode="auto">
        <a:xfrm>
          <a:off x="3606800" y="3073251"/>
          <a:ext cx="698500" cy="1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110976</xdr:rowOff>
    </xdr:from>
    <xdr:to>
      <xdr:col>18</xdr:col>
      <xdr:colOff>177800</xdr:colOff>
      <xdr:row>17</xdr:row>
      <xdr:rowOff>114177</xdr:rowOff>
    </xdr:to>
    <xdr:cxnSp macro="">
      <xdr:nvCxnSpPr>
        <xdr:cNvPr id="61" name="直線コネクタ 60"/>
        <xdr:cNvCxnSpPr/>
      </xdr:nvCxnSpPr>
      <xdr:spPr bwMode="auto">
        <a:xfrm flipV="1">
          <a:off x="2908300" y="3073251"/>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42966</xdr:rowOff>
    </xdr:from>
    <xdr:to>
      <xdr:col>29</xdr:col>
      <xdr:colOff>177800</xdr:colOff>
      <xdr:row>17</xdr:row>
      <xdr:rowOff>144566</xdr:rowOff>
    </xdr:to>
    <xdr:sp macro="" textlink="">
      <xdr:nvSpPr>
        <xdr:cNvPr id="71" name="楕円 70"/>
        <xdr:cNvSpPr/>
      </xdr:nvSpPr>
      <xdr:spPr bwMode="auto">
        <a:xfrm>
          <a:off x="5600700" y="3005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15043</xdr:rowOff>
    </xdr:from>
    <xdr:ext cx="762000" cy="259045"/>
    <xdr:sp macro="" textlink="">
      <xdr:nvSpPr>
        <xdr:cNvPr id="72" name="人口1人当たり決算額の推移該当値テキスト130"/>
        <xdr:cNvSpPr txBox="1"/>
      </xdr:nvSpPr>
      <xdr:spPr>
        <a:xfrm>
          <a:off x="5740400" y="297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78072</xdr:rowOff>
    </xdr:from>
    <xdr:to>
      <xdr:col>26</xdr:col>
      <xdr:colOff>101600</xdr:colOff>
      <xdr:row>18</xdr:row>
      <xdr:rowOff>8222</xdr:rowOff>
    </xdr:to>
    <xdr:sp macro="" textlink="">
      <xdr:nvSpPr>
        <xdr:cNvPr id="73" name="楕円 72"/>
        <xdr:cNvSpPr/>
      </xdr:nvSpPr>
      <xdr:spPr bwMode="auto">
        <a:xfrm>
          <a:off x="4953000" y="304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164449</xdr:rowOff>
    </xdr:from>
    <xdr:ext cx="736600" cy="259045"/>
    <xdr:sp macro="" textlink="">
      <xdr:nvSpPr>
        <xdr:cNvPr id="74" name="テキスト ボックス 73"/>
        <xdr:cNvSpPr txBox="1"/>
      </xdr:nvSpPr>
      <xdr:spPr>
        <a:xfrm>
          <a:off x="4622800" y="312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75362</xdr:rowOff>
    </xdr:from>
    <xdr:to>
      <xdr:col>22</xdr:col>
      <xdr:colOff>165100</xdr:colOff>
      <xdr:row>18</xdr:row>
      <xdr:rowOff>5512</xdr:rowOff>
    </xdr:to>
    <xdr:sp macro="" textlink="">
      <xdr:nvSpPr>
        <xdr:cNvPr id="75" name="楕円 74"/>
        <xdr:cNvSpPr/>
      </xdr:nvSpPr>
      <xdr:spPr bwMode="auto">
        <a:xfrm>
          <a:off x="4254500" y="303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161739</xdr:rowOff>
    </xdr:from>
    <xdr:ext cx="762000" cy="259045"/>
    <xdr:sp macro="" textlink="">
      <xdr:nvSpPr>
        <xdr:cNvPr id="76" name="テキスト ボックス 75"/>
        <xdr:cNvSpPr txBox="1"/>
      </xdr:nvSpPr>
      <xdr:spPr>
        <a:xfrm>
          <a:off x="3924300" y="312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60176</xdr:rowOff>
    </xdr:from>
    <xdr:to>
      <xdr:col>19</xdr:col>
      <xdr:colOff>38100</xdr:colOff>
      <xdr:row>17</xdr:row>
      <xdr:rowOff>161776</xdr:rowOff>
    </xdr:to>
    <xdr:sp macro="" textlink="">
      <xdr:nvSpPr>
        <xdr:cNvPr id="77" name="楕円 76"/>
        <xdr:cNvSpPr/>
      </xdr:nvSpPr>
      <xdr:spPr bwMode="auto">
        <a:xfrm>
          <a:off x="3556000" y="302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503</xdr:rowOff>
    </xdr:from>
    <xdr:ext cx="762000" cy="259045"/>
    <xdr:sp macro="" textlink="">
      <xdr:nvSpPr>
        <xdr:cNvPr id="78" name="テキスト ボックス 77"/>
        <xdr:cNvSpPr txBox="1"/>
      </xdr:nvSpPr>
      <xdr:spPr>
        <a:xfrm>
          <a:off x="3225800" y="279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63377</xdr:rowOff>
    </xdr:from>
    <xdr:to>
      <xdr:col>15</xdr:col>
      <xdr:colOff>101600</xdr:colOff>
      <xdr:row>17</xdr:row>
      <xdr:rowOff>164977</xdr:rowOff>
    </xdr:to>
    <xdr:sp macro="" textlink="">
      <xdr:nvSpPr>
        <xdr:cNvPr id="79" name="楕円 78"/>
        <xdr:cNvSpPr/>
      </xdr:nvSpPr>
      <xdr:spPr bwMode="auto">
        <a:xfrm>
          <a:off x="2857500" y="302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149754</xdr:rowOff>
    </xdr:from>
    <xdr:ext cx="762000" cy="259045"/>
    <xdr:sp macro="" textlink="">
      <xdr:nvSpPr>
        <xdr:cNvPr id="80" name="テキスト ボックス 79"/>
        <xdr:cNvSpPr txBox="1"/>
      </xdr:nvSpPr>
      <xdr:spPr>
        <a:xfrm>
          <a:off x="2527300" y="311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116142</xdr:rowOff>
    </xdr:from>
    <xdr:to>
      <xdr:col>29</xdr:col>
      <xdr:colOff>127000</xdr:colOff>
      <xdr:row>36</xdr:row>
      <xdr:rowOff>164742</xdr:rowOff>
    </xdr:to>
    <xdr:cxnSp macro="">
      <xdr:nvCxnSpPr>
        <xdr:cNvPr id="112" name="直線コネクタ 111"/>
        <xdr:cNvCxnSpPr/>
      </xdr:nvCxnSpPr>
      <xdr:spPr bwMode="auto">
        <a:xfrm>
          <a:off x="5003800" y="7069392"/>
          <a:ext cx="647700" cy="48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86149</xdr:rowOff>
    </xdr:from>
    <xdr:to>
      <xdr:col>26</xdr:col>
      <xdr:colOff>50800</xdr:colOff>
      <xdr:row>36</xdr:row>
      <xdr:rowOff>116142</xdr:rowOff>
    </xdr:to>
    <xdr:cxnSp macro="">
      <xdr:nvCxnSpPr>
        <xdr:cNvPr id="115" name="直線コネクタ 114"/>
        <xdr:cNvCxnSpPr/>
      </xdr:nvCxnSpPr>
      <xdr:spPr bwMode="auto">
        <a:xfrm>
          <a:off x="4305300" y="7039399"/>
          <a:ext cx="698500" cy="2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86149</xdr:rowOff>
    </xdr:from>
    <xdr:to>
      <xdr:col>22</xdr:col>
      <xdr:colOff>114300</xdr:colOff>
      <xdr:row>36</xdr:row>
      <xdr:rowOff>94790</xdr:rowOff>
    </xdr:to>
    <xdr:cxnSp macro="">
      <xdr:nvCxnSpPr>
        <xdr:cNvPr id="118" name="直線コネクタ 117"/>
        <xdr:cNvCxnSpPr/>
      </xdr:nvCxnSpPr>
      <xdr:spPr bwMode="auto">
        <a:xfrm flipV="1">
          <a:off x="3606800" y="7039399"/>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67358</xdr:rowOff>
    </xdr:from>
    <xdr:to>
      <xdr:col>18</xdr:col>
      <xdr:colOff>177800</xdr:colOff>
      <xdr:row>36</xdr:row>
      <xdr:rowOff>94790</xdr:rowOff>
    </xdr:to>
    <xdr:cxnSp macro="">
      <xdr:nvCxnSpPr>
        <xdr:cNvPr id="121" name="直線コネクタ 120"/>
        <xdr:cNvCxnSpPr/>
      </xdr:nvCxnSpPr>
      <xdr:spPr bwMode="auto">
        <a:xfrm>
          <a:off x="2908300" y="7020608"/>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134448</xdr:rowOff>
    </xdr:from>
    <xdr:to>
      <xdr:col>19</xdr:col>
      <xdr:colOff>38100</xdr:colOff>
      <xdr:row>37</xdr:row>
      <xdr:rowOff>64598</xdr:rowOff>
    </xdr:to>
    <xdr:sp macro="" textlink="">
      <xdr:nvSpPr>
        <xdr:cNvPr id="122" name="フローチャート: 判断 121"/>
        <xdr:cNvSpPr/>
      </xdr:nvSpPr>
      <xdr:spPr bwMode="auto">
        <a:xfrm>
          <a:off x="3556000" y="708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49375</xdr:rowOff>
    </xdr:from>
    <xdr:ext cx="762000" cy="259045"/>
    <xdr:sp macro="" textlink="">
      <xdr:nvSpPr>
        <xdr:cNvPr id="123" name="テキスト ボックス 122"/>
        <xdr:cNvSpPr txBox="1"/>
      </xdr:nvSpPr>
      <xdr:spPr>
        <a:xfrm>
          <a:off x="3225800" y="71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113942</xdr:rowOff>
    </xdr:from>
    <xdr:to>
      <xdr:col>29</xdr:col>
      <xdr:colOff>177800</xdr:colOff>
      <xdr:row>37</xdr:row>
      <xdr:rowOff>44092</xdr:rowOff>
    </xdr:to>
    <xdr:sp macro="" textlink="">
      <xdr:nvSpPr>
        <xdr:cNvPr id="131" name="楕円 130"/>
        <xdr:cNvSpPr/>
      </xdr:nvSpPr>
      <xdr:spPr bwMode="auto">
        <a:xfrm>
          <a:off x="5600700" y="7067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86019</xdr:rowOff>
    </xdr:from>
    <xdr:ext cx="762000" cy="259045"/>
    <xdr:sp macro="" textlink="">
      <xdr:nvSpPr>
        <xdr:cNvPr id="132" name="人口1人当たり決算額の推移該当値テキスト445"/>
        <xdr:cNvSpPr txBox="1"/>
      </xdr:nvSpPr>
      <xdr:spPr>
        <a:xfrm>
          <a:off x="5740400" y="703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65342</xdr:rowOff>
    </xdr:from>
    <xdr:to>
      <xdr:col>26</xdr:col>
      <xdr:colOff>101600</xdr:colOff>
      <xdr:row>36</xdr:row>
      <xdr:rowOff>166942</xdr:rowOff>
    </xdr:to>
    <xdr:sp macro="" textlink="">
      <xdr:nvSpPr>
        <xdr:cNvPr id="133" name="楕円 132"/>
        <xdr:cNvSpPr/>
      </xdr:nvSpPr>
      <xdr:spPr bwMode="auto">
        <a:xfrm>
          <a:off x="4953000" y="701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151719</xdr:rowOff>
    </xdr:from>
    <xdr:ext cx="736600" cy="259045"/>
    <xdr:sp macro="" textlink="">
      <xdr:nvSpPr>
        <xdr:cNvPr id="134" name="テキスト ボックス 133"/>
        <xdr:cNvSpPr txBox="1"/>
      </xdr:nvSpPr>
      <xdr:spPr>
        <a:xfrm>
          <a:off x="4622800" y="7104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35349</xdr:rowOff>
    </xdr:from>
    <xdr:to>
      <xdr:col>22</xdr:col>
      <xdr:colOff>165100</xdr:colOff>
      <xdr:row>36</xdr:row>
      <xdr:rowOff>136949</xdr:rowOff>
    </xdr:to>
    <xdr:sp macro="" textlink="">
      <xdr:nvSpPr>
        <xdr:cNvPr id="135" name="楕円 134"/>
        <xdr:cNvSpPr/>
      </xdr:nvSpPr>
      <xdr:spPr bwMode="auto">
        <a:xfrm>
          <a:off x="4254500" y="698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147126</xdr:rowOff>
    </xdr:from>
    <xdr:ext cx="762000" cy="259045"/>
    <xdr:sp macro="" textlink="">
      <xdr:nvSpPr>
        <xdr:cNvPr id="136" name="テキスト ボックス 135"/>
        <xdr:cNvSpPr txBox="1"/>
      </xdr:nvSpPr>
      <xdr:spPr>
        <a:xfrm>
          <a:off x="3924300" y="675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43990</xdr:rowOff>
    </xdr:from>
    <xdr:to>
      <xdr:col>19</xdr:col>
      <xdr:colOff>38100</xdr:colOff>
      <xdr:row>36</xdr:row>
      <xdr:rowOff>145590</xdr:rowOff>
    </xdr:to>
    <xdr:sp macro="" textlink="">
      <xdr:nvSpPr>
        <xdr:cNvPr id="137" name="楕円 136"/>
        <xdr:cNvSpPr/>
      </xdr:nvSpPr>
      <xdr:spPr bwMode="auto">
        <a:xfrm>
          <a:off x="3556000" y="699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155767</xdr:rowOff>
    </xdr:from>
    <xdr:ext cx="762000" cy="259045"/>
    <xdr:sp macro="" textlink="">
      <xdr:nvSpPr>
        <xdr:cNvPr id="138" name="テキスト ボックス 137"/>
        <xdr:cNvSpPr txBox="1"/>
      </xdr:nvSpPr>
      <xdr:spPr>
        <a:xfrm>
          <a:off x="3225800" y="676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16558</xdr:rowOff>
    </xdr:from>
    <xdr:to>
      <xdr:col>15</xdr:col>
      <xdr:colOff>101600</xdr:colOff>
      <xdr:row>36</xdr:row>
      <xdr:rowOff>118158</xdr:rowOff>
    </xdr:to>
    <xdr:sp macro="" textlink="">
      <xdr:nvSpPr>
        <xdr:cNvPr id="139" name="楕円 138"/>
        <xdr:cNvSpPr/>
      </xdr:nvSpPr>
      <xdr:spPr bwMode="auto">
        <a:xfrm>
          <a:off x="2857500" y="696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128335</xdr:rowOff>
    </xdr:from>
    <xdr:ext cx="762000" cy="259045"/>
    <xdr:sp macro="" textlink="">
      <xdr:nvSpPr>
        <xdr:cNvPr id="140" name="テキスト ボックス 139"/>
        <xdr:cNvSpPr txBox="1"/>
      </xdr:nvSpPr>
      <xdr:spPr>
        <a:xfrm>
          <a:off x="2527300" y="673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69,151
67,655
211.90
32,019,285
31,015,232
231,145
15,855,772
30,518,916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28617</xdr:rowOff>
    </xdr:from>
    <xdr:to>
      <xdr:col>24</xdr:col>
      <xdr:colOff>63500</xdr:colOff>
      <xdr:row>37</xdr:row>
      <xdr:rowOff>45664</xdr:rowOff>
    </xdr:to>
    <xdr:cxnSp macro="">
      <xdr:nvCxnSpPr>
        <xdr:cNvPr id="63" name="直線コネクタ 62"/>
        <xdr:cNvCxnSpPr/>
      </xdr:nvCxnSpPr>
      <xdr:spPr>
        <a:xfrm flipV="1">
          <a:off x="3797300" y="6372267"/>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26233</xdr:rowOff>
    </xdr:from>
    <xdr:to>
      <xdr:col>19</xdr:col>
      <xdr:colOff>177800</xdr:colOff>
      <xdr:row>37</xdr:row>
      <xdr:rowOff>45664</xdr:rowOff>
    </xdr:to>
    <xdr:cxnSp macro="">
      <xdr:nvCxnSpPr>
        <xdr:cNvPr id="66" name="直線コネクタ 65"/>
        <xdr:cNvCxnSpPr/>
      </xdr:nvCxnSpPr>
      <xdr:spPr>
        <a:xfrm>
          <a:off x="2908300" y="636988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168406</xdr:rowOff>
    </xdr:from>
    <xdr:to>
      <xdr:col>15</xdr:col>
      <xdr:colOff>50800</xdr:colOff>
      <xdr:row>37</xdr:row>
      <xdr:rowOff>26233</xdr:rowOff>
    </xdr:to>
    <xdr:cxnSp macro="">
      <xdr:nvCxnSpPr>
        <xdr:cNvPr id="69" name="直線コネクタ 68"/>
        <xdr:cNvCxnSpPr/>
      </xdr:nvCxnSpPr>
      <xdr:spPr>
        <a:xfrm>
          <a:off x="2019300" y="6340606"/>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160944</xdr:rowOff>
    </xdr:from>
    <xdr:to>
      <xdr:col>10</xdr:col>
      <xdr:colOff>114300</xdr:colOff>
      <xdr:row>36</xdr:row>
      <xdr:rowOff>168406</xdr:rowOff>
    </xdr:to>
    <xdr:cxnSp macro="">
      <xdr:nvCxnSpPr>
        <xdr:cNvPr id="72" name="直線コネクタ 71"/>
        <xdr:cNvCxnSpPr/>
      </xdr:nvCxnSpPr>
      <xdr:spPr>
        <a:xfrm>
          <a:off x="1130300" y="6333144"/>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24957</xdr:rowOff>
    </xdr:from>
    <xdr:to>
      <xdr:col>10</xdr:col>
      <xdr:colOff>165100</xdr:colOff>
      <xdr:row>37</xdr:row>
      <xdr:rowOff>126557</xdr:rowOff>
    </xdr:to>
    <xdr:sp macro="" textlink="">
      <xdr:nvSpPr>
        <xdr:cNvPr id="73" name="フローチャート: 判断 72"/>
        <xdr:cNvSpPr/>
      </xdr:nvSpPr>
      <xdr:spPr>
        <a:xfrm>
          <a:off x="1968500" y="636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117684</xdr:rowOff>
    </xdr:from>
    <xdr:ext cx="534377" cy="259045"/>
    <xdr:sp macro="" textlink="">
      <xdr:nvSpPr>
        <xdr:cNvPr id="74" name="テキスト ボックス 73"/>
        <xdr:cNvSpPr txBox="1"/>
      </xdr:nvSpPr>
      <xdr:spPr>
        <a:xfrm>
          <a:off x="1752111" y="64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149267</xdr:rowOff>
    </xdr:from>
    <xdr:to>
      <xdr:col>24</xdr:col>
      <xdr:colOff>114300</xdr:colOff>
      <xdr:row>37</xdr:row>
      <xdr:rowOff>79417</xdr:rowOff>
    </xdr:to>
    <xdr:sp macro="" textlink="">
      <xdr:nvSpPr>
        <xdr:cNvPr id="82" name="楕円 81"/>
        <xdr:cNvSpPr/>
      </xdr:nvSpPr>
      <xdr:spPr>
        <a:xfrm>
          <a:off x="4584700" y="632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127694</xdr:rowOff>
    </xdr:from>
    <xdr:ext cx="534377" cy="259045"/>
    <xdr:sp macro="" textlink="">
      <xdr:nvSpPr>
        <xdr:cNvPr id="83" name="人件費該当値テキスト"/>
        <xdr:cNvSpPr txBox="1"/>
      </xdr:nvSpPr>
      <xdr:spPr>
        <a:xfrm>
          <a:off x="4686300" y="629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166314</xdr:rowOff>
    </xdr:from>
    <xdr:to>
      <xdr:col>20</xdr:col>
      <xdr:colOff>38100</xdr:colOff>
      <xdr:row>37</xdr:row>
      <xdr:rowOff>96464</xdr:rowOff>
    </xdr:to>
    <xdr:sp macro="" textlink="">
      <xdr:nvSpPr>
        <xdr:cNvPr id="84" name="楕円 83"/>
        <xdr:cNvSpPr/>
      </xdr:nvSpPr>
      <xdr:spPr>
        <a:xfrm>
          <a:off x="3746500" y="63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87591</xdr:rowOff>
    </xdr:from>
    <xdr:ext cx="534377" cy="259045"/>
    <xdr:sp macro="" textlink="">
      <xdr:nvSpPr>
        <xdr:cNvPr id="85" name="テキスト ボックス 84"/>
        <xdr:cNvSpPr txBox="1"/>
      </xdr:nvSpPr>
      <xdr:spPr>
        <a:xfrm>
          <a:off x="3530111" y="64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146883</xdr:rowOff>
    </xdr:from>
    <xdr:to>
      <xdr:col>15</xdr:col>
      <xdr:colOff>101600</xdr:colOff>
      <xdr:row>37</xdr:row>
      <xdr:rowOff>77033</xdr:rowOff>
    </xdr:to>
    <xdr:sp macro="" textlink="">
      <xdr:nvSpPr>
        <xdr:cNvPr id="86" name="楕円 85"/>
        <xdr:cNvSpPr/>
      </xdr:nvSpPr>
      <xdr:spPr>
        <a:xfrm>
          <a:off x="2857500" y="63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68160</xdr:rowOff>
    </xdr:from>
    <xdr:ext cx="534377" cy="259045"/>
    <xdr:sp macro="" textlink="">
      <xdr:nvSpPr>
        <xdr:cNvPr id="87" name="テキスト ボックス 86"/>
        <xdr:cNvSpPr txBox="1"/>
      </xdr:nvSpPr>
      <xdr:spPr>
        <a:xfrm>
          <a:off x="2641111" y="64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117606</xdr:rowOff>
    </xdr:from>
    <xdr:to>
      <xdr:col>10</xdr:col>
      <xdr:colOff>165100</xdr:colOff>
      <xdr:row>37</xdr:row>
      <xdr:rowOff>47756</xdr:rowOff>
    </xdr:to>
    <xdr:sp macro="" textlink="">
      <xdr:nvSpPr>
        <xdr:cNvPr id="88" name="楕円 87"/>
        <xdr:cNvSpPr/>
      </xdr:nvSpPr>
      <xdr:spPr>
        <a:xfrm>
          <a:off x="1968500" y="62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64283</xdr:rowOff>
    </xdr:from>
    <xdr:ext cx="534377" cy="259045"/>
    <xdr:sp macro="" textlink="">
      <xdr:nvSpPr>
        <xdr:cNvPr id="89" name="テキスト ボックス 88"/>
        <xdr:cNvSpPr txBox="1"/>
      </xdr:nvSpPr>
      <xdr:spPr>
        <a:xfrm>
          <a:off x="1752111" y="60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110144</xdr:rowOff>
    </xdr:from>
    <xdr:to>
      <xdr:col>6</xdr:col>
      <xdr:colOff>38100</xdr:colOff>
      <xdr:row>37</xdr:row>
      <xdr:rowOff>40294</xdr:rowOff>
    </xdr:to>
    <xdr:sp macro="" textlink="">
      <xdr:nvSpPr>
        <xdr:cNvPr id="90" name="楕円 89"/>
        <xdr:cNvSpPr/>
      </xdr:nvSpPr>
      <xdr:spPr>
        <a:xfrm>
          <a:off x="1079500" y="62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56821</xdr:rowOff>
    </xdr:from>
    <xdr:ext cx="534377" cy="259045"/>
    <xdr:sp macro="" textlink="">
      <xdr:nvSpPr>
        <xdr:cNvPr id="91" name="テキスト ボックス 90"/>
        <xdr:cNvSpPr txBox="1"/>
      </xdr:nvSpPr>
      <xdr:spPr>
        <a:xfrm>
          <a:off x="863111" y="605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47166</xdr:rowOff>
    </xdr:from>
    <xdr:to>
      <xdr:col>24</xdr:col>
      <xdr:colOff>63500</xdr:colOff>
      <xdr:row>57</xdr:row>
      <xdr:rowOff>548</xdr:rowOff>
    </xdr:to>
    <xdr:cxnSp macro="">
      <xdr:nvCxnSpPr>
        <xdr:cNvPr id="123" name="直線コネクタ 122"/>
        <xdr:cNvCxnSpPr/>
      </xdr:nvCxnSpPr>
      <xdr:spPr>
        <a:xfrm flipV="1">
          <a:off x="3797300" y="9648366"/>
          <a:ext cx="838200" cy="12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169777</xdr:rowOff>
    </xdr:from>
    <xdr:to>
      <xdr:col>19</xdr:col>
      <xdr:colOff>177800</xdr:colOff>
      <xdr:row>57</xdr:row>
      <xdr:rowOff>548</xdr:rowOff>
    </xdr:to>
    <xdr:cxnSp macro="">
      <xdr:nvCxnSpPr>
        <xdr:cNvPr id="126" name="直線コネクタ 125"/>
        <xdr:cNvCxnSpPr/>
      </xdr:nvCxnSpPr>
      <xdr:spPr>
        <a:xfrm>
          <a:off x="2908300" y="9770977"/>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128041</xdr:rowOff>
    </xdr:from>
    <xdr:to>
      <xdr:col>15</xdr:col>
      <xdr:colOff>50800</xdr:colOff>
      <xdr:row>56</xdr:row>
      <xdr:rowOff>169777</xdr:rowOff>
    </xdr:to>
    <xdr:cxnSp macro="">
      <xdr:nvCxnSpPr>
        <xdr:cNvPr id="129" name="直線コネクタ 128"/>
        <xdr:cNvCxnSpPr/>
      </xdr:nvCxnSpPr>
      <xdr:spPr>
        <a:xfrm>
          <a:off x="2019300" y="9729241"/>
          <a:ext cx="8890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128041</xdr:rowOff>
    </xdr:from>
    <xdr:to>
      <xdr:col>10</xdr:col>
      <xdr:colOff>114300</xdr:colOff>
      <xdr:row>57</xdr:row>
      <xdr:rowOff>9365</xdr:rowOff>
    </xdr:to>
    <xdr:cxnSp macro="">
      <xdr:nvCxnSpPr>
        <xdr:cNvPr id="132" name="直線コネクタ 131"/>
        <xdr:cNvCxnSpPr/>
      </xdr:nvCxnSpPr>
      <xdr:spPr>
        <a:xfrm flipV="1">
          <a:off x="1130300" y="9729241"/>
          <a:ext cx="8890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130163</xdr:rowOff>
    </xdr:from>
    <xdr:to>
      <xdr:col>10</xdr:col>
      <xdr:colOff>165100</xdr:colOff>
      <xdr:row>56</xdr:row>
      <xdr:rowOff>60313</xdr:rowOff>
    </xdr:to>
    <xdr:sp macro="" textlink="">
      <xdr:nvSpPr>
        <xdr:cNvPr id="133" name="フローチャート: 判断 132"/>
        <xdr:cNvSpPr/>
      </xdr:nvSpPr>
      <xdr:spPr>
        <a:xfrm>
          <a:off x="1968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76840</xdr:rowOff>
    </xdr:from>
    <xdr:ext cx="534377" cy="259045"/>
    <xdr:sp macro="" textlink="">
      <xdr:nvSpPr>
        <xdr:cNvPr id="134" name="テキスト ボックス 133"/>
        <xdr:cNvSpPr txBox="1"/>
      </xdr:nvSpPr>
      <xdr:spPr>
        <a:xfrm>
          <a:off x="1752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167816</xdr:rowOff>
    </xdr:from>
    <xdr:to>
      <xdr:col>24</xdr:col>
      <xdr:colOff>114300</xdr:colOff>
      <xdr:row>56</xdr:row>
      <xdr:rowOff>97966</xdr:rowOff>
    </xdr:to>
    <xdr:sp macro="" textlink="">
      <xdr:nvSpPr>
        <xdr:cNvPr id="142" name="楕円 141"/>
        <xdr:cNvSpPr/>
      </xdr:nvSpPr>
      <xdr:spPr>
        <a:xfrm>
          <a:off x="4584700" y="95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146243</xdr:rowOff>
    </xdr:from>
    <xdr:ext cx="534377" cy="259045"/>
    <xdr:sp macro="" textlink="">
      <xdr:nvSpPr>
        <xdr:cNvPr id="143" name="物件費該当値テキスト"/>
        <xdr:cNvSpPr txBox="1"/>
      </xdr:nvSpPr>
      <xdr:spPr>
        <a:xfrm>
          <a:off x="4686300" y="957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121198</xdr:rowOff>
    </xdr:from>
    <xdr:to>
      <xdr:col>20</xdr:col>
      <xdr:colOff>38100</xdr:colOff>
      <xdr:row>57</xdr:row>
      <xdr:rowOff>51348</xdr:rowOff>
    </xdr:to>
    <xdr:sp macro="" textlink="">
      <xdr:nvSpPr>
        <xdr:cNvPr id="144" name="楕円 143"/>
        <xdr:cNvSpPr/>
      </xdr:nvSpPr>
      <xdr:spPr>
        <a:xfrm>
          <a:off x="3746500" y="97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42475</xdr:rowOff>
    </xdr:from>
    <xdr:ext cx="534377" cy="259045"/>
    <xdr:sp macro="" textlink="">
      <xdr:nvSpPr>
        <xdr:cNvPr id="145" name="テキスト ボックス 144"/>
        <xdr:cNvSpPr txBox="1"/>
      </xdr:nvSpPr>
      <xdr:spPr>
        <a:xfrm>
          <a:off x="3530111" y="98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118977</xdr:rowOff>
    </xdr:from>
    <xdr:to>
      <xdr:col>15</xdr:col>
      <xdr:colOff>101600</xdr:colOff>
      <xdr:row>57</xdr:row>
      <xdr:rowOff>49127</xdr:rowOff>
    </xdr:to>
    <xdr:sp macro="" textlink="">
      <xdr:nvSpPr>
        <xdr:cNvPr id="146" name="楕円 145"/>
        <xdr:cNvSpPr/>
      </xdr:nvSpPr>
      <xdr:spPr>
        <a:xfrm>
          <a:off x="2857500" y="97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40254</xdr:rowOff>
    </xdr:from>
    <xdr:ext cx="534377" cy="259045"/>
    <xdr:sp macro="" textlink="">
      <xdr:nvSpPr>
        <xdr:cNvPr id="147" name="テキスト ボックス 146"/>
        <xdr:cNvSpPr txBox="1"/>
      </xdr:nvSpPr>
      <xdr:spPr>
        <a:xfrm>
          <a:off x="2641111" y="981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77241</xdr:rowOff>
    </xdr:from>
    <xdr:to>
      <xdr:col>10</xdr:col>
      <xdr:colOff>165100</xdr:colOff>
      <xdr:row>57</xdr:row>
      <xdr:rowOff>7391</xdr:rowOff>
    </xdr:to>
    <xdr:sp macro="" textlink="">
      <xdr:nvSpPr>
        <xdr:cNvPr id="148" name="楕円 147"/>
        <xdr:cNvSpPr/>
      </xdr:nvSpPr>
      <xdr:spPr>
        <a:xfrm>
          <a:off x="1968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169968</xdr:rowOff>
    </xdr:from>
    <xdr:ext cx="534377" cy="259045"/>
    <xdr:sp macro="" textlink="">
      <xdr:nvSpPr>
        <xdr:cNvPr id="149" name="テキスト ボックス 148"/>
        <xdr:cNvSpPr txBox="1"/>
      </xdr:nvSpPr>
      <xdr:spPr>
        <a:xfrm>
          <a:off x="1752111" y="97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130015</xdr:rowOff>
    </xdr:from>
    <xdr:to>
      <xdr:col>6</xdr:col>
      <xdr:colOff>38100</xdr:colOff>
      <xdr:row>57</xdr:row>
      <xdr:rowOff>60165</xdr:rowOff>
    </xdr:to>
    <xdr:sp macro="" textlink="">
      <xdr:nvSpPr>
        <xdr:cNvPr id="150" name="楕円 149"/>
        <xdr:cNvSpPr/>
      </xdr:nvSpPr>
      <xdr:spPr>
        <a:xfrm>
          <a:off x="1079500" y="97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51292</xdr:rowOff>
    </xdr:from>
    <xdr:ext cx="534377" cy="259045"/>
    <xdr:sp macro="" textlink="">
      <xdr:nvSpPr>
        <xdr:cNvPr id="151" name="テキスト ボックス 150"/>
        <xdr:cNvSpPr txBox="1"/>
      </xdr:nvSpPr>
      <xdr:spPr>
        <a:xfrm>
          <a:off x="863111" y="98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5283</xdr:rowOff>
    </xdr:from>
    <xdr:to>
      <xdr:col>24</xdr:col>
      <xdr:colOff>63500</xdr:colOff>
      <xdr:row>78</xdr:row>
      <xdr:rowOff>35040</xdr:rowOff>
    </xdr:to>
    <xdr:cxnSp macro="">
      <xdr:nvCxnSpPr>
        <xdr:cNvPr id="180" name="直線コネクタ 179"/>
        <xdr:cNvCxnSpPr/>
      </xdr:nvCxnSpPr>
      <xdr:spPr>
        <a:xfrm>
          <a:off x="3797300" y="13378383"/>
          <a:ext cx="8382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122822</xdr:rowOff>
    </xdr:from>
    <xdr:to>
      <xdr:col>19</xdr:col>
      <xdr:colOff>177800</xdr:colOff>
      <xdr:row>78</xdr:row>
      <xdr:rowOff>5283</xdr:rowOff>
    </xdr:to>
    <xdr:cxnSp macro="">
      <xdr:nvCxnSpPr>
        <xdr:cNvPr id="183" name="直線コネクタ 182"/>
        <xdr:cNvCxnSpPr/>
      </xdr:nvCxnSpPr>
      <xdr:spPr>
        <a:xfrm>
          <a:off x="2908300" y="13324472"/>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114858</xdr:rowOff>
    </xdr:from>
    <xdr:to>
      <xdr:col>15</xdr:col>
      <xdr:colOff>50800</xdr:colOff>
      <xdr:row>77</xdr:row>
      <xdr:rowOff>122822</xdr:rowOff>
    </xdr:to>
    <xdr:cxnSp macro="">
      <xdr:nvCxnSpPr>
        <xdr:cNvPr id="186" name="直線コネクタ 185"/>
        <xdr:cNvCxnSpPr/>
      </xdr:nvCxnSpPr>
      <xdr:spPr>
        <a:xfrm>
          <a:off x="2019300" y="13316508"/>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114858</xdr:rowOff>
    </xdr:from>
    <xdr:to>
      <xdr:col>10</xdr:col>
      <xdr:colOff>114300</xdr:colOff>
      <xdr:row>78</xdr:row>
      <xdr:rowOff>14046</xdr:rowOff>
    </xdr:to>
    <xdr:cxnSp macro="">
      <xdr:nvCxnSpPr>
        <xdr:cNvPr id="189" name="直線コネクタ 188"/>
        <xdr:cNvCxnSpPr/>
      </xdr:nvCxnSpPr>
      <xdr:spPr>
        <a:xfrm flipV="1">
          <a:off x="1130300" y="13316508"/>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19368</xdr:rowOff>
    </xdr:from>
    <xdr:to>
      <xdr:col>10</xdr:col>
      <xdr:colOff>165100</xdr:colOff>
      <xdr:row>78</xdr:row>
      <xdr:rowOff>120968</xdr:rowOff>
    </xdr:to>
    <xdr:sp macro="" textlink="">
      <xdr:nvSpPr>
        <xdr:cNvPr id="190" name="フローチャート: 判断 189"/>
        <xdr:cNvSpPr/>
      </xdr:nvSpPr>
      <xdr:spPr>
        <a:xfrm>
          <a:off x="1968500" y="1339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112095</xdr:rowOff>
    </xdr:from>
    <xdr:ext cx="469744" cy="259045"/>
    <xdr:sp macro="" textlink="">
      <xdr:nvSpPr>
        <xdr:cNvPr id="191" name="テキスト ボックス 190"/>
        <xdr:cNvSpPr txBox="1"/>
      </xdr:nvSpPr>
      <xdr:spPr>
        <a:xfrm>
          <a:off x="1784428" y="134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155690</xdr:rowOff>
    </xdr:from>
    <xdr:to>
      <xdr:col>24</xdr:col>
      <xdr:colOff>114300</xdr:colOff>
      <xdr:row>78</xdr:row>
      <xdr:rowOff>85840</xdr:rowOff>
    </xdr:to>
    <xdr:sp macro="" textlink="">
      <xdr:nvSpPr>
        <xdr:cNvPr id="199" name="楕円 198"/>
        <xdr:cNvSpPr/>
      </xdr:nvSpPr>
      <xdr:spPr>
        <a:xfrm>
          <a:off x="4584700" y="133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134117</xdr:rowOff>
    </xdr:from>
    <xdr:ext cx="469744" cy="259045"/>
    <xdr:sp macro="" textlink="">
      <xdr:nvSpPr>
        <xdr:cNvPr id="200" name="維持補修費該当値テキスト"/>
        <xdr:cNvSpPr txBox="1"/>
      </xdr:nvSpPr>
      <xdr:spPr>
        <a:xfrm>
          <a:off x="4686300" y="133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125933</xdr:rowOff>
    </xdr:from>
    <xdr:to>
      <xdr:col>20</xdr:col>
      <xdr:colOff>38100</xdr:colOff>
      <xdr:row>78</xdr:row>
      <xdr:rowOff>56083</xdr:rowOff>
    </xdr:to>
    <xdr:sp macro="" textlink="">
      <xdr:nvSpPr>
        <xdr:cNvPr id="201" name="楕円 200"/>
        <xdr:cNvSpPr/>
      </xdr:nvSpPr>
      <xdr:spPr>
        <a:xfrm>
          <a:off x="3746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47210</xdr:rowOff>
    </xdr:from>
    <xdr:ext cx="469744" cy="259045"/>
    <xdr:sp macro="" textlink="">
      <xdr:nvSpPr>
        <xdr:cNvPr id="202" name="テキスト ボックス 201"/>
        <xdr:cNvSpPr txBox="1"/>
      </xdr:nvSpPr>
      <xdr:spPr>
        <a:xfrm>
          <a:off x="3562428"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72022</xdr:rowOff>
    </xdr:from>
    <xdr:to>
      <xdr:col>15</xdr:col>
      <xdr:colOff>101600</xdr:colOff>
      <xdr:row>78</xdr:row>
      <xdr:rowOff>2172</xdr:rowOff>
    </xdr:to>
    <xdr:sp macro="" textlink="">
      <xdr:nvSpPr>
        <xdr:cNvPr id="203" name="楕円 202"/>
        <xdr:cNvSpPr/>
      </xdr:nvSpPr>
      <xdr:spPr>
        <a:xfrm>
          <a:off x="2857500" y="132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18699</xdr:rowOff>
    </xdr:from>
    <xdr:ext cx="469744" cy="259045"/>
    <xdr:sp macro="" textlink="">
      <xdr:nvSpPr>
        <xdr:cNvPr id="204" name="テキスト ボックス 203"/>
        <xdr:cNvSpPr txBox="1"/>
      </xdr:nvSpPr>
      <xdr:spPr>
        <a:xfrm>
          <a:off x="2673428" y="130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64058</xdr:rowOff>
    </xdr:from>
    <xdr:to>
      <xdr:col>10</xdr:col>
      <xdr:colOff>165100</xdr:colOff>
      <xdr:row>77</xdr:row>
      <xdr:rowOff>165658</xdr:rowOff>
    </xdr:to>
    <xdr:sp macro="" textlink="">
      <xdr:nvSpPr>
        <xdr:cNvPr id="205" name="楕円 204"/>
        <xdr:cNvSpPr/>
      </xdr:nvSpPr>
      <xdr:spPr>
        <a:xfrm>
          <a:off x="1968500" y="132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10735</xdr:rowOff>
    </xdr:from>
    <xdr:ext cx="469744" cy="259045"/>
    <xdr:sp macro="" textlink="">
      <xdr:nvSpPr>
        <xdr:cNvPr id="206" name="テキスト ボックス 205"/>
        <xdr:cNvSpPr txBox="1"/>
      </xdr:nvSpPr>
      <xdr:spPr>
        <a:xfrm>
          <a:off x="1784428" y="1304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134696</xdr:rowOff>
    </xdr:from>
    <xdr:to>
      <xdr:col>6</xdr:col>
      <xdr:colOff>38100</xdr:colOff>
      <xdr:row>78</xdr:row>
      <xdr:rowOff>64846</xdr:rowOff>
    </xdr:to>
    <xdr:sp macro="" textlink="">
      <xdr:nvSpPr>
        <xdr:cNvPr id="207" name="楕円 206"/>
        <xdr:cNvSpPr/>
      </xdr:nvSpPr>
      <xdr:spPr>
        <a:xfrm>
          <a:off x="1079500" y="133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81373</xdr:rowOff>
    </xdr:from>
    <xdr:ext cx="469744" cy="259045"/>
    <xdr:sp macro="" textlink="">
      <xdr:nvSpPr>
        <xdr:cNvPr id="208" name="テキスト ボックス 207"/>
        <xdr:cNvSpPr txBox="1"/>
      </xdr:nvSpPr>
      <xdr:spPr>
        <a:xfrm>
          <a:off x="895428" y="1311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11697</xdr:rowOff>
    </xdr:from>
    <xdr:to>
      <xdr:col>24</xdr:col>
      <xdr:colOff>63500</xdr:colOff>
      <xdr:row>97</xdr:row>
      <xdr:rowOff>37415</xdr:rowOff>
    </xdr:to>
    <xdr:cxnSp macro="">
      <xdr:nvCxnSpPr>
        <xdr:cNvPr id="238" name="直線コネクタ 237"/>
        <xdr:cNvCxnSpPr/>
      </xdr:nvCxnSpPr>
      <xdr:spPr>
        <a:xfrm flipV="1">
          <a:off x="3797300" y="16642347"/>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37415</xdr:rowOff>
    </xdr:from>
    <xdr:to>
      <xdr:col>19</xdr:col>
      <xdr:colOff>177800</xdr:colOff>
      <xdr:row>97</xdr:row>
      <xdr:rowOff>80011</xdr:rowOff>
    </xdr:to>
    <xdr:cxnSp macro="">
      <xdr:nvCxnSpPr>
        <xdr:cNvPr id="241" name="直線コネクタ 240"/>
        <xdr:cNvCxnSpPr/>
      </xdr:nvCxnSpPr>
      <xdr:spPr>
        <a:xfrm flipV="1">
          <a:off x="2908300" y="16668065"/>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80011</xdr:rowOff>
    </xdr:from>
    <xdr:to>
      <xdr:col>15</xdr:col>
      <xdr:colOff>50800</xdr:colOff>
      <xdr:row>97</xdr:row>
      <xdr:rowOff>170980</xdr:rowOff>
    </xdr:to>
    <xdr:cxnSp macro="">
      <xdr:nvCxnSpPr>
        <xdr:cNvPr id="244" name="直線コネクタ 243"/>
        <xdr:cNvCxnSpPr/>
      </xdr:nvCxnSpPr>
      <xdr:spPr>
        <a:xfrm flipV="1">
          <a:off x="2019300" y="16710661"/>
          <a:ext cx="889000" cy="9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170980</xdr:rowOff>
    </xdr:from>
    <xdr:to>
      <xdr:col>10</xdr:col>
      <xdr:colOff>114300</xdr:colOff>
      <xdr:row>98</xdr:row>
      <xdr:rowOff>9182</xdr:rowOff>
    </xdr:to>
    <xdr:cxnSp macro="">
      <xdr:nvCxnSpPr>
        <xdr:cNvPr id="247" name="直線コネクタ 246"/>
        <xdr:cNvCxnSpPr/>
      </xdr:nvCxnSpPr>
      <xdr:spPr>
        <a:xfrm flipV="1">
          <a:off x="1130300" y="168016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155600</xdr:rowOff>
    </xdr:from>
    <xdr:to>
      <xdr:col>10</xdr:col>
      <xdr:colOff>165100</xdr:colOff>
      <xdr:row>98</xdr:row>
      <xdr:rowOff>85750</xdr:rowOff>
    </xdr:to>
    <xdr:sp macro="" textlink="">
      <xdr:nvSpPr>
        <xdr:cNvPr id="248" name="フローチャート: 判断 247"/>
        <xdr:cNvSpPr/>
      </xdr:nvSpPr>
      <xdr:spPr>
        <a:xfrm>
          <a:off x="1968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76877</xdr:rowOff>
    </xdr:from>
    <xdr:ext cx="534377" cy="259045"/>
    <xdr:sp macro="" textlink="">
      <xdr:nvSpPr>
        <xdr:cNvPr id="249" name="テキスト ボックス 248"/>
        <xdr:cNvSpPr txBox="1"/>
      </xdr:nvSpPr>
      <xdr:spPr>
        <a:xfrm>
          <a:off x="1752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132347</xdr:rowOff>
    </xdr:from>
    <xdr:to>
      <xdr:col>24</xdr:col>
      <xdr:colOff>114300</xdr:colOff>
      <xdr:row>97</xdr:row>
      <xdr:rowOff>62497</xdr:rowOff>
    </xdr:to>
    <xdr:sp macro="" textlink="">
      <xdr:nvSpPr>
        <xdr:cNvPr id="257" name="楕円 256"/>
        <xdr:cNvSpPr/>
      </xdr:nvSpPr>
      <xdr:spPr>
        <a:xfrm>
          <a:off x="4584700" y="165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110774</xdr:rowOff>
    </xdr:from>
    <xdr:ext cx="534377" cy="259045"/>
    <xdr:sp macro="" textlink="">
      <xdr:nvSpPr>
        <xdr:cNvPr id="258" name="扶助費該当値テキスト"/>
        <xdr:cNvSpPr txBox="1"/>
      </xdr:nvSpPr>
      <xdr:spPr>
        <a:xfrm>
          <a:off x="4686300" y="165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158065</xdr:rowOff>
    </xdr:from>
    <xdr:to>
      <xdr:col>20</xdr:col>
      <xdr:colOff>38100</xdr:colOff>
      <xdr:row>97</xdr:row>
      <xdr:rowOff>88215</xdr:rowOff>
    </xdr:to>
    <xdr:sp macro="" textlink="">
      <xdr:nvSpPr>
        <xdr:cNvPr id="259" name="楕円 258"/>
        <xdr:cNvSpPr/>
      </xdr:nvSpPr>
      <xdr:spPr>
        <a:xfrm>
          <a:off x="3746500" y="166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79342</xdr:rowOff>
    </xdr:from>
    <xdr:ext cx="534377" cy="259045"/>
    <xdr:sp macro="" textlink="">
      <xdr:nvSpPr>
        <xdr:cNvPr id="260" name="テキスト ボックス 259"/>
        <xdr:cNvSpPr txBox="1"/>
      </xdr:nvSpPr>
      <xdr:spPr>
        <a:xfrm>
          <a:off x="3530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29211</xdr:rowOff>
    </xdr:from>
    <xdr:to>
      <xdr:col>15</xdr:col>
      <xdr:colOff>101600</xdr:colOff>
      <xdr:row>97</xdr:row>
      <xdr:rowOff>130811</xdr:rowOff>
    </xdr:to>
    <xdr:sp macro="" textlink="">
      <xdr:nvSpPr>
        <xdr:cNvPr id="261" name="楕円 260"/>
        <xdr:cNvSpPr/>
      </xdr:nvSpPr>
      <xdr:spPr>
        <a:xfrm>
          <a:off x="2857500" y="166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121938</xdr:rowOff>
    </xdr:from>
    <xdr:ext cx="534377" cy="259045"/>
    <xdr:sp macro="" textlink="">
      <xdr:nvSpPr>
        <xdr:cNvPr id="262" name="テキスト ボックス 261"/>
        <xdr:cNvSpPr txBox="1"/>
      </xdr:nvSpPr>
      <xdr:spPr>
        <a:xfrm>
          <a:off x="2641111" y="167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120180</xdr:rowOff>
    </xdr:from>
    <xdr:to>
      <xdr:col>10</xdr:col>
      <xdr:colOff>165100</xdr:colOff>
      <xdr:row>98</xdr:row>
      <xdr:rowOff>50330</xdr:rowOff>
    </xdr:to>
    <xdr:sp macro="" textlink="">
      <xdr:nvSpPr>
        <xdr:cNvPr id="263" name="楕円 262"/>
        <xdr:cNvSpPr/>
      </xdr:nvSpPr>
      <xdr:spPr>
        <a:xfrm>
          <a:off x="1968500" y="167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66857</xdr:rowOff>
    </xdr:from>
    <xdr:ext cx="534377" cy="259045"/>
    <xdr:sp macro="" textlink="">
      <xdr:nvSpPr>
        <xdr:cNvPr id="264" name="テキスト ボックス 263"/>
        <xdr:cNvSpPr txBox="1"/>
      </xdr:nvSpPr>
      <xdr:spPr>
        <a:xfrm>
          <a:off x="1752111" y="165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129832</xdr:rowOff>
    </xdr:from>
    <xdr:to>
      <xdr:col>6</xdr:col>
      <xdr:colOff>38100</xdr:colOff>
      <xdr:row>98</xdr:row>
      <xdr:rowOff>59982</xdr:rowOff>
    </xdr:to>
    <xdr:sp macro="" textlink="">
      <xdr:nvSpPr>
        <xdr:cNvPr id="265" name="楕円 264"/>
        <xdr:cNvSpPr/>
      </xdr:nvSpPr>
      <xdr:spPr>
        <a:xfrm>
          <a:off x="1079500" y="167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51109</xdr:rowOff>
    </xdr:from>
    <xdr:ext cx="534377" cy="259045"/>
    <xdr:sp macro="" textlink="">
      <xdr:nvSpPr>
        <xdr:cNvPr id="266" name="テキスト ボックス 265"/>
        <xdr:cNvSpPr txBox="1"/>
      </xdr:nvSpPr>
      <xdr:spPr>
        <a:xfrm>
          <a:off x="863111" y="168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62357</xdr:rowOff>
    </xdr:from>
    <xdr:to>
      <xdr:col>55</xdr:col>
      <xdr:colOff>0</xdr:colOff>
      <xdr:row>36</xdr:row>
      <xdr:rowOff>154886</xdr:rowOff>
    </xdr:to>
    <xdr:cxnSp macro="">
      <xdr:nvCxnSpPr>
        <xdr:cNvPr id="297" name="直線コネクタ 296"/>
        <xdr:cNvCxnSpPr/>
      </xdr:nvCxnSpPr>
      <xdr:spPr>
        <a:xfrm flipV="1">
          <a:off x="9639300" y="6234557"/>
          <a:ext cx="8382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4304</xdr:rowOff>
    </xdr:from>
    <xdr:to>
      <xdr:col>50</xdr:col>
      <xdr:colOff>114300</xdr:colOff>
      <xdr:row>36</xdr:row>
      <xdr:rowOff>154886</xdr:rowOff>
    </xdr:to>
    <xdr:cxnSp macro="">
      <xdr:nvCxnSpPr>
        <xdr:cNvPr id="300" name="直線コネクタ 299"/>
        <xdr:cNvCxnSpPr/>
      </xdr:nvCxnSpPr>
      <xdr:spPr>
        <a:xfrm>
          <a:off x="8750300" y="6176504"/>
          <a:ext cx="8890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4304</xdr:rowOff>
    </xdr:from>
    <xdr:to>
      <xdr:col>45</xdr:col>
      <xdr:colOff>177800</xdr:colOff>
      <xdr:row>36</xdr:row>
      <xdr:rowOff>140331</xdr:rowOff>
    </xdr:to>
    <xdr:cxnSp macro="">
      <xdr:nvCxnSpPr>
        <xdr:cNvPr id="303" name="直線コネクタ 302"/>
        <xdr:cNvCxnSpPr/>
      </xdr:nvCxnSpPr>
      <xdr:spPr>
        <a:xfrm flipV="1">
          <a:off x="7861300" y="6176504"/>
          <a:ext cx="889000" cy="1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140331</xdr:rowOff>
    </xdr:from>
    <xdr:to>
      <xdr:col>41</xdr:col>
      <xdr:colOff>50800</xdr:colOff>
      <xdr:row>37</xdr:row>
      <xdr:rowOff>129554</xdr:rowOff>
    </xdr:to>
    <xdr:cxnSp macro="">
      <xdr:nvCxnSpPr>
        <xdr:cNvPr id="306" name="直線コネクタ 305"/>
        <xdr:cNvCxnSpPr/>
      </xdr:nvCxnSpPr>
      <xdr:spPr>
        <a:xfrm flipV="1">
          <a:off x="6972300" y="6312531"/>
          <a:ext cx="889000" cy="16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7" name="フローチャート: 判断 306"/>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8" name="テキスト ボックス 307"/>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11557</xdr:rowOff>
    </xdr:from>
    <xdr:to>
      <xdr:col>55</xdr:col>
      <xdr:colOff>50800</xdr:colOff>
      <xdr:row>36</xdr:row>
      <xdr:rowOff>113157</xdr:rowOff>
    </xdr:to>
    <xdr:sp macro="" textlink="">
      <xdr:nvSpPr>
        <xdr:cNvPr id="316" name="楕円 315"/>
        <xdr:cNvSpPr/>
      </xdr:nvSpPr>
      <xdr:spPr>
        <a:xfrm>
          <a:off x="104267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161434</xdr:rowOff>
    </xdr:from>
    <xdr:ext cx="534377" cy="259045"/>
    <xdr:sp macro="" textlink="">
      <xdr:nvSpPr>
        <xdr:cNvPr id="317" name="補助費等該当値テキスト"/>
        <xdr:cNvSpPr txBox="1"/>
      </xdr:nvSpPr>
      <xdr:spPr>
        <a:xfrm>
          <a:off x="10528300" y="61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104086</xdr:rowOff>
    </xdr:from>
    <xdr:to>
      <xdr:col>50</xdr:col>
      <xdr:colOff>165100</xdr:colOff>
      <xdr:row>37</xdr:row>
      <xdr:rowOff>34236</xdr:rowOff>
    </xdr:to>
    <xdr:sp macro="" textlink="">
      <xdr:nvSpPr>
        <xdr:cNvPr id="318" name="楕円 317"/>
        <xdr:cNvSpPr/>
      </xdr:nvSpPr>
      <xdr:spPr>
        <a:xfrm>
          <a:off x="9588500" y="62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25363</xdr:rowOff>
    </xdr:from>
    <xdr:ext cx="534377" cy="259045"/>
    <xdr:sp macro="" textlink="">
      <xdr:nvSpPr>
        <xdr:cNvPr id="319" name="テキスト ボックス 318"/>
        <xdr:cNvSpPr txBox="1"/>
      </xdr:nvSpPr>
      <xdr:spPr>
        <a:xfrm>
          <a:off x="9372111" y="636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124954</xdr:rowOff>
    </xdr:from>
    <xdr:to>
      <xdr:col>46</xdr:col>
      <xdr:colOff>38100</xdr:colOff>
      <xdr:row>36</xdr:row>
      <xdr:rowOff>55104</xdr:rowOff>
    </xdr:to>
    <xdr:sp macro="" textlink="">
      <xdr:nvSpPr>
        <xdr:cNvPr id="320" name="楕円 319"/>
        <xdr:cNvSpPr/>
      </xdr:nvSpPr>
      <xdr:spPr>
        <a:xfrm>
          <a:off x="8699500" y="61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71631</xdr:rowOff>
    </xdr:from>
    <xdr:ext cx="534377" cy="259045"/>
    <xdr:sp macro="" textlink="">
      <xdr:nvSpPr>
        <xdr:cNvPr id="321" name="テキスト ボックス 320"/>
        <xdr:cNvSpPr txBox="1"/>
      </xdr:nvSpPr>
      <xdr:spPr>
        <a:xfrm>
          <a:off x="8483111" y="59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89531</xdr:rowOff>
    </xdr:from>
    <xdr:to>
      <xdr:col>41</xdr:col>
      <xdr:colOff>101600</xdr:colOff>
      <xdr:row>37</xdr:row>
      <xdr:rowOff>19681</xdr:rowOff>
    </xdr:to>
    <xdr:sp macro="" textlink="">
      <xdr:nvSpPr>
        <xdr:cNvPr id="322" name="楕円 321"/>
        <xdr:cNvSpPr/>
      </xdr:nvSpPr>
      <xdr:spPr>
        <a:xfrm>
          <a:off x="7810500" y="626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10808</xdr:rowOff>
    </xdr:from>
    <xdr:ext cx="534377" cy="259045"/>
    <xdr:sp macro="" textlink="">
      <xdr:nvSpPr>
        <xdr:cNvPr id="323" name="テキスト ボックス 322"/>
        <xdr:cNvSpPr txBox="1"/>
      </xdr:nvSpPr>
      <xdr:spPr>
        <a:xfrm>
          <a:off x="7594111" y="635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78754</xdr:rowOff>
    </xdr:from>
    <xdr:to>
      <xdr:col>36</xdr:col>
      <xdr:colOff>165100</xdr:colOff>
      <xdr:row>38</xdr:row>
      <xdr:rowOff>8905</xdr:rowOff>
    </xdr:to>
    <xdr:sp macro="" textlink="">
      <xdr:nvSpPr>
        <xdr:cNvPr id="324" name="楕円 323"/>
        <xdr:cNvSpPr/>
      </xdr:nvSpPr>
      <xdr:spPr>
        <a:xfrm>
          <a:off x="6921500" y="64224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xdr:rowOff>
    </xdr:from>
    <xdr:ext cx="534377" cy="259045"/>
    <xdr:sp macro="" textlink="">
      <xdr:nvSpPr>
        <xdr:cNvPr id="325" name="テキスト ボックス 324"/>
        <xdr:cNvSpPr txBox="1"/>
      </xdr:nvSpPr>
      <xdr:spPr>
        <a:xfrm>
          <a:off x="6705111" y="651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86619</xdr:rowOff>
    </xdr:from>
    <xdr:to>
      <xdr:col>55</xdr:col>
      <xdr:colOff>0</xdr:colOff>
      <xdr:row>56</xdr:row>
      <xdr:rowOff>80209</xdr:rowOff>
    </xdr:to>
    <xdr:cxnSp macro="">
      <xdr:nvCxnSpPr>
        <xdr:cNvPr id="352" name="直線コネクタ 351"/>
        <xdr:cNvCxnSpPr/>
      </xdr:nvCxnSpPr>
      <xdr:spPr>
        <a:xfrm flipV="1">
          <a:off x="9639300" y="9344919"/>
          <a:ext cx="838200" cy="33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80209</xdr:rowOff>
    </xdr:from>
    <xdr:to>
      <xdr:col>50</xdr:col>
      <xdr:colOff>114300</xdr:colOff>
      <xdr:row>56</xdr:row>
      <xdr:rowOff>134424</xdr:rowOff>
    </xdr:to>
    <xdr:cxnSp macro="">
      <xdr:nvCxnSpPr>
        <xdr:cNvPr id="355" name="直線コネクタ 354"/>
        <xdr:cNvCxnSpPr/>
      </xdr:nvCxnSpPr>
      <xdr:spPr>
        <a:xfrm flipV="1">
          <a:off x="8750300" y="9681409"/>
          <a:ext cx="889000" cy="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157869</xdr:rowOff>
    </xdr:from>
    <xdr:to>
      <xdr:col>45</xdr:col>
      <xdr:colOff>177800</xdr:colOff>
      <xdr:row>56</xdr:row>
      <xdr:rowOff>134424</xdr:rowOff>
    </xdr:to>
    <xdr:cxnSp macro="">
      <xdr:nvCxnSpPr>
        <xdr:cNvPr id="358" name="直線コネクタ 357"/>
        <xdr:cNvCxnSpPr/>
      </xdr:nvCxnSpPr>
      <xdr:spPr>
        <a:xfrm>
          <a:off x="7861300" y="9587619"/>
          <a:ext cx="889000" cy="1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120489</xdr:rowOff>
    </xdr:from>
    <xdr:to>
      <xdr:col>41</xdr:col>
      <xdr:colOff>50800</xdr:colOff>
      <xdr:row>55</xdr:row>
      <xdr:rowOff>157869</xdr:rowOff>
    </xdr:to>
    <xdr:cxnSp macro="">
      <xdr:nvCxnSpPr>
        <xdr:cNvPr id="361" name="直線コネクタ 360"/>
        <xdr:cNvCxnSpPr/>
      </xdr:nvCxnSpPr>
      <xdr:spPr>
        <a:xfrm>
          <a:off x="6972300" y="9550239"/>
          <a:ext cx="889000" cy="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107398</xdr:rowOff>
    </xdr:from>
    <xdr:to>
      <xdr:col>41</xdr:col>
      <xdr:colOff>101600</xdr:colOff>
      <xdr:row>56</xdr:row>
      <xdr:rowOff>37548</xdr:rowOff>
    </xdr:to>
    <xdr:sp macro="" textlink="">
      <xdr:nvSpPr>
        <xdr:cNvPr id="362" name="フローチャート: 判断 361"/>
        <xdr:cNvSpPr/>
      </xdr:nvSpPr>
      <xdr:spPr>
        <a:xfrm>
          <a:off x="7810500" y="95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28675</xdr:rowOff>
    </xdr:from>
    <xdr:ext cx="534377" cy="259045"/>
    <xdr:sp macro="" textlink="">
      <xdr:nvSpPr>
        <xdr:cNvPr id="363" name="テキスト ボックス 362"/>
        <xdr:cNvSpPr txBox="1"/>
      </xdr:nvSpPr>
      <xdr:spPr>
        <a:xfrm>
          <a:off x="7594111" y="96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35819</xdr:rowOff>
    </xdr:from>
    <xdr:to>
      <xdr:col>55</xdr:col>
      <xdr:colOff>50800</xdr:colOff>
      <xdr:row>54</xdr:row>
      <xdr:rowOff>137419</xdr:rowOff>
    </xdr:to>
    <xdr:sp macro="" textlink="">
      <xdr:nvSpPr>
        <xdr:cNvPr id="371" name="楕円 370"/>
        <xdr:cNvSpPr/>
      </xdr:nvSpPr>
      <xdr:spPr>
        <a:xfrm>
          <a:off x="10426700" y="92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58696</xdr:rowOff>
    </xdr:from>
    <xdr:ext cx="534377" cy="259045"/>
    <xdr:sp macro="" textlink="">
      <xdr:nvSpPr>
        <xdr:cNvPr id="372" name="普通建設事業費該当値テキスト"/>
        <xdr:cNvSpPr txBox="1"/>
      </xdr:nvSpPr>
      <xdr:spPr>
        <a:xfrm>
          <a:off x="10528300" y="914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29409</xdr:rowOff>
    </xdr:from>
    <xdr:to>
      <xdr:col>50</xdr:col>
      <xdr:colOff>165100</xdr:colOff>
      <xdr:row>56</xdr:row>
      <xdr:rowOff>131009</xdr:rowOff>
    </xdr:to>
    <xdr:sp macro="" textlink="">
      <xdr:nvSpPr>
        <xdr:cNvPr id="373" name="楕円 372"/>
        <xdr:cNvSpPr/>
      </xdr:nvSpPr>
      <xdr:spPr>
        <a:xfrm>
          <a:off x="9588500" y="96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122136</xdr:rowOff>
    </xdr:from>
    <xdr:ext cx="534377" cy="259045"/>
    <xdr:sp macro="" textlink="">
      <xdr:nvSpPr>
        <xdr:cNvPr id="374" name="テキスト ボックス 373"/>
        <xdr:cNvSpPr txBox="1"/>
      </xdr:nvSpPr>
      <xdr:spPr>
        <a:xfrm>
          <a:off x="9372111" y="972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83624</xdr:rowOff>
    </xdr:from>
    <xdr:to>
      <xdr:col>46</xdr:col>
      <xdr:colOff>38100</xdr:colOff>
      <xdr:row>57</xdr:row>
      <xdr:rowOff>13774</xdr:rowOff>
    </xdr:to>
    <xdr:sp macro="" textlink="">
      <xdr:nvSpPr>
        <xdr:cNvPr id="375" name="楕円 374"/>
        <xdr:cNvSpPr/>
      </xdr:nvSpPr>
      <xdr:spPr>
        <a:xfrm>
          <a:off x="8699500" y="96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4901</xdr:rowOff>
    </xdr:from>
    <xdr:ext cx="534377" cy="259045"/>
    <xdr:sp macro="" textlink="">
      <xdr:nvSpPr>
        <xdr:cNvPr id="376" name="テキスト ボックス 375"/>
        <xdr:cNvSpPr txBox="1"/>
      </xdr:nvSpPr>
      <xdr:spPr>
        <a:xfrm>
          <a:off x="8483111" y="977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107069</xdr:rowOff>
    </xdr:from>
    <xdr:to>
      <xdr:col>41</xdr:col>
      <xdr:colOff>101600</xdr:colOff>
      <xdr:row>56</xdr:row>
      <xdr:rowOff>37219</xdr:rowOff>
    </xdr:to>
    <xdr:sp macro="" textlink="">
      <xdr:nvSpPr>
        <xdr:cNvPr id="377" name="楕円 376"/>
        <xdr:cNvSpPr/>
      </xdr:nvSpPr>
      <xdr:spPr>
        <a:xfrm>
          <a:off x="7810500" y="95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53746</xdr:rowOff>
    </xdr:from>
    <xdr:ext cx="534377" cy="259045"/>
    <xdr:sp macro="" textlink="">
      <xdr:nvSpPr>
        <xdr:cNvPr id="378" name="テキスト ボックス 377"/>
        <xdr:cNvSpPr txBox="1"/>
      </xdr:nvSpPr>
      <xdr:spPr>
        <a:xfrm>
          <a:off x="7594111" y="93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69689</xdr:rowOff>
    </xdr:from>
    <xdr:to>
      <xdr:col>36</xdr:col>
      <xdr:colOff>165100</xdr:colOff>
      <xdr:row>55</xdr:row>
      <xdr:rowOff>171289</xdr:rowOff>
    </xdr:to>
    <xdr:sp macro="" textlink="">
      <xdr:nvSpPr>
        <xdr:cNvPr id="379" name="楕円 378"/>
        <xdr:cNvSpPr/>
      </xdr:nvSpPr>
      <xdr:spPr>
        <a:xfrm>
          <a:off x="6921500" y="94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162416</xdr:rowOff>
    </xdr:from>
    <xdr:ext cx="534377" cy="259045"/>
    <xdr:sp macro="" textlink="">
      <xdr:nvSpPr>
        <xdr:cNvPr id="380" name="テキスト ボックス 379"/>
        <xdr:cNvSpPr txBox="1"/>
      </xdr:nvSpPr>
      <xdr:spPr>
        <a:xfrm>
          <a:off x="6705111" y="95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68965</xdr:rowOff>
    </xdr:from>
    <xdr:to>
      <xdr:col>55</xdr:col>
      <xdr:colOff>0</xdr:colOff>
      <xdr:row>78</xdr:row>
      <xdr:rowOff>106341</xdr:rowOff>
    </xdr:to>
    <xdr:cxnSp macro="">
      <xdr:nvCxnSpPr>
        <xdr:cNvPr id="411" name="直線コネクタ 410"/>
        <xdr:cNvCxnSpPr/>
      </xdr:nvCxnSpPr>
      <xdr:spPr>
        <a:xfrm flipV="1">
          <a:off x="9639300" y="12584815"/>
          <a:ext cx="838200" cy="89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153498</xdr:rowOff>
    </xdr:from>
    <xdr:to>
      <xdr:col>50</xdr:col>
      <xdr:colOff>114300</xdr:colOff>
      <xdr:row>78</xdr:row>
      <xdr:rowOff>106341</xdr:rowOff>
    </xdr:to>
    <xdr:cxnSp macro="">
      <xdr:nvCxnSpPr>
        <xdr:cNvPr id="414" name="直線コネクタ 413"/>
        <xdr:cNvCxnSpPr/>
      </xdr:nvCxnSpPr>
      <xdr:spPr>
        <a:xfrm>
          <a:off x="8750300" y="13183698"/>
          <a:ext cx="889000" cy="29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153498</xdr:rowOff>
    </xdr:from>
    <xdr:to>
      <xdr:col>45</xdr:col>
      <xdr:colOff>177800</xdr:colOff>
      <xdr:row>79</xdr:row>
      <xdr:rowOff>98879</xdr:rowOff>
    </xdr:to>
    <xdr:cxnSp macro="">
      <xdr:nvCxnSpPr>
        <xdr:cNvPr id="417" name="直線コネクタ 416"/>
        <xdr:cNvCxnSpPr/>
      </xdr:nvCxnSpPr>
      <xdr:spPr>
        <a:xfrm flipV="1">
          <a:off x="7861300" y="13183698"/>
          <a:ext cx="889000" cy="45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17807</xdr:rowOff>
    </xdr:from>
    <xdr:to>
      <xdr:col>41</xdr:col>
      <xdr:colOff>50800</xdr:colOff>
      <xdr:row>79</xdr:row>
      <xdr:rowOff>98879</xdr:rowOff>
    </xdr:to>
    <xdr:cxnSp macro="">
      <xdr:nvCxnSpPr>
        <xdr:cNvPr id="420" name="直線コネクタ 419"/>
        <xdr:cNvCxnSpPr/>
      </xdr:nvCxnSpPr>
      <xdr:spPr>
        <a:xfrm>
          <a:off x="6972300" y="12876557"/>
          <a:ext cx="889000" cy="76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47180</xdr:rowOff>
    </xdr:from>
    <xdr:to>
      <xdr:col>41</xdr:col>
      <xdr:colOff>101600</xdr:colOff>
      <xdr:row>77</xdr:row>
      <xdr:rowOff>148780</xdr:rowOff>
    </xdr:to>
    <xdr:sp macro="" textlink="">
      <xdr:nvSpPr>
        <xdr:cNvPr id="421" name="フローチャート: 判断 420"/>
        <xdr:cNvSpPr/>
      </xdr:nvSpPr>
      <xdr:spPr>
        <a:xfrm>
          <a:off x="78105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165307</xdr:rowOff>
    </xdr:from>
    <xdr:ext cx="534377" cy="259045"/>
    <xdr:sp macro="" textlink="">
      <xdr:nvSpPr>
        <xdr:cNvPr id="422" name="テキスト ボックス 421"/>
        <xdr:cNvSpPr txBox="1"/>
      </xdr:nvSpPr>
      <xdr:spPr>
        <a:xfrm>
          <a:off x="7594111" y="130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18165</xdr:rowOff>
    </xdr:from>
    <xdr:to>
      <xdr:col>55</xdr:col>
      <xdr:colOff>50800</xdr:colOff>
      <xdr:row>73</xdr:row>
      <xdr:rowOff>119765</xdr:rowOff>
    </xdr:to>
    <xdr:sp macro="" textlink="">
      <xdr:nvSpPr>
        <xdr:cNvPr id="430" name="楕円 429"/>
        <xdr:cNvSpPr/>
      </xdr:nvSpPr>
      <xdr:spPr>
        <a:xfrm>
          <a:off x="10426700" y="125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41042</xdr:rowOff>
    </xdr:from>
    <xdr:ext cx="534377" cy="259045"/>
    <xdr:sp macro="" textlink="">
      <xdr:nvSpPr>
        <xdr:cNvPr id="431" name="普通建設事業費 （ うち新規整備　）該当値テキスト"/>
        <xdr:cNvSpPr txBox="1"/>
      </xdr:nvSpPr>
      <xdr:spPr>
        <a:xfrm>
          <a:off x="10528300" y="123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55541</xdr:rowOff>
    </xdr:from>
    <xdr:to>
      <xdr:col>50</xdr:col>
      <xdr:colOff>165100</xdr:colOff>
      <xdr:row>78</xdr:row>
      <xdr:rowOff>157141</xdr:rowOff>
    </xdr:to>
    <xdr:sp macro="" textlink="">
      <xdr:nvSpPr>
        <xdr:cNvPr id="432" name="楕円 431"/>
        <xdr:cNvSpPr/>
      </xdr:nvSpPr>
      <xdr:spPr>
        <a:xfrm>
          <a:off x="9588500" y="134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148268</xdr:rowOff>
    </xdr:from>
    <xdr:ext cx="534377" cy="259045"/>
    <xdr:sp macro="" textlink="">
      <xdr:nvSpPr>
        <xdr:cNvPr id="433" name="テキスト ボックス 432"/>
        <xdr:cNvSpPr txBox="1"/>
      </xdr:nvSpPr>
      <xdr:spPr>
        <a:xfrm>
          <a:off x="9372111" y="1352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102698</xdr:rowOff>
    </xdr:from>
    <xdr:to>
      <xdr:col>46</xdr:col>
      <xdr:colOff>38100</xdr:colOff>
      <xdr:row>77</xdr:row>
      <xdr:rowOff>32848</xdr:rowOff>
    </xdr:to>
    <xdr:sp macro="" textlink="">
      <xdr:nvSpPr>
        <xdr:cNvPr id="434" name="楕円 433"/>
        <xdr:cNvSpPr/>
      </xdr:nvSpPr>
      <xdr:spPr>
        <a:xfrm>
          <a:off x="8699500" y="131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49375</xdr:rowOff>
    </xdr:from>
    <xdr:ext cx="534377" cy="259045"/>
    <xdr:sp macro="" textlink="">
      <xdr:nvSpPr>
        <xdr:cNvPr id="435" name="テキスト ボックス 434"/>
        <xdr:cNvSpPr txBox="1"/>
      </xdr:nvSpPr>
      <xdr:spPr>
        <a:xfrm>
          <a:off x="8483111" y="129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6" name="楕円 435"/>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7" name="テキスト ボックス 436"/>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138457</xdr:rowOff>
    </xdr:from>
    <xdr:to>
      <xdr:col>36</xdr:col>
      <xdr:colOff>165100</xdr:colOff>
      <xdr:row>75</xdr:row>
      <xdr:rowOff>68607</xdr:rowOff>
    </xdr:to>
    <xdr:sp macro="" textlink="">
      <xdr:nvSpPr>
        <xdr:cNvPr id="438" name="楕円 437"/>
        <xdr:cNvSpPr/>
      </xdr:nvSpPr>
      <xdr:spPr>
        <a:xfrm>
          <a:off x="6921500" y="1282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85134</xdr:rowOff>
    </xdr:from>
    <xdr:ext cx="534377" cy="259045"/>
    <xdr:sp macro="" textlink="">
      <xdr:nvSpPr>
        <xdr:cNvPr id="439" name="テキスト ボックス 438"/>
        <xdr:cNvSpPr txBox="1"/>
      </xdr:nvSpPr>
      <xdr:spPr>
        <a:xfrm>
          <a:off x="6705111" y="126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20746</xdr:rowOff>
    </xdr:from>
    <xdr:to>
      <xdr:col>55</xdr:col>
      <xdr:colOff>0</xdr:colOff>
      <xdr:row>98</xdr:row>
      <xdr:rowOff>151278</xdr:rowOff>
    </xdr:to>
    <xdr:cxnSp macro="">
      <xdr:nvCxnSpPr>
        <xdr:cNvPr id="470" name="直線コネクタ 469"/>
        <xdr:cNvCxnSpPr/>
      </xdr:nvCxnSpPr>
      <xdr:spPr>
        <a:xfrm>
          <a:off x="9639300" y="16651396"/>
          <a:ext cx="838200" cy="30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20746</xdr:rowOff>
    </xdr:from>
    <xdr:to>
      <xdr:col>50</xdr:col>
      <xdr:colOff>114300</xdr:colOff>
      <xdr:row>99</xdr:row>
      <xdr:rowOff>64458</xdr:rowOff>
    </xdr:to>
    <xdr:cxnSp macro="">
      <xdr:nvCxnSpPr>
        <xdr:cNvPr id="473" name="直線コネクタ 472"/>
        <xdr:cNvCxnSpPr/>
      </xdr:nvCxnSpPr>
      <xdr:spPr>
        <a:xfrm flipV="1">
          <a:off x="8750300" y="16651396"/>
          <a:ext cx="889000" cy="38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91711</xdr:rowOff>
    </xdr:from>
    <xdr:to>
      <xdr:col>45</xdr:col>
      <xdr:colOff>177800</xdr:colOff>
      <xdr:row>99</xdr:row>
      <xdr:rowOff>64458</xdr:rowOff>
    </xdr:to>
    <xdr:cxnSp macro="">
      <xdr:nvCxnSpPr>
        <xdr:cNvPr id="476" name="直線コネクタ 475"/>
        <xdr:cNvCxnSpPr/>
      </xdr:nvCxnSpPr>
      <xdr:spPr>
        <a:xfrm>
          <a:off x="7861300" y="16208011"/>
          <a:ext cx="889000" cy="8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91711</xdr:rowOff>
    </xdr:from>
    <xdr:to>
      <xdr:col>41</xdr:col>
      <xdr:colOff>50800</xdr:colOff>
      <xdr:row>98</xdr:row>
      <xdr:rowOff>117934</xdr:rowOff>
    </xdr:to>
    <xdr:cxnSp macro="">
      <xdr:nvCxnSpPr>
        <xdr:cNvPr id="479" name="直線コネクタ 478"/>
        <xdr:cNvCxnSpPr/>
      </xdr:nvCxnSpPr>
      <xdr:spPr>
        <a:xfrm flipV="1">
          <a:off x="6972300" y="16208011"/>
          <a:ext cx="889000" cy="71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80" name="フローチャート: 判断 479"/>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81" name="テキスト ボックス 480"/>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100478</xdr:rowOff>
    </xdr:from>
    <xdr:to>
      <xdr:col>55</xdr:col>
      <xdr:colOff>50800</xdr:colOff>
      <xdr:row>99</xdr:row>
      <xdr:rowOff>30628</xdr:rowOff>
    </xdr:to>
    <xdr:sp macro="" textlink="">
      <xdr:nvSpPr>
        <xdr:cNvPr id="489" name="楕円 488"/>
        <xdr:cNvSpPr/>
      </xdr:nvSpPr>
      <xdr:spPr>
        <a:xfrm>
          <a:off x="10426700" y="169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15405</xdr:rowOff>
    </xdr:from>
    <xdr:ext cx="469744" cy="259045"/>
    <xdr:sp macro="" textlink="">
      <xdr:nvSpPr>
        <xdr:cNvPr id="490" name="普通建設事業費 （ うち更新整備　）該当値テキスト"/>
        <xdr:cNvSpPr txBox="1"/>
      </xdr:nvSpPr>
      <xdr:spPr>
        <a:xfrm>
          <a:off x="10528300" y="1681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141396</xdr:rowOff>
    </xdr:from>
    <xdr:to>
      <xdr:col>50</xdr:col>
      <xdr:colOff>165100</xdr:colOff>
      <xdr:row>97</xdr:row>
      <xdr:rowOff>71546</xdr:rowOff>
    </xdr:to>
    <xdr:sp macro="" textlink="">
      <xdr:nvSpPr>
        <xdr:cNvPr id="491" name="楕円 490"/>
        <xdr:cNvSpPr/>
      </xdr:nvSpPr>
      <xdr:spPr>
        <a:xfrm>
          <a:off x="9588500" y="166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62673</xdr:rowOff>
    </xdr:from>
    <xdr:ext cx="534377" cy="259045"/>
    <xdr:sp macro="" textlink="">
      <xdr:nvSpPr>
        <xdr:cNvPr id="492" name="テキスト ボックス 491"/>
        <xdr:cNvSpPr txBox="1"/>
      </xdr:nvSpPr>
      <xdr:spPr>
        <a:xfrm>
          <a:off x="9372111" y="166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13658</xdr:rowOff>
    </xdr:from>
    <xdr:to>
      <xdr:col>46</xdr:col>
      <xdr:colOff>38100</xdr:colOff>
      <xdr:row>99</xdr:row>
      <xdr:rowOff>115258</xdr:rowOff>
    </xdr:to>
    <xdr:sp macro="" textlink="">
      <xdr:nvSpPr>
        <xdr:cNvPr id="493" name="楕円 492"/>
        <xdr:cNvSpPr/>
      </xdr:nvSpPr>
      <xdr:spPr>
        <a:xfrm>
          <a:off x="8699500" y="169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106385</xdr:rowOff>
    </xdr:from>
    <xdr:ext cx="469744" cy="259045"/>
    <xdr:sp macro="" textlink="">
      <xdr:nvSpPr>
        <xdr:cNvPr id="494" name="テキスト ボックス 493"/>
        <xdr:cNvSpPr txBox="1"/>
      </xdr:nvSpPr>
      <xdr:spPr>
        <a:xfrm>
          <a:off x="8515428" y="1707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40911</xdr:rowOff>
    </xdr:from>
    <xdr:to>
      <xdr:col>41</xdr:col>
      <xdr:colOff>101600</xdr:colOff>
      <xdr:row>94</xdr:row>
      <xdr:rowOff>142511</xdr:rowOff>
    </xdr:to>
    <xdr:sp macro="" textlink="">
      <xdr:nvSpPr>
        <xdr:cNvPr id="495" name="楕円 494"/>
        <xdr:cNvSpPr/>
      </xdr:nvSpPr>
      <xdr:spPr>
        <a:xfrm>
          <a:off x="7810500" y="161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159038</xdr:rowOff>
    </xdr:from>
    <xdr:ext cx="534377" cy="259045"/>
    <xdr:sp macro="" textlink="">
      <xdr:nvSpPr>
        <xdr:cNvPr id="496" name="テキスト ボックス 495"/>
        <xdr:cNvSpPr txBox="1"/>
      </xdr:nvSpPr>
      <xdr:spPr>
        <a:xfrm>
          <a:off x="7594111" y="1593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67134</xdr:rowOff>
    </xdr:from>
    <xdr:to>
      <xdr:col>36</xdr:col>
      <xdr:colOff>165100</xdr:colOff>
      <xdr:row>98</xdr:row>
      <xdr:rowOff>168734</xdr:rowOff>
    </xdr:to>
    <xdr:sp macro="" textlink="">
      <xdr:nvSpPr>
        <xdr:cNvPr id="497" name="楕円 496"/>
        <xdr:cNvSpPr/>
      </xdr:nvSpPr>
      <xdr:spPr>
        <a:xfrm>
          <a:off x="6921500" y="168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159861</xdr:rowOff>
    </xdr:from>
    <xdr:ext cx="469744" cy="259045"/>
    <xdr:sp macro="" textlink="">
      <xdr:nvSpPr>
        <xdr:cNvPr id="498" name="テキスト ボックス 497"/>
        <xdr:cNvSpPr txBox="1"/>
      </xdr:nvSpPr>
      <xdr:spPr>
        <a:xfrm>
          <a:off x="6737428" y="1696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54030</xdr:rowOff>
    </xdr:from>
    <xdr:to>
      <xdr:col>85</xdr:col>
      <xdr:colOff>127000</xdr:colOff>
      <xdr:row>38</xdr:row>
      <xdr:rowOff>135859</xdr:rowOff>
    </xdr:to>
    <xdr:cxnSp macro="">
      <xdr:nvCxnSpPr>
        <xdr:cNvPr id="525" name="直線コネクタ 524"/>
        <xdr:cNvCxnSpPr/>
      </xdr:nvCxnSpPr>
      <xdr:spPr>
        <a:xfrm flipV="1">
          <a:off x="15481300" y="6569130"/>
          <a:ext cx="838200" cy="8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6" name="災害復旧事業費平均値テキスト"/>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123927</xdr:rowOff>
    </xdr:from>
    <xdr:to>
      <xdr:col>81</xdr:col>
      <xdr:colOff>50800</xdr:colOff>
      <xdr:row>38</xdr:row>
      <xdr:rowOff>135859</xdr:rowOff>
    </xdr:to>
    <xdr:cxnSp macro="">
      <xdr:nvCxnSpPr>
        <xdr:cNvPr id="528" name="直線コネクタ 527"/>
        <xdr:cNvCxnSpPr/>
      </xdr:nvCxnSpPr>
      <xdr:spPr>
        <a:xfrm>
          <a:off x="14592300" y="6639027"/>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123927</xdr:rowOff>
    </xdr:from>
    <xdr:to>
      <xdr:col>76</xdr:col>
      <xdr:colOff>114300</xdr:colOff>
      <xdr:row>38</xdr:row>
      <xdr:rowOff>138374</xdr:rowOff>
    </xdr:to>
    <xdr:cxnSp macro="">
      <xdr:nvCxnSpPr>
        <xdr:cNvPr id="531" name="直線コネクタ 530"/>
        <xdr:cNvCxnSpPr/>
      </xdr:nvCxnSpPr>
      <xdr:spPr>
        <a:xfrm flipV="1">
          <a:off x="13703300" y="663902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137761</xdr:rowOff>
    </xdr:from>
    <xdr:to>
      <xdr:col>71</xdr:col>
      <xdr:colOff>177800</xdr:colOff>
      <xdr:row>38</xdr:row>
      <xdr:rowOff>138374</xdr:rowOff>
    </xdr:to>
    <xdr:cxnSp macro="">
      <xdr:nvCxnSpPr>
        <xdr:cNvPr id="534" name="直線コネクタ 533"/>
        <xdr:cNvCxnSpPr/>
      </xdr:nvCxnSpPr>
      <xdr:spPr>
        <a:xfrm>
          <a:off x="12814300" y="6652861"/>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75705</xdr:rowOff>
    </xdr:from>
    <xdr:to>
      <xdr:col>72</xdr:col>
      <xdr:colOff>38100</xdr:colOff>
      <xdr:row>39</xdr:row>
      <xdr:rowOff>5855</xdr:rowOff>
    </xdr:to>
    <xdr:sp macro="" textlink="">
      <xdr:nvSpPr>
        <xdr:cNvPr id="535" name="フローチャート: 判断 534"/>
        <xdr:cNvSpPr/>
      </xdr:nvSpPr>
      <xdr:spPr>
        <a:xfrm>
          <a:off x="13652500" y="65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22382</xdr:rowOff>
    </xdr:from>
    <xdr:ext cx="469744" cy="259045"/>
    <xdr:sp macro="" textlink="">
      <xdr:nvSpPr>
        <xdr:cNvPr id="536" name="テキスト ボックス 535"/>
        <xdr:cNvSpPr txBox="1"/>
      </xdr:nvSpPr>
      <xdr:spPr>
        <a:xfrm>
          <a:off x="13468428" y="636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3230</xdr:rowOff>
    </xdr:from>
    <xdr:to>
      <xdr:col>85</xdr:col>
      <xdr:colOff>177800</xdr:colOff>
      <xdr:row>38</xdr:row>
      <xdr:rowOff>104830</xdr:rowOff>
    </xdr:to>
    <xdr:sp macro="" textlink="">
      <xdr:nvSpPr>
        <xdr:cNvPr id="544" name="楕円 543"/>
        <xdr:cNvSpPr/>
      </xdr:nvSpPr>
      <xdr:spPr>
        <a:xfrm>
          <a:off x="16268700" y="65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134057</xdr:rowOff>
    </xdr:from>
    <xdr:ext cx="469744" cy="259045"/>
    <xdr:sp macro="" textlink="">
      <xdr:nvSpPr>
        <xdr:cNvPr id="545" name="災害復旧事業費該当値テキスト"/>
        <xdr:cNvSpPr txBox="1"/>
      </xdr:nvSpPr>
      <xdr:spPr>
        <a:xfrm>
          <a:off x="16370300" y="630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85059</xdr:rowOff>
    </xdr:from>
    <xdr:to>
      <xdr:col>81</xdr:col>
      <xdr:colOff>101600</xdr:colOff>
      <xdr:row>39</xdr:row>
      <xdr:rowOff>15209</xdr:rowOff>
    </xdr:to>
    <xdr:sp macro="" textlink="">
      <xdr:nvSpPr>
        <xdr:cNvPr id="546" name="楕円 545"/>
        <xdr:cNvSpPr/>
      </xdr:nvSpPr>
      <xdr:spPr>
        <a:xfrm>
          <a:off x="154305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6336</xdr:rowOff>
    </xdr:from>
    <xdr:ext cx="378565" cy="259045"/>
    <xdr:sp macro="" textlink="">
      <xdr:nvSpPr>
        <xdr:cNvPr id="547" name="テキスト ボックス 546"/>
        <xdr:cNvSpPr txBox="1"/>
      </xdr:nvSpPr>
      <xdr:spPr>
        <a:xfrm>
          <a:off x="15292017" y="6692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73127</xdr:rowOff>
    </xdr:from>
    <xdr:to>
      <xdr:col>76</xdr:col>
      <xdr:colOff>165100</xdr:colOff>
      <xdr:row>39</xdr:row>
      <xdr:rowOff>3277</xdr:rowOff>
    </xdr:to>
    <xdr:sp macro="" textlink="">
      <xdr:nvSpPr>
        <xdr:cNvPr id="548" name="楕円 547"/>
        <xdr:cNvSpPr/>
      </xdr:nvSpPr>
      <xdr:spPr>
        <a:xfrm>
          <a:off x="14541500" y="6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165854</xdr:rowOff>
    </xdr:from>
    <xdr:ext cx="469744" cy="259045"/>
    <xdr:sp macro="" textlink="">
      <xdr:nvSpPr>
        <xdr:cNvPr id="549" name="テキスト ボックス 548"/>
        <xdr:cNvSpPr txBox="1"/>
      </xdr:nvSpPr>
      <xdr:spPr>
        <a:xfrm>
          <a:off x="14357428" y="66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87574</xdr:rowOff>
    </xdr:from>
    <xdr:to>
      <xdr:col>72</xdr:col>
      <xdr:colOff>38100</xdr:colOff>
      <xdr:row>39</xdr:row>
      <xdr:rowOff>17724</xdr:rowOff>
    </xdr:to>
    <xdr:sp macro="" textlink="">
      <xdr:nvSpPr>
        <xdr:cNvPr id="550" name="楕円 549"/>
        <xdr:cNvSpPr/>
      </xdr:nvSpPr>
      <xdr:spPr>
        <a:xfrm>
          <a:off x="13652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8851</xdr:rowOff>
    </xdr:from>
    <xdr:ext cx="378565" cy="259045"/>
    <xdr:sp macro="" textlink="">
      <xdr:nvSpPr>
        <xdr:cNvPr id="551" name="テキスト ボックス 550"/>
        <xdr:cNvSpPr txBox="1"/>
      </xdr:nvSpPr>
      <xdr:spPr>
        <a:xfrm>
          <a:off x="13514017" y="669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86961</xdr:rowOff>
    </xdr:from>
    <xdr:to>
      <xdr:col>67</xdr:col>
      <xdr:colOff>101600</xdr:colOff>
      <xdr:row>39</xdr:row>
      <xdr:rowOff>17111</xdr:rowOff>
    </xdr:to>
    <xdr:sp macro="" textlink="">
      <xdr:nvSpPr>
        <xdr:cNvPr id="552" name="楕円 551"/>
        <xdr:cNvSpPr/>
      </xdr:nvSpPr>
      <xdr:spPr>
        <a:xfrm>
          <a:off x="12763500" y="660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8238</xdr:rowOff>
    </xdr:from>
    <xdr:ext cx="378565" cy="259045"/>
    <xdr:sp macro="" textlink="">
      <xdr:nvSpPr>
        <xdr:cNvPr id="553" name="テキスト ボックス 552"/>
        <xdr:cNvSpPr txBox="1"/>
      </xdr:nvSpPr>
      <xdr:spPr>
        <a:xfrm>
          <a:off x="12625017" y="6694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164427</xdr:rowOff>
    </xdr:from>
    <xdr:to>
      <xdr:col>85</xdr:col>
      <xdr:colOff>127000</xdr:colOff>
      <xdr:row>76</xdr:row>
      <xdr:rowOff>9613</xdr:rowOff>
    </xdr:to>
    <xdr:cxnSp macro="">
      <xdr:nvCxnSpPr>
        <xdr:cNvPr id="631" name="直線コネクタ 630"/>
        <xdr:cNvCxnSpPr/>
      </xdr:nvCxnSpPr>
      <xdr:spPr>
        <a:xfrm>
          <a:off x="15481300" y="13023177"/>
          <a:ext cx="8382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154800</xdr:rowOff>
    </xdr:from>
    <xdr:to>
      <xdr:col>81</xdr:col>
      <xdr:colOff>50800</xdr:colOff>
      <xdr:row>75</xdr:row>
      <xdr:rowOff>164427</xdr:rowOff>
    </xdr:to>
    <xdr:cxnSp macro="">
      <xdr:nvCxnSpPr>
        <xdr:cNvPr id="634" name="直線コネクタ 633"/>
        <xdr:cNvCxnSpPr/>
      </xdr:nvCxnSpPr>
      <xdr:spPr>
        <a:xfrm>
          <a:off x="14592300" y="1301355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154800</xdr:rowOff>
    </xdr:from>
    <xdr:to>
      <xdr:col>76</xdr:col>
      <xdr:colOff>114300</xdr:colOff>
      <xdr:row>75</xdr:row>
      <xdr:rowOff>159068</xdr:rowOff>
    </xdr:to>
    <xdr:cxnSp macro="">
      <xdr:nvCxnSpPr>
        <xdr:cNvPr id="637" name="直線コネクタ 636"/>
        <xdr:cNvCxnSpPr/>
      </xdr:nvCxnSpPr>
      <xdr:spPr>
        <a:xfrm flipV="1">
          <a:off x="13703300" y="13013550"/>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140703</xdr:rowOff>
    </xdr:from>
    <xdr:to>
      <xdr:col>71</xdr:col>
      <xdr:colOff>177800</xdr:colOff>
      <xdr:row>75</xdr:row>
      <xdr:rowOff>159068</xdr:rowOff>
    </xdr:to>
    <xdr:cxnSp macro="">
      <xdr:nvCxnSpPr>
        <xdr:cNvPr id="640" name="直線コネクタ 639"/>
        <xdr:cNvCxnSpPr/>
      </xdr:nvCxnSpPr>
      <xdr:spPr>
        <a:xfrm>
          <a:off x="12814300" y="12999453"/>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157087</xdr:rowOff>
    </xdr:from>
    <xdr:to>
      <xdr:col>72</xdr:col>
      <xdr:colOff>38100</xdr:colOff>
      <xdr:row>76</xdr:row>
      <xdr:rowOff>87237</xdr:rowOff>
    </xdr:to>
    <xdr:sp macro="" textlink="">
      <xdr:nvSpPr>
        <xdr:cNvPr id="641" name="フローチャート: 判断 640"/>
        <xdr:cNvSpPr/>
      </xdr:nvSpPr>
      <xdr:spPr>
        <a:xfrm>
          <a:off x="13652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78364</xdr:rowOff>
    </xdr:from>
    <xdr:ext cx="534377" cy="259045"/>
    <xdr:sp macro="" textlink="">
      <xdr:nvSpPr>
        <xdr:cNvPr id="642" name="テキスト ボックス 641"/>
        <xdr:cNvSpPr txBox="1"/>
      </xdr:nvSpPr>
      <xdr:spPr>
        <a:xfrm>
          <a:off x="13436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130264</xdr:rowOff>
    </xdr:from>
    <xdr:to>
      <xdr:col>85</xdr:col>
      <xdr:colOff>177800</xdr:colOff>
      <xdr:row>76</xdr:row>
      <xdr:rowOff>60415</xdr:rowOff>
    </xdr:to>
    <xdr:sp macro="" textlink="">
      <xdr:nvSpPr>
        <xdr:cNvPr id="650" name="楕円 649"/>
        <xdr:cNvSpPr/>
      </xdr:nvSpPr>
      <xdr:spPr>
        <a:xfrm>
          <a:off x="16268700" y="1298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108691</xdr:rowOff>
    </xdr:from>
    <xdr:ext cx="534377" cy="259045"/>
    <xdr:sp macro="" textlink="">
      <xdr:nvSpPr>
        <xdr:cNvPr id="651" name="公債費該当値テキスト"/>
        <xdr:cNvSpPr txBox="1"/>
      </xdr:nvSpPr>
      <xdr:spPr>
        <a:xfrm>
          <a:off x="16370300" y="129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113627</xdr:rowOff>
    </xdr:from>
    <xdr:to>
      <xdr:col>81</xdr:col>
      <xdr:colOff>101600</xdr:colOff>
      <xdr:row>76</xdr:row>
      <xdr:rowOff>43777</xdr:rowOff>
    </xdr:to>
    <xdr:sp macro="" textlink="">
      <xdr:nvSpPr>
        <xdr:cNvPr id="652" name="楕円 651"/>
        <xdr:cNvSpPr/>
      </xdr:nvSpPr>
      <xdr:spPr>
        <a:xfrm>
          <a:off x="15430500" y="129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34904</xdr:rowOff>
    </xdr:from>
    <xdr:ext cx="534377" cy="259045"/>
    <xdr:sp macro="" textlink="">
      <xdr:nvSpPr>
        <xdr:cNvPr id="653" name="テキスト ボックス 652"/>
        <xdr:cNvSpPr txBox="1"/>
      </xdr:nvSpPr>
      <xdr:spPr>
        <a:xfrm>
          <a:off x="15214111" y="130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104001</xdr:rowOff>
    </xdr:from>
    <xdr:to>
      <xdr:col>76</xdr:col>
      <xdr:colOff>165100</xdr:colOff>
      <xdr:row>76</xdr:row>
      <xdr:rowOff>34150</xdr:rowOff>
    </xdr:to>
    <xdr:sp macro="" textlink="">
      <xdr:nvSpPr>
        <xdr:cNvPr id="654" name="楕円 653"/>
        <xdr:cNvSpPr/>
      </xdr:nvSpPr>
      <xdr:spPr>
        <a:xfrm>
          <a:off x="14541500" y="1296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25277</xdr:rowOff>
    </xdr:from>
    <xdr:ext cx="534377" cy="259045"/>
    <xdr:sp macro="" textlink="">
      <xdr:nvSpPr>
        <xdr:cNvPr id="655" name="テキスト ボックス 654"/>
        <xdr:cNvSpPr txBox="1"/>
      </xdr:nvSpPr>
      <xdr:spPr>
        <a:xfrm>
          <a:off x="14325111" y="130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108268</xdr:rowOff>
    </xdr:from>
    <xdr:to>
      <xdr:col>72</xdr:col>
      <xdr:colOff>38100</xdr:colOff>
      <xdr:row>76</xdr:row>
      <xdr:rowOff>38418</xdr:rowOff>
    </xdr:to>
    <xdr:sp macro="" textlink="">
      <xdr:nvSpPr>
        <xdr:cNvPr id="656" name="楕円 655"/>
        <xdr:cNvSpPr/>
      </xdr:nvSpPr>
      <xdr:spPr>
        <a:xfrm>
          <a:off x="13652500" y="129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54945</xdr:rowOff>
    </xdr:from>
    <xdr:ext cx="534377" cy="259045"/>
    <xdr:sp macro="" textlink="">
      <xdr:nvSpPr>
        <xdr:cNvPr id="657" name="テキスト ボックス 656"/>
        <xdr:cNvSpPr txBox="1"/>
      </xdr:nvSpPr>
      <xdr:spPr>
        <a:xfrm>
          <a:off x="13436111" y="127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89903</xdr:rowOff>
    </xdr:from>
    <xdr:to>
      <xdr:col>67</xdr:col>
      <xdr:colOff>101600</xdr:colOff>
      <xdr:row>76</xdr:row>
      <xdr:rowOff>20053</xdr:rowOff>
    </xdr:to>
    <xdr:sp macro="" textlink="">
      <xdr:nvSpPr>
        <xdr:cNvPr id="658" name="楕円 657"/>
        <xdr:cNvSpPr/>
      </xdr:nvSpPr>
      <xdr:spPr>
        <a:xfrm>
          <a:off x="12763500" y="129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36580</xdr:rowOff>
    </xdr:from>
    <xdr:ext cx="534377" cy="259045"/>
    <xdr:sp macro="" textlink="">
      <xdr:nvSpPr>
        <xdr:cNvPr id="659" name="テキスト ボックス 658"/>
        <xdr:cNvSpPr txBox="1"/>
      </xdr:nvSpPr>
      <xdr:spPr>
        <a:xfrm>
          <a:off x="12547111" y="127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143495</xdr:rowOff>
    </xdr:from>
    <xdr:to>
      <xdr:col>85</xdr:col>
      <xdr:colOff>127000</xdr:colOff>
      <xdr:row>97</xdr:row>
      <xdr:rowOff>153622</xdr:rowOff>
    </xdr:to>
    <xdr:cxnSp macro="">
      <xdr:nvCxnSpPr>
        <xdr:cNvPr id="686" name="直線コネクタ 685"/>
        <xdr:cNvCxnSpPr/>
      </xdr:nvCxnSpPr>
      <xdr:spPr>
        <a:xfrm>
          <a:off x="15481300" y="16602695"/>
          <a:ext cx="838200" cy="18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143495</xdr:rowOff>
    </xdr:from>
    <xdr:to>
      <xdr:col>81</xdr:col>
      <xdr:colOff>50800</xdr:colOff>
      <xdr:row>97</xdr:row>
      <xdr:rowOff>61610</xdr:rowOff>
    </xdr:to>
    <xdr:cxnSp macro="">
      <xdr:nvCxnSpPr>
        <xdr:cNvPr id="689" name="直線コネクタ 688"/>
        <xdr:cNvCxnSpPr/>
      </xdr:nvCxnSpPr>
      <xdr:spPr>
        <a:xfrm flipV="1">
          <a:off x="14592300" y="16602695"/>
          <a:ext cx="8890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147450</xdr:rowOff>
    </xdr:from>
    <xdr:to>
      <xdr:col>76</xdr:col>
      <xdr:colOff>114300</xdr:colOff>
      <xdr:row>97</xdr:row>
      <xdr:rowOff>61610</xdr:rowOff>
    </xdr:to>
    <xdr:cxnSp macro="">
      <xdr:nvCxnSpPr>
        <xdr:cNvPr id="692" name="直線コネクタ 691"/>
        <xdr:cNvCxnSpPr/>
      </xdr:nvCxnSpPr>
      <xdr:spPr>
        <a:xfrm>
          <a:off x="13703300" y="16606650"/>
          <a:ext cx="889000" cy="8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147450</xdr:rowOff>
    </xdr:from>
    <xdr:to>
      <xdr:col>71</xdr:col>
      <xdr:colOff>177800</xdr:colOff>
      <xdr:row>97</xdr:row>
      <xdr:rowOff>61382</xdr:rowOff>
    </xdr:to>
    <xdr:cxnSp macro="">
      <xdr:nvCxnSpPr>
        <xdr:cNvPr id="695" name="直線コネクタ 694"/>
        <xdr:cNvCxnSpPr/>
      </xdr:nvCxnSpPr>
      <xdr:spPr>
        <a:xfrm flipV="1">
          <a:off x="12814300" y="16606650"/>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132243</xdr:rowOff>
    </xdr:from>
    <xdr:to>
      <xdr:col>72</xdr:col>
      <xdr:colOff>38100</xdr:colOff>
      <xdr:row>97</xdr:row>
      <xdr:rowOff>62393</xdr:rowOff>
    </xdr:to>
    <xdr:sp macro="" textlink="">
      <xdr:nvSpPr>
        <xdr:cNvPr id="696" name="フローチャート: 判断 695"/>
        <xdr:cNvSpPr/>
      </xdr:nvSpPr>
      <xdr:spPr>
        <a:xfrm>
          <a:off x="13652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53520</xdr:rowOff>
    </xdr:from>
    <xdr:ext cx="534377" cy="259045"/>
    <xdr:sp macro="" textlink="">
      <xdr:nvSpPr>
        <xdr:cNvPr id="697" name="テキスト ボックス 696"/>
        <xdr:cNvSpPr txBox="1"/>
      </xdr:nvSpPr>
      <xdr:spPr>
        <a:xfrm>
          <a:off x="13436111" y="1668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102822</xdr:rowOff>
    </xdr:from>
    <xdr:to>
      <xdr:col>85</xdr:col>
      <xdr:colOff>177800</xdr:colOff>
      <xdr:row>98</xdr:row>
      <xdr:rowOff>32972</xdr:rowOff>
    </xdr:to>
    <xdr:sp macro="" textlink="">
      <xdr:nvSpPr>
        <xdr:cNvPr id="705" name="楕円 704"/>
        <xdr:cNvSpPr/>
      </xdr:nvSpPr>
      <xdr:spPr>
        <a:xfrm>
          <a:off x="16268700" y="1673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81249</xdr:rowOff>
    </xdr:from>
    <xdr:ext cx="469744" cy="259045"/>
    <xdr:sp macro="" textlink="">
      <xdr:nvSpPr>
        <xdr:cNvPr id="706" name="積立金該当値テキスト"/>
        <xdr:cNvSpPr txBox="1"/>
      </xdr:nvSpPr>
      <xdr:spPr>
        <a:xfrm>
          <a:off x="16370300" y="1671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92695</xdr:rowOff>
    </xdr:from>
    <xdr:to>
      <xdr:col>81</xdr:col>
      <xdr:colOff>101600</xdr:colOff>
      <xdr:row>97</xdr:row>
      <xdr:rowOff>22845</xdr:rowOff>
    </xdr:to>
    <xdr:sp macro="" textlink="">
      <xdr:nvSpPr>
        <xdr:cNvPr id="707" name="楕円 706"/>
        <xdr:cNvSpPr/>
      </xdr:nvSpPr>
      <xdr:spPr>
        <a:xfrm>
          <a:off x="15430500" y="165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13972</xdr:rowOff>
    </xdr:from>
    <xdr:ext cx="534377" cy="259045"/>
    <xdr:sp macro="" textlink="">
      <xdr:nvSpPr>
        <xdr:cNvPr id="708" name="テキスト ボックス 707"/>
        <xdr:cNvSpPr txBox="1"/>
      </xdr:nvSpPr>
      <xdr:spPr>
        <a:xfrm>
          <a:off x="15214111" y="1664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10810</xdr:rowOff>
    </xdr:from>
    <xdr:to>
      <xdr:col>76</xdr:col>
      <xdr:colOff>165100</xdr:colOff>
      <xdr:row>97</xdr:row>
      <xdr:rowOff>112410</xdr:rowOff>
    </xdr:to>
    <xdr:sp macro="" textlink="">
      <xdr:nvSpPr>
        <xdr:cNvPr id="709" name="楕円 708"/>
        <xdr:cNvSpPr/>
      </xdr:nvSpPr>
      <xdr:spPr>
        <a:xfrm>
          <a:off x="14541500" y="166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103537</xdr:rowOff>
    </xdr:from>
    <xdr:ext cx="534377" cy="259045"/>
    <xdr:sp macro="" textlink="">
      <xdr:nvSpPr>
        <xdr:cNvPr id="710" name="テキスト ボックス 709"/>
        <xdr:cNvSpPr txBox="1"/>
      </xdr:nvSpPr>
      <xdr:spPr>
        <a:xfrm>
          <a:off x="14325111" y="167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96650</xdr:rowOff>
    </xdr:from>
    <xdr:to>
      <xdr:col>72</xdr:col>
      <xdr:colOff>38100</xdr:colOff>
      <xdr:row>97</xdr:row>
      <xdr:rowOff>26800</xdr:rowOff>
    </xdr:to>
    <xdr:sp macro="" textlink="">
      <xdr:nvSpPr>
        <xdr:cNvPr id="711" name="楕円 710"/>
        <xdr:cNvSpPr/>
      </xdr:nvSpPr>
      <xdr:spPr>
        <a:xfrm>
          <a:off x="13652500" y="165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43327</xdr:rowOff>
    </xdr:from>
    <xdr:ext cx="534377" cy="259045"/>
    <xdr:sp macro="" textlink="">
      <xdr:nvSpPr>
        <xdr:cNvPr id="712" name="テキスト ボックス 711"/>
        <xdr:cNvSpPr txBox="1"/>
      </xdr:nvSpPr>
      <xdr:spPr>
        <a:xfrm>
          <a:off x="13436111" y="163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10582</xdr:rowOff>
    </xdr:from>
    <xdr:to>
      <xdr:col>67</xdr:col>
      <xdr:colOff>101600</xdr:colOff>
      <xdr:row>97</xdr:row>
      <xdr:rowOff>112182</xdr:rowOff>
    </xdr:to>
    <xdr:sp macro="" textlink="">
      <xdr:nvSpPr>
        <xdr:cNvPr id="713" name="楕円 712"/>
        <xdr:cNvSpPr/>
      </xdr:nvSpPr>
      <xdr:spPr>
        <a:xfrm>
          <a:off x="12763500" y="166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103309</xdr:rowOff>
    </xdr:from>
    <xdr:ext cx="534377" cy="259045"/>
    <xdr:sp macro="" textlink="">
      <xdr:nvSpPr>
        <xdr:cNvPr id="714" name="テキスト ボックス 713"/>
        <xdr:cNvSpPr txBox="1"/>
      </xdr:nvSpPr>
      <xdr:spPr>
        <a:xfrm>
          <a:off x="12547111" y="1673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42545</xdr:rowOff>
    </xdr:from>
    <xdr:to>
      <xdr:col>116</xdr:col>
      <xdr:colOff>63500</xdr:colOff>
      <xdr:row>39</xdr:row>
      <xdr:rowOff>44323</xdr:rowOff>
    </xdr:to>
    <xdr:cxnSp macro="">
      <xdr:nvCxnSpPr>
        <xdr:cNvPr id="743" name="直線コネクタ 742"/>
        <xdr:cNvCxnSpPr/>
      </xdr:nvCxnSpPr>
      <xdr:spPr>
        <a:xfrm>
          <a:off x="21323300" y="6729095"/>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26543</xdr:rowOff>
    </xdr:from>
    <xdr:to>
      <xdr:col>111</xdr:col>
      <xdr:colOff>177800</xdr:colOff>
      <xdr:row>39</xdr:row>
      <xdr:rowOff>42545</xdr:rowOff>
    </xdr:to>
    <xdr:cxnSp macro="">
      <xdr:nvCxnSpPr>
        <xdr:cNvPr id="746" name="直線コネクタ 745"/>
        <xdr:cNvCxnSpPr/>
      </xdr:nvCxnSpPr>
      <xdr:spPr>
        <a:xfrm>
          <a:off x="20434300" y="671309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26543</xdr:rowOff>
    </xdr:from>
    <xdr:to>
      <xdr:col>107</xdr:col>
      <xdr:colOff>50800</xdr:colOff>
      <xdr:row>39</xdr:row>
      <xdr:rowOff>44450</xdr:rowOff>
    </xdr:to>
    <xdr:cxnSp macro="">
      <xdr:nvCxnSpPr>
        <xdr:cNvPr id="749" name="直線コネクタ 748"/>
        <xdr:cNvCxnSpPr/>
      </xdr:nvCxnSpPr>
      <xdr:spPr>
        <a:xfrm flipV="1">
          <a:off x="19545300" y="671309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43561</xdr:rowOff>
    </xdr:from>
    <xdr:to>
      <xdr:col>102</xdr:col>
      <xdr:colOff>114300</xdr:colOff>
      <xdr:row>39</xdr:row>
      <xdr:rowOff>44450</xdr:rowOff>
    </xdr:to>
    <xdr:cxnSp macro="">
      <xdr:nvCxnSpPr>
        <xdr:cNvPr id="752" name="直線コネクタ 751"/>
        <xdr:cNvCxnSpPr/>
      </xdr:nvCxnSpPr>
      <xdr:spPr>
        <a:xfrm>
          <a:off x="18656300" y="6730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95758</xdr:rowOff>
    </xdr:from>
    <xdr:to>
      <xdr:col>102</xdr:col>
      <xdr:colOff>165100</xdr:colOff>
      <xdr:row>38</xdr:row>
      <xdr:rowOff>25908</xdr:rowOff>
    </xdr:to>
    <xdr:sp macro="" textlink="">
      <xdr:nvSpPr>
        <xdr:cNvPr id="753" name="フローチャート: 判断 752"/>
        <xdr:cNvSpPr/>
      </xdr:nvSpPr>
      <xdr:spPr>
        <a:xfrm>
          <a:off x="19494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42435</xdr:rowOff>
    </xdr:from>
    <xdr:ext cx="469744" cy="259045"/>
    <xdr:sp macro="" textlink="">
      <xdr:nvSpPr>
        <xdr:cNvPr id="754" name="テキスト ボックス 753"/>
        <xdr:cNvSpPr txBox="1"/>
      </xdr:nvSpPr>
      <xdr:spPr>
        <a:xfrm>
          <a:off x="19310428"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164973</xdr:rowOff>
    </xdr:from>
    <xdr:to>
      <xdr:col>116</xdr:col>
      <xdr:colOff>114300</xdr:colOff>
      <xdr:row>39</xdr:row>
      <xdr:rowOff>95123</xdr:rowOff>
    </xdr:to>
    <xdr:sp macro="" textlink="">
      <xdr:nvSpPr>
        <xdr:cNvPr id="762" name="楕円 761"/>
        <xdr:cNvSpPr/>
      </xdr:nvSpPr>
      <xdr:spPr>
        <a:xfrm>
          <a:off x="22110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79900</xdr:rowOff>
    </xdr:from>
    <xdr:ext cx="249299" cy="259045"/>
    <xdr:sp macro="" textlink="">
      <xdr:nvSpPr>
        <xdr:cNvPr id="763" name="投資及び出資金該当値テキスト"/>
        <xdr:cNvSpPr txBox="1"/>
      </xdr:nvSpPr>
      <xdr:spPr>
        <a:xfrm>
          <a:off x="22212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163195</xdr:rowOff>
    </xdr:from>
    <xdr:to>
      <xdr:col>112</xdr:col>
      <xdr:colOff>38100</xdr:colOff>
      <xdr:row>39</xdr:row>
      <xdr:rowOff>93345</xdr:rowOff>
    </xdr:to>
    <xdr:sp macro="" textlink="">
      <xdr:nvSpPr>
        <xdr:cNvPr id="764" name="楕円 763"/>
        <xdr:cNvSpPr/>
      </xdr:nvSpPr>
      <xdr:spPr>
        <a:xfrm>
          <a:off x="2127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84472</xdr:rowOff>
    </xdr:from>
    <xdr:ext cx="313932" cy="259045"/>
    <xdr:sp macro="" textlink="">
      <xdr:nvSpPr>
        <xdr:cNvPr id="765" name="テキスト ボックス 764"/>
        <xdr:cNvSpPr txBox="1"/>
      </xdr:nvSpPr>
      <xdr:spPr>
        <a:xfrm>
          <a:off x="21166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147193</xdr:rowOff>
    </xdr:from>
    <xdr:to>
      <xdr:col>107</xdr:col>
      <xdr:colOff>101600</xdr:colOff>
      <xdr:row>39</xdr:row>
      <xdr:rowOff>77343</xdr:rowOff>
    </xdr:to>
    <xdr:sp macro="" textlink="">
      <xdr:nvSpPr>
        <xdr:cNvPr id="766" name="楕円 765"/>
        <xdr:cNvSpPr/>
      </xdr:nvSpPr>
      <xdr:spPr>
        <a:xfrm>
          <a:off x="20383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68470</xdr:rowOff>
    </xdr:from>
    <xdr:ext cx="378565" cy="259045"/>
    <xdr:sp macro="" textlink="">
      <xdr:nvSpPr>
        <xdr:cNvPr id="767" name="テキスト ボックス 766"/>
        <xdr:cNvSpPr txBox="1"/>
      </xdr:nvSpPr>
      <xdr:spPr>
        <a:xfrm>
          <a:off x="20245017" y="675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164211</xdr:rowOff>
    </xdr:from>
    <xdr:to>
      <xdr:col>98</xdr:col>
      <xdr:colOff>38100</xdr:colOff>
      <xdr:row>39</xdr:row>
      <xdr:rowOff>94361</xdr:rowOff>
    </xdr:to>
    <xdr:sp macro="" textlink="">
      <xdr:nvSpPr>
        <xdr:cNvPr id="770" name="楕円 769"/>
        <xdr:cNvSpPr/>
      </xdr:nvSpPr>
      <xdr:spPr>
        <a:xfrm>
          <a:off x="18605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85488</xdr:rowOff>
    </xdr:from>
    <xdr:ext cx="249299" cy="259045"/>
    <xdr:sp macro="" textlink="">
      <xdr:nvSpPr>
        <xdr:cNvPr id="771" name="テキスト ボックス 770"/>
        <xdr:cNvSpPr txBox="1"/>
      </xdr:nvSpPr>
      <xdr:spPr>
        <a:xfrm>
          <a:off x="18531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14198</xdr:rowOff>
    </xdr:from>
    <xdr:to>
      <xdr:col>116</xdr:col>
      <xdr:colOff>63500</xdr:colOff>
      <xdr:row>59</xdr:row>
      <xdr:rowOff>15456</xdr:rowOff>
    </xdr:to>
    <xdr:cxnSp macro="">
      <xdr:nvCxnSpPr>
        <xdr:cNvPr id="800" name="直線コネクタ 799"/>
        <xdr:cNvCxnSpPr/>
      </xdr:nvCxnSpPr>
      <xdr:spPr>
        <a:xfrm flipV="1">
          <a:off x="21323300" y="10129748"/>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13703</xdr:rowOff>
    </xdr:from>
    <xdr:to>
      <xdr:col>111</xdr:col>
      <xdr:colOff>177800</xdr:colOff>
      <xdr:row>59</xdr:row>
      <xdr:rowOff>15456</xdr:rowOff>
    </xdr:to>
    <xdr:cxnSp macro="">
      <xdr:nvCxnSpPr>
        <xdr:cNvPr id="803" name="直線コネクタ 802"/>
        <xdr:cNvCxnSpPr/>
      </xdr:nvCxnSpPr>
      <xdr:spPr>
        <a:xfrm>
          <a:off x="20434300" y="1012925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4369</xdr:rowOff>
    </xdr:from>
    <xdr:to>
      <xdr:col>107</xdr:col>
      <xdr:colOff>50800</xdr:colOff>
      <xdr:row>59</xdr:row>
      <xdr:rowOff>13703</xdr:rowOff>
    </xdr:to>
    <xdr:cxnSp macro="">
      <xdr:nvCxnSpPr>
        <xdr:cNvPr id="806" name="直線コネクタ 805"/>
        <xdr:cNvCxnSpPr/>
      </xdr:nvCxnSpPr>
      <xdr:spPr>
        <a:xfrm>
          <a:off x="19545300" y="10119919"/>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168846</xdr:rowOff>
    </xdr:from>
    <xdr:to>
      <xdr:col>102</xdr:col>
      <xdr:colOff>114300</xdr:colOff>
      <xdr:row>59</xdr:row>
      <xdr:rowOff>4369</xdr:rowOff>
    </xdr:to>
    <xdr:cxnSp macro="">
      <xdr:nvCxnSpPr>
        <xdr:cNvPr id="809" name="直線コネクタ 808"/>
        <xdr:cNvCxnSpPr/>
      </xdr:nvCxnSpPr>
      <xdr:spPr>
        <a:xfrm>
          <a:off x="18656300" y="10112946"/>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134848</xdr:rowOff>
    </xdr:from>
    <xdr:to>
      <xdr:col>116</xdr:col>
      <xdr:colOff>114300</xdr:colOff>
      <xdr:row>59</xdr:row>
      <xdr:rowOff>64998</xdr:rowOff>
    </xdr:to>
    <xdr:sp macro="" textlink="">
      <xdr:nvSpPr>
        <xdr:cNvPr id="819" name="楕円 818"/>
        <xdr:cNvSpPr/>
      </xdr:nvSpPr>
      <xdr:spPr>
        <a:xfrm>
          <a:off x="22110700" y="100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49775</xdr:rowOff>
    </xdr:from>
    <xdr:ext cx="378565" cy="259045"/>
    <xdr:sp macro="" textlink="">
      <xdr:nvSpPr>
        <xdr:cNvPr id="820" name="貸付金該当値テキスト"/>
        <xdr:cNvSpPr txBox="1"/>
      </xdr:nvSpPr>
      <xdr:spPr>
        <a:xfrm>
          <a:off x="22212300" y="999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136106</xdr:rowOff>
    </xdr:from>
    <xdr:to>
      <xdr:col>112</xdr:col>
      <xdr:colOff>38100</xdr:colOff>
      <xdr:row>59</xdr:row>
      <xdr:rowOff>66256</xdr:rowOff>
    </xdr:to>
    <xdr:sp macro="" textlink="">
      <xdr:nvSpPr>
        <xdr:cNvPr id="821" name="楕円 820"/>
        <xdr:cNvSpPr/>
      </xdr:nvSpPr>
      <xdr:spPr>
        <a:xfrm>
          <a:off x="21272500" y="100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57383</xdr:rowOff>
    </xdr:from>
    <xdr:ext cx="378565" cy="259045"/>
    <xdr:sp macro="" textlink="">
      <xdr:nvSpPr>
        <xdr:cNvPr id="822" name="テキスト ボックス 821"/>
        <xdr:cNvSpPr txBox="1"/>
      </xdr:nvSpPr>
      <xdr:spPr>
        <a:xfrm>
          <a:off x="21134017" y="1017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134353</xdr:rowOff>
    </xdr:from>
    <xdr:to>
      <xdr:col>107</xdr:col>
      <xdr:colOff>101600</xdr:colOff>
      <xdr:row>59</xdr:row>
      <xdr:rowOff>64503</xdr:rowOff>
    </xdr:to>
    <xdr:sp macro="" textlink="">
      <xdr:nvSpPr>
        <xdr:cNvPr id="823" name="楕円 822"/>
        <xdr:cNvSpPr/>
      </xdr:nvSpPr>
      <xdr:spPr>
        <a:xfrm>
          <a:off x="20383500" y="100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55630</xdr:rowOff>
    </xdr:from>
    <xdr:ext cx="378565" cy="259045"/>
    <xdr:sp macro="" textlink="">
      <xdr:nvSpPr>
        <xdr:cNvPr id="824" name="テキスト ボックス 823"/>
        <xdr:cNvSpPr txBox="1"/>
      </xdr:nvSpPr>
      <xdr:spPr>
        <a:xfrm>
          <a:off x="20245017" y="1017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125019</xdr:rowOff>
    </xdr:from>
    <xdr:to>
      <xdr:col>102</xdr:col>
      <xdr:colOff>165100</xdr:colOff>
      <xdr:row>59</xdr:row>
      <xdr:rowOff>55169</xdr:rowOff>
    </xdr:to>
    <xdr:sp macro="" textlink="">
      <xdr:nvSpPr>
        <xdr:cNvPr id="825" name="楕円 824"/>
        <xdr:cNvSpPr/>
      </xdr:nvSpPr>
      <xdr:spPr>
        <a:xfrm>
          <a:off x="19494500" y="100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46296</xdr:rowOff>
    </xdr:from>
    <xdr:ext cx="469744" cy="259045"/>
    <xdr:sp macro="" textlink="">
      <xdr:nvSpPr>
        <xdr:cNvPr id="826" name="テキスト ボックス 825"/>
        <xdr:cNvSpPr txBox="1"/>
      </xdr:nvSpPr>
      <xdr:spPr>
        <a:xfrm>
          <a:off x="19310428" y="101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118046</xdr:rowOff>
    </xdr:from>
    <xdr:to>
      <xdr:col>98</xdr:col>
      <xdr:colOff>38100</xdr:colOff>
      <xdr:row>59</xdr:row>
      <xdr:rowOff>48196</xdr:rowOff>
    </xdr:to>
    <xdr:sp macro="" textlink="">
      <xdr:nvSpPr>
        <xdr:cNvPr id="827" name="楕円 826"/>
        <xdr:cNvSpPr/>
      </xdr:nvSpPr>
      <xdr:spPr>
        <a:xfrm>
          <a:off x="18605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39323</xdr:rowOff>
    </xdr:from>
    <xdr:ext cx="469744" cy="259045"/>
    <xdr:sp macro="" textlink="">
      <xdr:nvSpPr>
        <xdr:cNvPr id="828" name="テキスト ボックス 827"/>
        <xdr:cNvSpPr txBox="1"/>
      </xdr:nvSpPr>
      <xdr:spPr>
        <a:xfrm>
          <a:off x="18421428"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96743</xdr:rowOff>
    </xdr:from>
    <xdr:to>
      <xdr:col>116</xdr:col>
      <xdr:colOff>63500</xdr:colOff>
      <xdr:row>76</xdr:row>
      <xdr:rowOff>129966</xdr:rowOff>
    </xdr:to>
    <xdr:cxnSp macro="">
      <xdr:nvCxnSpPr>
        <xdr:cNvPr id="858" name="直線コネクタ 857"/>
        <xdr:cNvCxnSpPr/>
      </xdr:nvCxnSpPr>
      <xdr:spPr>
        <a:xfrm>
          <a:off x="21323300" y="13126943"/>
          <a:ext cx="8382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96743</xdr:rowOff>
    </xdr:from>
    <xdr:to>
      <xdr:col>111</xdr:col>
      <xdr:colOff>177800</xdr:colOff>
      <xdr:row>76</xdr:row>
      <xdr:rowOff>104572</xdr:rowOff>
    </xdr:to>
    <xdr:cxnSp macro="">
      <xdr:nvCxnSpPr>
        <xdr:cNvPr id="861" name="直線コネクタ 860"/>
        <xdr:cNvCxnSpPr/>
      </xdr:nvCxnSpPr>
      <xdr:spPr>
        <a:xfrm flipV="1">
          <a:off x="20434300" y="1312694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74149</xdr:rowOff>
    </xdr:from>
    <xdr:to>
      <xdr:col>107</xdr:col>
      <xdr:colOff>50800</xdr:colOff>
      <xdr:row>76</xdr:row>
      <xdr:rowOff>104572</xdr:rowOff>
    </xdr:to>
    <xdr:cxnSp macro="">
      <xdr:nvCxnSpPr>
        <xdr:cNvPr id="864" name="直線コネクタ 863"/>
        <xdr:cNvCxnSpPr/>
      </xdr:nvCxnSpPr>
      <xdr:spPr>
        <a:xfrm>
          <a:off x="19545300" y="13104349"/>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74149</xdr:rowOff>
    </xdr:from>
    <xdr:to>
      <xdr:col>102</xdr:col>
      <xdr:colOff>114300</xdr:colOff>
      <xdr:row>76</xdr:row>
      <xdr:rowOff>100037</xdr:rowOff>
    </xdr:to>
    <xdr:cxnSp macro="">
      <xdr:nvCxnSpPr>
        <xdr:cNvPr id="867" name="直線コネクタ 866"/>
        <xdr:cNvCxnSpPr/>
      </xdr:nvCxnSpPr>
      <xdr:spPr>
        <a:xfrm flipV="1">
          <a:off x="18656300" y="13104349"/>
          <a:ext cx="889000" cy="2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79166</xdr:rowOff>
    </xdr:from>
    <xdr:to>
      <xdr:col>116</xdr:col>
      <xdr:colOff>114300</xdr:colOff>
      <xdr:row>77</xdr:row>
      <xdr:rowOff>9316</xdr:rowOff>
    </xdr:to>
    <xdr:sp macro="" textlink="">
      <xdr:nvSpPr>
        <xdr:cNvPr id="877" name="楕円 876"/>
        <xdr:cNvSpPr/>
      </xdr:nvSpPr>
      <xdr:spPr>
        <a:xfrm>
          <a:off x="22110700" y="131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57593</xdr:rowOff>
    </xdr:from>
    <xdr:ext cx="534377" cy="259045"/>
    <xdr:sp macro="" textlink="">
      <xdr:nvSpPr>
        <xdr:cNvPr id="878" name="繰出金該当値テキスト"/>
        <xdr:cNvSpPr txBox="1"/>
      </xdr:nvSpPr>
      <xdr:spPr>
        <a:xfrm>
          <a:off x="22212300" y="130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45943</xdr:rowOff>
    </xdr:from>
    <xdr:to>
      <xdr:col>112</xdr:col>
      <xdr:colOff>38100</xdr:colOff>
      <xdr:row>76</xdr:row>
      <xdr:rowOff>147543</xdr:rowOff>
    </xdr:to>
    <xdr:sp macro="" textlink="">
      <xdr:nvSpPr>
        <xdr:cNvPr id="879" name="楕円 878"/>
        <xdr:cNvSpPr/>
      </xdr:nvSpPr>
      <xdr:spPr>
        <a:xfrm>
          <a:off x="21272500" y="130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138670</xdr:rowOff>
    </xdr:from>
    <xdr:ext cx="534377" cy="259045"/>
    <xdr:sp macro="" textlink="">
      <xdr:nvSpPr>
        <xdr:cNvPr id="880" name="テキスト ボックス 879"/>
        <xdr:cNvSpPr txBox="1"/>
      </xdr:nvSpPr>
      <xdr:spPr>
        <a:xfrm>
          <a:off x="21056111" y="1316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53772</xdr:rowOff>
    </xdr:from>
    <xdr:to>
      <xdr:col>107</xdr:col>
      <xdr:colOff>101600</xdr:colOff>
      <xdr:row>76</xdr:row>
      <xdr:rowOff>155372</xdr:rowOff>
    </xdr:to>
    <xdr:sp macro="" textlink="">
      <xdr:nvSpPr>
        <xdr:cNvPr id="881" name="楕円 880"/>
        <xdr:cNvSpPr/>
      </xdr:nvSpPr>
      <xdr:spPr>
        <a:xfrm>
          <a:off x="20383500" y="130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146499</xdr:rowOff>
    </xdr:from>
    <xdr:ext cx="534377" cy="259045"/>
    <xdr:sp macro="" textlink="">
      <xdr:nvSpPr>
        <xdr:cNvPr id="882" name="テキスト ボックス 881"/>
        <xdr:cNvSpPr txBox="1"/>
      </xdr:nvSpPr>
      <xdr:spPr>
        <a:xfrm>
          <a:off x="20167111" y="131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23349</xdr:rowOff>
    </xdr:from>
    <xdr:to>
      <xdr:col>102</xdr:col>
      <xdr:colOff>165100</xdr:colOff>
      <xdr:row>76</xdr:row>
      <xdr:rowOff>124949</xdr:rowOff>
    </xdr:to>
    <xdr:sp macro="" textlink="">
      <xdr:nvSpPr>
        <xdr:cNvPr id="883" name="楕円 882"/>
        <xdr:cNvSpPr/>
      </xdr:nvSpPr>
      <xdr:spPr>
        <a:xfrm>
          <a:off x="19494500" y="130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141476</xdr:rowOff>
    </xdr:from>
    <xdr:ext cx="534377" cy="259045"/>
    <xdr:sp macro="" textlink="">
      <xdr:nvSpPr>
        <xdr:cNvPr id="884" name="テキスト ボックス 883"/>
        <xdr:cNvSpPr txBox="1"/>
      </xdr:nvSpPr>
      <xdr:spPr>
        <a:xfrm>
          <a:off x="19278111" y="128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49237</xdr:rowOff>
    </xdr:from>
    <xdr:to>
      <xdr:col>98</xdr:col>
      <xdr:colOff>38100</xdr:colOff>
      <xdr:row>76</xdr:row>
      <xdr:rowOff>150837</xdr:rowOff>
    </xdr:to>
    <xdr:sp macro="" textlink="">
      <xdr:nvSpPr>
        <xdr:cNvPr id="885" name="楕円 884"/>
        <xdr:cNvSpPr/>
      </xdr:nvSpPr>
      <xdr:spPr>
        <a:xfrm>
          <a:off x="18605500" y="130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167365</xdr:rowOff>
    </xdr:from>
    <xdr:ext cx="534377" cy="259045"/>
    <xdr:sp macro="" textlink="">
      <xdr:nvSpPr>
        <xdr:cNvPr id="886" name="テキスト ボックス 885"/>
        <xdr:cNvSpPr txBox="1"/>
      </xdr:nvSpPr>
      <xdr:spPr>
        <a:xfrm>
          <a:off x="18389111" y="128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主な要因としては，まず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費（うち新規整備）が約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千円増となっていることがあげられる。これ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は，総社小学校の建て替え，認定こども園整備等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の大型事業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により大幅に上昇している。引き続き給食調理場の新設や庁舎建設等の大型事業が予定されているため，事業の取捨選択の徹底等事業費の減少を目指していきたい。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また，もうひとつの大きな要因として平成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月豪雨災害にかかる経費があげられる。特に，災害復旧事業費が約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千円増となっている。また，人件費・物件費・扶助費についても豪雨災害関連経費により増加している。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直近５ヵ年で唯一上昇し続けている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扶助費については，伸び率を抑制できてはいるものの，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本市は障がい者・児福祉や子育て支援，高齢者福祉など弱者支援に重点をおいており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今後も扶助費の増幅は見込まれるため，慎重な財政運営が必要である。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69,151
67,655
211.90
32,019,285
31,015,232
231,145
15,855,772
30,518,916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86208</xdr:rowOff>
    </xdr:from>
    <xdr:to>
      <xdr:col>24</xdr:col>
      <xdr:colOff>63500</xdr:colOff>
      <xdr:row>34</xdr:row>
      <xdr:rowOff>30886</xdr:rowOff>
    </xdr:to>
    <xdr:cxnSp macro="">
      <xdr:nvCxnSpPr>
        <xdr:cNvPr id="59" name="直線コネクタ 58"/>
        <xdr:cNvCxnSpPr/>
      </xdr:nvCxnSpPr>
      <xdr:spPr>
        <a:xfrm>
          <a:off x="3797300" y="5744058"/>
          <a:ext cx="8382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35001</xdr:rowOff>
    </xdr:from>
    <xdr:to>
      <xdr:col>19</xdr:col>
      <xdr:colOff>177800</xdr:colOff>
      <xdr:row>33</xdr:row>
      <xdr:rowOff>86208</xdr:rowOff>
    </xdr:to>
    <xdr:cxnSp macro="">
      <xdr:nvCxnSpPr>
        <xdr:cNvPr id="62" name="直線コネクタ 61"/>
        <xdr:cNvCxnSpPr/>
      </xdr:nvCxnSpPr>
      <xdr:spPr>
        <a:xfrm>
          <a:off x="2908300" y="5692851"/>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82550</xdr:rowOff>
    </xdr:from>
    <xdr:to>
      <xdr:col>15</xdr:col>
      <xdr:colOff>50800</xdr:colOff>
      <xdr:row>33</xdr:row>
      <xdr:rowOff>35001</xdr:rowOff>
    </xdr:to>
    <xdr:cxnSp macro="">
      <xdr:nvCxnSpPr>
        <xdr:cNvPr id="65" name="直線コネクタ 64"/>
        <xdr:cNvCxnSpPr/>
      </xdr:nvCxnSpPr>
      <xdr:spPr>
        <a:xfrm>
          <a:off x="2019300" y="5397500"/>
          <a:ext cx="8890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82550</xdr:rowOff>
    </xdr:from>
    <xdr:to>
      <xdr:col>10</xdr:col>
      <xdr:colOff>114300</xdr:colOff>
      <xdr:row>32</xdr:row>
      <xdr:rowOff>127356</xdr:rowOff>
    </xdr:to>
    <xdr:cxnSp macro="">
      <xdr:nvCxnSpPr>
        <xdr:cNvPr id="68" name="直線コネクタ 67"/>
        <xdr:cNvCxnSpPr/>
      </xdr:nvCxnSpPr>
      <xdr:spPr>
        <a:xfrm flipV="1">
          <a:off x="1130300" y="5397500"/>
          <a:ext cx="889000" cy="2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63297</xdr:rowOff>
    </xdr:from>
    <xdr:to>
      <xdr:col>10</xdr:col>
      <xdr:colOff>165100</xdr:colOff>
      <xdr:row>34</xdr:row>
      <xdr:rowOff>164897</xdr:rowOff>
    </xdr:to>
    <xdr:sp macro="" textlink="">
      <xdr:nvSpPr>
        <xdr:cNvPr id="69" name="フローチャート: 判断 68"/>
        <xdr:cNvSpPr/>
      </xdr:nvSpPr>
      <xdr:spPr>
        <a:xfrm>
          <a:off x="1968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156024</xdr:rowOff>
    </xdr:from>
    <xdr:ext cx="469744" cy="259045"/>
    <xdr:sp macro="" textlink="">
      <xdr:nvSpPr>
        <xdr:cNvPr id="70" name="テキスト ボックス 69"/>
        <xdr:cNvSpPr txBox="1"/>
      </xdr:nvSpPr>
      <xdr:spPr>
        <a:xfrm>
          <a:off x="1784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151536</xdr:rowOff>
    </xdr:from>
    <xdr:to>
      <xdr:col>24</xdr:col>
      <xdr:colOff>114300</xdr:colOff>
      <xdr:row>34</xdr:row>
      <xdr:rowOff>81686</xdr:rowOff>
    </xdr:to>
    <xdr:sp macro="" textlink="">
      <xdr:nvSpPr>
        <xdr:cNvPr id="78" name="楕円 77"/>
        <xdr:cNvSpPr/>
      </xdr:nvSpPr>
      <xdr:spPr>
        <a:xfrm>
          <a:off x="45847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2963</xdr:rowOff>
    </xdr:from>
    <xdr:ext cx="469744" cy="259045"/>
    <xdr:sp macro="" textlink="">
      <xdr:nvSpPr>
        <xdr:cNvPr id="79" name="議会費該当値テキスト"/>
        <xdr:cNvSpPr txBox="1"/>
      </xdr:nvSpPr>
      <xdr:spPr>
        <a:xfrm>
          <a:off x="4686300" y="566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35408</xdr:rowOff>
    </xdr:from>
    <xdr:to>
      <xdr:col>20</xdr:col>
      <xdr:colOff>38100</xdr:colOff>
      <xdr:row>33</xdr:row>
      <xdr:rowOff>137008</xdr:rowOff>
    </xdr:to>
    <xdr:sp macro="" textlink="">
      <xdr:nvSpPr>
        <xdr:cNvPr id="80" name="楕円 79"/>
        <xdr:cNvSpPr/>
      </xdr:nvSpPr>
      <xdr:spPr>
        <a:xfrm>
          <a:off x="37465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153535</xdr:rowOff>
    </xdr:from>
    <xdr:ext cx="469744" cy="259045"/>
    <xdr:sp macro="" textlink="">
      <xdr:nvSpPr>
        <xdr:cNvPr id="81" name="テキスト ボックス 80"/>
        <xdr:cNvSpPr txBox="1"/>
      </xdr:nvSpPr>
      <xdr:spPr>
        <a:xfrm>
          <a:off x="3562428" y="546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155651</xdr:rowOff>
    </xdr:from>
    <xdr:to>
      <xdr:col>15</xdr:col>
      <xdr:colOff>101600</xdr:colOff>
      <xdr:row>33</xdr:row>
      <xdr:rowOff>85801</xdr:rowOff>
    </xdr:to>
    <xdr:sp macro="" textlink="">
      <xdr:nvSpPr>
        <xdr:cNvPr id="82" name="楕円 81"/>
        <xdr:cNvSpPr/>
      </xdr:nvSpPr>
      <xdr:spPr>
        <a:xfrm>
          <a:off x="2857500" y="56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102328</xdr:rowOff>
    </xdr:from>
    <xdr:ext cx="469744" cy="259045"/>
    <xdr:sp macro="" textlink="">
      <xdr:nvSpPr>
        <xdr:cNvPr id="83" name="テキスト ボックス 82"/>
        <xdr:cNvSpPr txBox="1"/>
      </xdr:nvSpPr>
      <xdr:spPr>
        <a:xfrm>
          <a:off x="2673428" y="54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31750</xdr:rowOff>
    </xdr:from>
    <xdr:to>
      <xdr:col>10</xdr:col>
      <xdr:colOff>165100</xdr:colOff>
      <xdr:row>31</xdr:row>
      <xdr:rowOff>133350</xdr:rowOff>
    </xdr:to>
    <xdr:sp macro="" textlink="">
      <xdr:nvSpPr>
        <xdr:cNvPr id="84" name="楕円 83"/>
        <xdr:cNvSpPr/>
      </xdr:nvSpPr>
      <xdr:spPr>
        <a:xfrm>
          <a:off x="1968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149877</xdr:rowOff>
    </xdr:from>
    <xdr:ext cx="469744" cy="259045"/>
    <xdr:sp macro="" textlink="">
      <xdr:nvSpPr>
        <xdr:cNvPr id="85" name="テキスト ボックス 84"/>
        <xdr:cNvSpPr txBox="1"/>
      </xdr:nvSpPr>
      <xdr:spPr>
        <a:xfrm>
          <a:off x="1784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76556</xdr:rowOff>
    </xdr:from>
    <xdr:to>
      <xdr:col>6</xdr:col>
      <xdr:colOff>38100</xdr:colOff>
      <xdr:row>33</xdr:row>
      <xdr:rowOff>6706</xdr:rowOff>
    </xdr:to>
    <xdr:sp macro="" textlink="">
      <xdr:nvSpPr>
        <xdr:cNvPr id="86" name="楕円 85"/>
        <xdr:cNvSpPr/>
      </xdr:nvSpPr>
      <xdr:spPr>
        <a:xfrm>
          <a:off x="1079500" y="5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23233</xdr:rowOff>
    </xdr:from>
    <xdr:ext cx="469744" cy="259045"/>
    <xdr:sp macro="" textlink="">
      <xdr:nvSpPr>
        <xdr:cNvPr id="87" name="テキスト ボックス 86"/>
        <xdr:cNvSpPr txBox="1"/>
      </xdr:nvSpPr>
      <xdr:spPr>
        <a:xfrm>
          <a:off x="895428" y="533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113803</xdr:rowOff>
    </xdr:from>
    <xdr:to>
      <xdr:col>24</xdr:col>
      <xdr:colOff>63500</xdr:colOff>
      <xdr:row>57</xdr:row>
      <xdr:rowOff>161591</xdr:rowOff>
    </xdr:to>
    <xdr:cxnSp macro="">
      <xdr:nvCxnSpPr>
        <xdr:cNvPr id="119" name="直線コネクタ 118"/>
        <xdr:cNvCxnSpPr/>
      </xdr:nvCxnSpPr>
      <xdr:spPr>
        <a:xfrm flipV="1">
          <a:off x="3797300" y="9886453"/>
          <a:ext cx="838200" cy="4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154657</xdr:rowOff>
    </xdr:from>
    <xdr:to>
      <xdr:col>19</xdr:col>
      <xdr:colOff>177800</xdr:colOff>
      <xdr:row>57</xdr:row>
      <xdr:rowOff>161591</xdr:rowOff>
    </xdr:to>
    <xdr:cxnSp macro="">
      <xdr:nvCxnSpPr>
        <xdr:cNvPr id="122" name="直線コネクタ 121"/>
        <xdr:cNvCxnSpPr/>
      </xdr:nvCxnSpPr>
      <xdr:spPr>
        <a:xfrm>
          <a:off x="2908300" y="9927307"/>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75681</xdr:rowOff>
    </xdr:from>
    <xdr:to>
      <xdr:col>15</xdr:col>
      <xdr:colOff>50800</xdr:colOff>
      <xdr:row>57</xdr:row>
      <xdr:rowOff>154657</xdr:rowOff>
    </xdr:to>
    <xdr:cxnSp macro="">
      <xdr:nvCxnSpPr>
        <xdr:cNvPr id="125" name="直線コネクタ 124"/>
        <xdr:cNvCxnSpPr/>
      </xdr:nvCxnSpPr>
      <xdr:spPr>
        <a:xfrm>
          <a:off x="2019300" y="9848331"/>
          <a:ext cx="889000" cy="7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75681</xdr:rowOff>
    </xdr:from>
    <xdr:to>
      <xdr:col>10</xdr:col>
      <xdr:colOff>114300</xdr:colOff>
      <xdr:row>58</xdr:row>
      <xdr:rowOff>105029</xdr:rowOff>
    </xdr:to>
    <xdr:cxnSp macro="">
      <xdr:nvCxnSpPr>
        <xdr:cNvPr id="128" name="直線コネクタ 127"/>
        <xdr:cNvCxnSpPr/>
      </xdr:nvCxnSpPr>
      <xdr:spPr>
        <a:xfrm flipV="1">
          <a:off x="1130300" y="9848331"/>
          <a:ext cx="889000" cy="20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127490</xdr:rowOff>
    </xdr:from>
    <xdr:to>
      <xdr:col>10</xdr:col>
      <xdr:colOff>165100</xdr:colOff>
      <xdr:row>58</xdr:row>
      <xdr:rowOff>57640</xdr:rowOff>
    </xdr:to>
    <xdr:sp macro="" textlink="">
      <xdr:nvSpPr>
        <xdr:cNvPr id="129" name="フローチャート: 判断 128"/>
        <xdr:cNvSpPr/>
      </xdr:nvSpPr>
      <xdr:spPr>
        <a:xfrm>
          <a:off x="1968500" y="99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48767</xdr:rowOff>
    </xdr:from>
    <xdr:ext cx="534377" cy="259045"/>
    <xdr:sp macro="" textlink="">
      <xdr:nvSpPr>
        <xdr:cNvPr id="130" name="テキスト ボックス 129"/>
        <xdr:cNvSpPr txBox="1"/>
      </xdr:nvSpPr>
      <xdr:spPr>
        <a:xfrm>
          <a:off x="1752111" y="99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63003</xdr:rowOff>
    </xdr:from>
    <xdr:to>
      <xdr:col>24</xdr:col>
      <xdr:colOff>114300</xdr:colOff>
      <xdr:row>57</xdr:row>
      <xdr:rowOff>164603</xdr:rowOff>
    </xdr:to>
    <xdr:sp macro="" textlink="">
      <xdr:nvSpPr>
        <xdr:cNvPr id="138" name="楕円 137"/>
        <xdr:cNvSpPr/>
      </xdr:nvSpPr>
      <xdr:spPr>
        <a:xfrm>
          <a:off x="4584700" y="98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41430</xdr:rowOff>
    </xdr:from>
    <xdr:ext cx="534377" cy="259045"/>
    <xdr:sp macro="" textlink="">
      <xdr:nvSpPr>
        <xdr:cNvPr id="139" name="総務費該当値テキスト"/>
        <xdr:cNvSpPr txBox="1"/>
      </xdr:nvSpPr>
      <xdr:spPr>
        <a:xfrm>
          <a:off x="4686300" y="98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110791</xdr:rowOff>
    </xdr:from>
    <xdr:to>
      <xdr:col>20</xdr:col>
      <xdr:colOff>38100</xdr:colOff>
      <xdr:row>58</xdr:row>
      <xdr:rowOff>40941</xdr:rowOff>
    </xdr:to>
    <xdr:sp macro="" textlink="">
      <xdr:nvSpPr>
        <xdr:cNvPr id="140" name="楕円 139"/>
        <xdr:cNvSpPr/>
      </xdr:nvSpPr>
      <xdr:spPr>
        <a:xfrm>
          <a:off x="3746500" y="98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32068</xdr:rowOff>
    </xdr:from>
    <xdr:ext cx="534377" cy="259045"/>
    <xdr:sp macro="" textlink="">
      <xdr:nvSpPr>
        <xdr:cNvPr id="141" name="テキスト ボックス 140"/>
        <xdr:cNvSpPr txBox="1"/>
      </xdr:nvSpPr>
      <xdr:spPr>
        <a:xfrm>
          <a:off x="3530111" y="997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103857</xdr:rowOff>
    </xdr:from>
    <xdr:to>
      <xdr:col>15</xdr:col>
      <xdr:colOff>101600</xdr:colOff>
      <xdr:row>58</xdr:row>
      <xdr:rowOff>34007</xdr:rowOff>
    </xdr:to>
    <xdr:sp macro="" textlink="">
      <xdr:nvSpPr>
        <xdr:cNvPr id="142" name="楕円 141"/>
        <xdr:cNvSpPr/>
      </xdr:nvSpPr>
      <xdr:spPr>
        <a:xfrm>
          <a:off x="2857500" y="98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25134</xdr:rowOff>
    </xdr:from>
    <xdr:ext cx="534377" cy="259045"/>
    <xdr:sp macro="" textlink="">
      <xdr:nvSpPr>
        <xdr:cNvPr id="143" name="テキスト ボックス 142"/>
        <xdr:cNvSpPr txBox="1"/>
      </xdr:nvSpPr>
      <xdr:spPr>
        <a:xfrm>
          <a:off x="2641111" y="996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24881</xdr:rowOff>
    </xdr:from>
    <xdr:to>
      <xdr:col>10</xdr:col>
      <xdr:colOff>165100</xdr:colOff>
      <xdr:row>57</xdr:row>
      <xdr:rowOff>126481</xdr:rowOff>
    </xdr:to>
    <xdr:sp macro="" textlink="">
      <xdr:nvSpPr>
        <xdr:cNvPr id="144" name="楕円 143"/>
        <xdr:cNvSpPr/>
      </xdr:nvSpPr>
      <xdr:spPr>
        <a:xfrm>
          <a:off x="1968500" y="97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143008</xdr:rowOff>
    </xdr:from>
    <xdr:ext cx="534377" cy="259045"/>
    <xdr:sp macro="" textlink="">
      <xdr:nvSpPr>
        <xdr:cNvPr id="145" name="テキスト ボックス 144"/>
        <xdr:cNvSpPr txBox="1"/>
      </xdr:nvSpPr>
      <xdr:spPr>
        <a:xfrm>
          <a:off x="1752111" y="957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54229</xdr:rowOff>
    </xdr:from>
    <xdr:to>
      <xdr:col>6</xdr:col>
      <xdr:colOff>38100</xdr:colOff>
      <xdr:row>58</xdr:row>
      <xdr:rowOff>155829</xdr:rowOff>
    </xdr:to>
    <xdr:sp macro="" textlink="">
      <xdr:nvSpPr>
        <xdr:cNvPr id="146" name="楕円 145"/>
        <xdr:cNvSpPr/>
      </xdr:nvSpPr>
      <xdr:spPr>
        <a:xfrm>
          <a:off x="1079500" y="99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146956</xdr:rowOff>
    </xdr:from>
    <xdr:ext cx="534377" cy="259045"/>
    <xdr:sp macro="" textlink="">
      <xdr:nvSpPr>
        <xdr:cNvPr id="147" name="テキスト ボックス 146"/>
        <xdr:cNvSpPr txBox="1"/>
      </xdr:nvSpPr>
      <xdr:spPr>
        <a:xfrm>
          <a:off x="863111" y="1009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48183</xdr:rowOff>
    </xdr:from>
    <xdr:to>
      <xdr:col>24</xdr:col>
      <xdr:colOff>63500</xdr:colOff>
      <xdr:row>77</xdr:row>
      <xdr:rowOff>69583</xdr:rowOff>
    </xdr:to>
    <xdr:cxnSp macro="">
      <xdr:nvCxnSpPr>
        <xdr:cNvPr id="177" name="直線コネクタ 176"/>
        <xdr:cNvCxnSpPr/>
      </xdr:nvCxnSpPr>
      <xdr:spPr>
        <a:xfrm flipV="1">
          <a:off x="3797300" y="13078383"/>
          <a:ext cx="838200" cy="1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69583</xdr:rowOff>
    </xdr:from>
    <xdr:to>
      <xdr:col>19</xdr:col>
      <xdr:colOff>177800</xdr:colOff>
      <xdr:row>78</xdr:row>
      <xdr:rowOff>20980</xdr:rowOff>
    </xdr:to>
    <xdr:cxnSp macro="">
      <xdr:nvCxnSpPr>
        <xdr:cNvPr id="180" name="直線コネクタ 179"/>
        <xdr:cNvCxnSpPr/>
      </xdr:nvCxnSpPr>
      <xdr:spPr>
        <a:xfrm flipV="1">
          <a:off x="2908300" y="13271233"/>
          <a:ext cx="889000" cy="1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20980</xdr:rowOff>
    </xdr:from>
    <xdr:to>
      <xdr:col>15</xdr:col>
      <xdr:colOff>50800</xdr:colOff>
      <xdr:row>78</xdr:row>
      <xdr:rowOff>107328</xdr:rowOff>
    </xdr:to>
    <xdr:cxnSp macro="">
      <xdr:nvCxnSpPr>
        <xdr:cNvPr id="183" name="直線コネクタ 182"/>
        <xdr:cNvCxnSpPr/>
      </xdr:nvCxnSpPr>
      <xdr:spPr>
        <a:xfrm flipV="1">
          <a:off x="2019300" y="13394080"/>
          <a:ext cx="889000" cy="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107328</xdr:rowOff>
    </xdr:from>
    <xdr:to>
      <xdr:col>10</xdr:col>
      <xdr:colOff>114300</xdr:colOff>
      <xdr:row>78</xdr:row>
      <xdr:rowOff>148679</xdr:rowOff>
    </xdr:to>
    <xdr:cxnSp macro="">
      <xdr:nvCxnSpPr>
        <xdr:cNvPr id="186" name="直線コネクタ 185"/>
        <xdr:cNvCxnSpPr/>
      </xdr:nvCxnSpPr>
      <xdr:spPr>
        <a:xfrm flipV="1">
          <a:off x="1130300" y="13480428"/>
          <a:ext cx="889000" cy="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32741</xdr:rowOff>
    </xdr:from>
    <xdr:to>
      <xdr:col>10</xdr:col>
      <xdr:colOff>165100</xdr:colOff>
      <xdr:row>78</xdr:row>
      <xdr:rowOff>134341</xdr:rowOff>
    </xdr:to>
    <xdr:sp macro="" textlink="">
      <xdr:nvSpPr>
        <xdr:cNvPr id="187" name="フローチャート: 判断 186"/>
        <xdr:cNvSpPr/>
      </xdr:nvSpPr>
      <xdr:spPr>
        <a:xfrm>
          <a:off x="1968500" y="134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150868</xdr:rowOff>
    </xdr:from>
    <xdr:ext cx="599010" cy="259045"/>
    <xdr:sp macro="" textlink="">
      <xdr:nvSpPr>
        <xdr:cNvPr id="188" name="テキスト ボックス 187"/>
        <xdr:cNvSpPr txBox="1"/>
      </xdr:nvSpPr>
      <xdr:spPr>
        <a:xfrm>
          <a:off x="1719795" y="1318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168833</xdr:rowOff>
    </xdr:from>
    <xdr:to>
      <xdr:col>24</xdr:col>
      <xdr:colOff>114300</xdr:colOff>
      <xdr:row>76</xdr:row>
      <xdr:rowOff>98983</xdr:rowOff>
    </xdr:to>
    <xdr:sp macro="" textlink="">
      <xdr:nvSpPr>
        <xdr:cNvPr id="196" name="楕円 195"/>
        <xdr:cNvSpPr/>
      </xdr:nvSpPr>
      <xdr:spPr>
        <a:xfrm>
          <a:off x="4584700" y="130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147260</xdr:rowOff>
    </xdr:from>
    <xdr:ext cx="599010" cy="259045"/>
    <xdr:sp macro="" textlink="">
      <xdr:nvSpPr>
        <xdr:cNvPr id="197" name="民生費該当値テキスト"/>
        <xdr:cNvSpPr txBox="1"/>
      </xdr:nvSpPr>
      <xdr:spPr>
        <a:xfrm>
          <a:off x="4686300" y="1300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18783</xdr:rowOff>
    </xdr:from>
    <xdr:to>
      <xdr:col>20</xdr:col>
      <xdr:colOff>38100</xdr:colOff>
      <xdr:row>77</xdr:row>
      <xdr:rowOff>120383</xdr:rowOff>
    </xdr:to>
    <xdr:sp macro="" textlink="">
      <xdr:nvSpPr>
        <xdr:cNvPr id="198" name="楕円 197"/>
        <xdr:cNvSpPr/>
      </xdr:nvSpPr>
      <xdr:spPr>
        <a:xfrm>
          <a:off x="3746500" y="132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111510</xdr:rowOff>
    </xdr:from>
    <xdr:ext cx="599010" cy="259045"/>
    <xdr:sp macro="" textlink="">
      <xdr:nvSpPr>
        <xdr:cNvPr id="199" name="テキスト ボックス 198"/>
        <xdr:cNvSpPr txBox="1"/>
      </xdr:nvSpPr>
      <xdr:spPr>
        <a:xfrm>
          <a:off x="3497795" y="1331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141630</xdr:rowOff>
    </xdr:from>
    <xdr:to>
      <xdr:col>15</xdr:col>
      <xdr:colOff>101600</xdr:colOff>
      <xdr:row>78</xdr:row>
      <xdr:rowOff>71780</xdr:rowOff>
    </xdr:to>
    <xdr:sp macro="" textlink="">
      <xdr:nvSpPr>
        <xdr:cNvPr id="200" name="楕円 199"/>
        <xdr:cNvSpPr/>
      </xdr:nvSpPr>
      <xdr:spPr>
        <a:xfrm>
          <a:off x="2857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62907</xdr:rowOff>
    </xdr:from>
    <xdr:ext cx="599010" cy="259045"/>
    <xdr:sp macro="" textlink="">
      <xdr:nvSpPr>
        <xdr:cNvPr id="201" name="テキスト ボックス 200"/>
        <xdr:cNvSpPr txBox="1"/>
      </xdr:nvSpPr>
      <xdr:spPr>
        <a:xfrm>
          <a:off x="2608795" y="1343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56528</xdr:rowOff>
    </xdr:from>
    <xdr:to>
      <xdr:col>10</xdr:col>
      <xdr:colOff>165100</xdr:colOff>
      <xdr:row>78</xdr:row>
      <xdr:rowOff>158128</xdr:rowOff>
    </xdr:to>
    <xdr:sp macro="" textlink="">
      <xdr:nvSpPr>
        <xdr:cNvPr id="202" name="楕円 201"/>
        <xdr:cNvSpPr/>
      </xdr:nvSpPr>
      <xdr:spPr>
        <a:xfrm>
          <a:off x="1968500" y="134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149255</xdr:rowOff>
    </xdr:from>
    <xdr:ext cx="599010" cy="259045"/>
    <xdr:sp macro="" textlink="">
      <xdr:nvSpPr>
        <xdr:cNvPr id="203" name="テキスト ボックス 202"/>
        <xdr:cNvSpPr txBox="1"/>
      </xdr:nvSpPr>
      <xdr:spPr>
        <a:xfrm>
          <a:off x="1719795" y="135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97879</xdr:rowOff>
    </xdr:from>
    <xdr:to>
      <xdr:col>6</xdr:col>
      <xdr:colOff>38100</xdr:colOff>
      <xdr:row>79</xdr:row>
      <xdr:rowOff>28029</xdr:rowOff>
    </xdr:to>
    <xdr:sp macro="" textlink="">
      <xdr:nvSpPr>
        <xdr:cNvPr id="204" name="楕円 203"/>
        <xdr:cNvSpPr/>
      </xdr:nvSpPr>
      <xdr:spPr>
        <a:xfrm>
          <a:off x="1079500" y="134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19156</xdr:rowOff>
    </xdr:from>
    <xdr:ext cx="599010" cy="259045"/>
    <xdr:sp macro="" textlink="">
      <xdr:nvSpPr>
        <xdr:cNvPr id="205" name="テキスト ボックス 204"/>
        <xdr:cNvSpPr txBox="1"/>
      </xdr:nvSpPr>
      <xdr:spPr>
        <a:xfrm>
          <a:off x="830795" y="1356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1530</xdr:rowOff>
    </xdr:from>
    <xdr:to>
      <xdr:col>24</xdr:col>
      <xdr:colOff>63500</xdr:colOff>
      <xdr:row>98</xdr:row>
      <xdr:rowOff>108916</xdr:rowOff>
    </xdr:to>
    <xdr:cxnSp macro="">
      <xdr:nvCxnSpPr>
        <xdr:cNvPr id="235" name="直線コネクタ 234"/>
        <xdr:cNvCxnSpPr/>
      </xdr:nvCxnSpPr>
      <xdr:spPr>
        <a:xfrm flipV="1">
          <a:off x="3797300" y="16803630"/>
          <a:ext cx="838200" cy="10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46126</xdr:rowOff>
    </xdr:from>
    <xdr:to>
      <xdr:col>19</xdr:col>
      <xdr:colOff>177800</xdr:colOff>
      <xdr:row>98</xdr:row>
      <xdr:rowOff>108916</xdr:rowOff>
    </xdr:to>
    <xdr:cxnSp macro="">
      <xdr:nvCxnSpPr>
        <xdr:cNvPr id="238" name="直線コネクタ 237"/>
        <xdr:cNvCxnSpPr/>
      </xdr:nvCxnSpPr>
      <xdr:spPr>
        <a:xfrm>
          <a:off x="2908300" y="16676776"/>
          <a:ext cx="889000" cy="2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46126</xdr:rowOff>
    </xdr:from>
    <xdr:to>
      <xdr:col>15</xdr:col>
      <xdr:colOff>50800</xdr:colOff>
      <xdr:row>97</xdr:row>
      <xdr:rowOff>160217</xdr:rowOff>
    </xdr:to>
    <xdr:cxnSp macro="">
      <xdr:nvCxnSpPr>
        <xdr:cNvPr id="241" name="直線コネクタ 240"/>
        <xdr:cNvCxnSpPr/>
      </xdr:nvCxnSpPr>
      <xdr:spPr>
        <a:xfrm flipV="1">
          <a:off x="2019300" y="16676776"/>
          <a:ext cx="889000" cy="1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160217</xdr:rowOff>
    </xdr:from>
    <xdr:to>
      <xdr:col>10</xdr:col>
      <xdr:colOff>114300</xdr:colOff>
      <xdr:row>98</xdr:row>
      <xdr:rowOff>28142</xdr:rowOff>
    </xdr:to>
    <xdr:cxnSp macro="">
      <xdr:nvCxnSpPr>
        <xdr:cNvPr id="244" name="直線コネクタ 243"/>
        <xdr:cNvCxnSpPr/>
      </xdr:nvCxnSpPr>
      <xdr:spPr>
        <a:xfrm flipV="1">
          <a:off x="1130300" y="16790867"/>
          <a:ext cx="889000" cy="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5" name="フローチャート: 判断 244"/>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6" name="テキスト ボックス 245"/>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122180</xdr:rowOff>
    </xdr:from>
    <xdr:to>
      <xdr:col>24</xdr:col>
      <xdr:colOff>114300</xdr:colOff>
      <xdr:row>98</xdr:row>
      <xdr:rowOff>52330</xdr:rowOff>
    </xdr:to>
    <xdr:sp macro="" textlink="">
      <xdr:nvSpPr>
        <xdr:cNvPr id="254" name="楕円 253"/>
        <xdr:cNvSpPr/>
      </xdr:nvSpPr>
      <xdr:spPr>
        <a:xfrm>
          <a:off x="4584700" y="16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100607</xdr:rowOff>
    </xdr:from>
    <xdr:ext cx="534377" cy="259045"/>
    <xdr:sp macro="" textlink="">
      <xdr:nvSpPr>
        <xdr:cNvPr id="255" name="衛生費該当値テキスト"/>
        <xdr:cNvSpPr txBox="1"/>
      </xdr:nvSpPr>
      <xdr:spPr>
        <a:xfrm>
          <a:off x="4686300" y="167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58116</xdr:rowOff>
    </xdr:from>
    <xdr:to>
      <xdr:col>20</xdr:col>
      <xdr:colOff>38100</xdr:colOff>
      <xdr:row>98</xdr:row>
      <xdr:rowOff>159716</xdr:rowOff>
    </xdr:to>
    <xdr:sp macro="" textlink="">
      <xdr:nvSpPr>
        <xdr:cNvPr id="256" name="楕円 255"/>
        <xdr:cNvSpPr/>
      </xdr:nvSpPr>
      <xdr:spPr>
        <a:xfrm>
          <a:off x="3746500" y="168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150843</xdr:rowOff>
    </xdr:from>
    <xdr:ext cx="534377" cy="259045"/>
    <xdr:sp macro="" textlink="">
      <xdr:nvSpPr>
        <xdr:cNvPr id="257" name="テキスト ボックス 256"/>
        <xdr:cNvSpPr txBox="1"/>
      </xdr:nvSpPr>
      <xdr:spPr>
        <a:xfrm>
          <a:off x="3530111" y="16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166776</xdr:rowOff>
    </xdr:from>
    <xdr:to>
      <xdr:col>15</xdr:col>
      <xdr:colOff>101600</xdr:colOff>
      <xdr:row>97</xdr:row>
      <xdr:rowOff>96926</xdr:rowOff>
    </xdr:to>
    <xdr:sp macro="" textlink="">
      <xdr:nvSpPr>
        <xdr:cNvPr id="258" name="楕円 257"/>
        <xdr:cNvSpPr/>
      </xdr:nvSpPr>
      <xdr:spPr>
        <a:xfrm>
          <a:off x="2857500" y="166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88053</xdr:rowOff>
    </xdr:from>
    <xdr:ext cx="534377" cy="259045"/>
    <xdr:sp macro="" textlink="">
      <xdr:nvSpPr>
        <xdr:cNvPr id="259" name="テキスト ボックス 258"/>
        <xdr:cNvSpPr txBox="1"/>
      </xdr:nvSpPr>
      <xdr:spPr>
        <a:xfrm>
          <a:off x="2641111" y="167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109417</xdr:rowOff>
    </xdr:from>
    <xdr:to>
      <xdr:col>10</xdr:col>
      <xdr:colOff>165100</xdr:colOff>
      <xdr:row>98</xdr:row>
      <xdr:rowOff>39567</xdr:rowOff>
    </xdr:to>
    <xdr:sp macro="" textlink="">
      <xdr:nvSpPr>
        <xdr:cNvPr id="260" name="楕円 259"/>
        <xdr:cNvSpPr/>
      </xdr:nvSpPr>
      <xdr:spPr>
        <a:xfrm>
          <a:off x="1968500" y="167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30694</xdr:rowOff>
    </xdr:from>
    <xdr:ext cx="534377" cy="259045"/>
    <xdr:sp macro="" textlink="">
      <xdr:nvSpPr>
        <xdr:cNvPr id="261" name="テキスト ボックス 260"/>
        <xdr:cNvSpPr txBox="1"/>
      </xdr:nvSpPr>
      <xdr:spPr>
        <a:xfrm>
          <a:off x="1752111" y="1683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148792</xdr:rowOff>
    </xdr:from>
    <xdr:to>
      <xdr:col>6</xdr:col>
      <xdr:colOff>38100</xdr:colOff>
      <xdr:row>98</xdr:row>
      <xdr:rowOff>78942</xdr:rowOff>
    </xdr:to>
    <xdr:sp macro="" textlink="">
      <xdr:nvSpPr>
        <xdr:cNvPr id="262" name="楕円 261"/>
        <xdr:cNvSpPr/>
      </xdr:nvSpPr>
      <xdr:spPr>
        <a:xfrm>
          <a:off x="1079500" y="167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70069</xdr:rowOff>
    </xdr:from>
    <xdr:ext cx="534377" cy="259045"/>
    <xdr:sp macro="" textlink="">
      <xdr:nvSpPr>
        <xdr:cNvPr id="263" name="テキスト ボックス 262"/>
        <xdr:cNvSpPr txBox="1"/>
      </xdr:nvSpPr>
      <xdr:spPr>
        <a:xfrm>
          <a:off x="863111" y="168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122555</xdr:rowOff>
    </xdr:from>
    <xdr:to>
      <xdr:col>55</xdr:col>
      <xdr:colOff>0</xdr:colOff>
      <xdr:row>36</xdr:row>
      <xdr:rowOff>129413</xdr:rowOff>
    </xdr:to>
    <xdr:cxnSp macro="">
      <xdr:nvCxnSpPr>
        <xdr:cNvPr id="292" name="直線コネクタ 291"/>
        <xdr:cNvCxnSpPr/>
      </xdr:nvCxnSpPr>
      <xdr:spPr>
        <a:xfrm flipV="1">
          <a:off x="9639300" y="629475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106172</xdr:rowOff>
    </xdr:from>
    <xdr:to>
      <xdr:col>50</xdr:col>
      <xdr:colOff>114300</xdr:colOff>
      <xdr:row>36</xdr:row>
      <xdr:rowOff>129413</xdr:rowOff>
    </xdr:to>
    <xdr:cxnSp macro="">
      <xdr:nvCxnSpPr>
        <xdr:cNvPr id="295" name="直線コネクタ 294"/>
        <xdr:cNvCxnSpPr/>
      </xdr:nvCxnSpPr>
      <xdr:spPr>
        <a:xfrm>
          <a:off x="8750300" y="6278372"/>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141986</xdr:rowOff>
    </xdr:from>
    <xdr:to>
      <xdr:col>45</xdr:col>
      <xdr:colOff>177800</xdr:colOff>
      <xdr:row>36</xdr:row>
      <xdr:rowOff>106172</xdr:rowOff>
    </xdr:to>
    <xdr:cxnSp macro="">
      <xdr:nvCxnSpPr>
        <xdr:cNvPr id="298" name="直線コネクタ 297"/>
        <xdr:cNvCxnSpPr/>
      </xdr:nvCxnSpPr>
      <xdr:spPr>
        <a:xfrm>
          <a:off x="7861300" y="6142736"/>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105029</xdr:rowOff>
    </xdr:from>
    <xdr:to>
      <xdr:col>41</xdr:col>
      <xdr:colOff>50800</xdr:colOff>
      <xdr:row>35</xdr:row>
      <xdr:rowOff>141986</xdr:rowOff>
    </xdr:to>
    <xdr:cxnSp macro="">
      <xdr:nvCxnSpPr>
        <xdr:cNvPr id="301" name="直線コネクタ 300"/>
        <xdr:cNvCxnSpPr/>
      </xdr:nvCxnSpPr>
      <xdr:spPr>
        <a:xfrm>
          <a:off x="6972300" y="610577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67564</xdr:rowOff>
    </xdr:from>
    <xdr:to>
      <xdr:col>41</xdr:col>
      <xdr:colOff>101600</xdr:colOff>
      <xdr:row>35</xdr:row>
      <xdr:rowOff>169164</xdr:rowOff>
    </xdr:to>
    <xdr:sp macro="" textlink="">
      <xdr:nvSpPr>
        <xdr:cNvPr id="302" name="フローチャート: 判断 301"/>
        <xdr:cNvSpPr/>
      </xdr:nvSpPr>
      <xdr:spPr>
        <a:xfrm>
          <a:off x="7810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14241</xdr:rowOff>
    </xdr:from>
    <xdr:ext cx="469744" cy="259045"/>
    <xdr:sp macro="" textlink="">
      <xdr:nvSpPr>
        <xdr:cNvPr id="303" name="テキスト ボックス 302"/>
        <xdr:cNvSpPr txBox="1"/>
      </xdr:nvSpPr>
      <xdr:spPr>
        <a:xfrm>
          <a:off x="7626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5" name="テキスト ボックス 304"/>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71755</xdr:rowOff>
    </xdr:from>
    <xdr:to>
      <xdr:col>55</xdr:col>
      <xdr:colOff>50800</xdr:colOff>
      <xdr:row>37</xdr:row>
      <xdr:rowOff>1905</xdr:rowOff>
    </xdr:to>
    <xdr:sp macro="" textlink="">
      <xdr:nvSpPr>
        <xdr:cNvPr id="311" name="楕円 310"/>
        <xdr:cNvSpPr/>
      </xdr:nvSpPr>
      <xdr:spPr>
        <a:xfrm>
          <a:off x="104267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94632</xdr:rowOff>
    </xdr:from>
    <xdr:ext cx="469744" cy="259045"/>
    <xdr:sp macro="" textlink="">
      <xdr:nvSpPr>
        <xdr:cNvPr id="312" name="労働費該当値テキスト"/>
        <xdr:cNvSpPr txBox="1"/>
      </xdr:nvSpPr>
      <xdr:spPr>
        <a:xfrm>
          <a:off x="10528300" y="60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78613</xdr:rowOff>
    </xdr:from>
    <xdr:to>
      <xdr:col>50</xdr:col>
      <xdr:colOff>165100</xdr:colOff>
      <xdr:row>37</xdr:row>
      <xdr:rowOff>8763</xdr:rowOff>
    </xdr:to>
    <xdr:sp macro="" textlink="">
      <xdr:nvSpPr>
        <xdr:cNvPr id="313" name="楕円 312"/>
        <xdr:cNvSpPr/>
      </xdr:nvSpPr>
      <xdr:spPr>
        <a:xfrm>
          <a:off x="9588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25290</xdr:rowOff>
    </xdr:from>
    <xdr:ext cx="469744" cy="259045"/>
    <xdr:sp macro="" textlink="">
      <xdr:nvSpPr>
        <xdr:cNvPr id="314" name="テキスト ボックス 313"/>
        <xdr:cNvSpPr txBox="1"/>
      </xdr:nvSpPr>
      <xdr:spPr>
        <a:xfrm>
          <a:off x="9404428" y="60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55372</xdr:rowOff>
    </xdr:from>
    <xdr:to>
      <xdr:col>46</xdr:col>
      <xdr:colOff>38100</xdr:colOff>
      <xdr:row>36</xdr:row>
      <xdr:rowOff>156972</xdr:rowOff>
    </xdr:to>
    <xdr:sp macro="" textlink="">
      <xdr:nvSpPr>
        <xdr:cNvPr id="315" name="楕円 314"/>
        <xdr:cNvSpPr/>
      </xdr:nvSpPr>
      <xdr:spPr>
        <a:xfrm>
          <a:off x="8699500" y="622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2049</xdr:rowOff>
    </xdr:from>
    <xdr:ext cx="469744" cy="259045"/>
    <xdr:sp macro="" textlink="">
      <xdr:nvSpPr>
        <xdr:cNvPr id="316" name="テキスト ボックス 315"/>
        <xdr:cNvSpPr txBox="1"/>
      </xdr:nvSpPr>
      <xdr:spPr>
        <a:xfrm>
          <a:off x="8515428"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91186</xdr:rowOff>
    </xdr:from>
    <xdr:to>
      <xdr:col>41</xdr:col>
      <xdr:colOff>101600</xdr:colOff>
      <xdr:row>36</xdr:row>
      <xdr:rowOff>21336</xdr:rowOff>
    </xdr:to>
    <xdr:sp macro="" textlink="">
      <xdr:nvSpPr>
        <xdr:cNvPr id="317" name="楕円 316"/>
        <xdr:cNvSpPr/>
      </xdr:nvSpPr>
      <xdr:spPr>
        <a:xfrm>
          <a:off x="7810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12463</xdr:rowOff>
    </xdr:from>
    <xdr:ext cx="469744" cy="259045"/>
    <xdr:sp macro="" textlink="">
      <xdr:nvSpPr>
        <xdr:cNvPr id="318" name="テキスト ボックス 317"/>
        <xdr:cNvSpPr txBox="1"/>
      </xdr:nvSpPr>
      <xdr:spPr>
        <a:xfrm>
          <a:off x="7626428"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54229</xdr:rowOff>
    </xdr:from>
    <xdr:to>
      <xdr:col>36</xdr:col>
      <xdr:colOff>165100</xdr:colOff>
      <xdr:row>35</xdr:row>
      <xdr:rowOff>155829</xdr:rowOff>
    </xdr:to>
    <xdr:sp macro="" textlink="">
      <xdr:nvSpPr>
        <xdr:cNvPr id="319" name="楕円 318"/>
        <xdr:cNvSpPr/>
      </xdr:nvSpPr>
      <xdr:spPr>
        <a:xfrm>
          <a:off x="6921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906</xdr:rowOff>
    </xdr:from>
    <xdr:ext cx="469744" cy="259045"/>
    <xdr:sp macro="" textlink="">
      <xdr:nvSpPr>
        <xdr:cNvPr id="320" name="テキスト ボックス 319"/>
        <xdr:cNvSpPr txBox="1"/>
      </xdr:nvSpPr>
      <xdr:spPr>
        <a:xfrm>
          <a:off x="6737428"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63824</xdr:rowOff>
    </xdr:from>
    <xdr:to>
      <xdr:col>55</xdr:col>
      <xdr:colOff>0</xdr:colOff>
      <xdr:row>57</xdr:row>
      <xdr:rowOff>170828</xdr:rowOff>
    </xdr:to>
    <xdr:cxnSp macro="">
      <xdr:nvCxnSpPr>
        <xdr:cNvPr id="349" name="直線コネクタ 348"/>
        <xdr:cNvCxnSpPr/>
      </xdr:nvCxnSpPr>
      <xdr:spPr>
        <a:xfrm flipV="1">
          <a:off x="9639300" y="9836474"/>
          <a:ext cx="8382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78873</xdr:rowOff>
    </xdr:from>
    <xdr:to>
      <xdr:col>50</xdr:col>
      <xdr:colOff>114300</xdr:colOff>
      <xdr:row>57</xdr:row>
      <xdr:rowOff>170828</xdr:rowOff>
    </xdr:to>
    <xdr:cxnSp macro="">
      <xdr:nvCxnSpPr>
        <xdr:cNvPr id="352" name="直線コネクタ 351"/>
        <xdr:cNvCxnSpPr/>
      </xdr:nvCxnSpPr>
      <xdr:spPr>
        <a:xfrm>
          <a:off x="8750300" y="9851523"/>
          <a:ext cx="889000" cy="9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78873</xdr:rowOff>
    </xdr:from>
    <xdr:to>
      <xdr:col>45</xdr:col>
      <xdr:colOff>177800</xdr:colOff>
      <xdr:row>57</xdr:row>
      <xdr:rowOff>159950</xdr:rowOff>
    </xdr:to>
    <xdr:cxnSp macro="">
      <xdr:nvCxnSpPr>
        <xdr:cNvPr id="355" name="直線コネクタ 354"/>
        <xdr:cNvCxnSpPr/>
      </xdr:nvCxnSpPr>
      <xdr:spPr>
        <a:xfrm flipV="1">
          <a:off x="7861300" y="9851523"/>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143415</xdr:rowOff>
    </xdr:from>
    <xdr:to>
      <xdr:col>41</xdr:col>
      <xdr:colOff>50800</xdr:colOff>
      <xdr:row>57</xdr:row>
      <xdr:rowOff>159950</xdr:rowOff>
    </xdr:to>
    <xdr:cxnSp macro="">
      <xdr:nvCxnSpPr>
        <xdr:cNvPr id="358" name="直線コネクタ 357"/>
        <xdr:cNvCxnSpPr/>
      </xdr:nvCxnSpPr>
      <xdr:spPr>
        <a:xfrm>
          <a:off x="6972300" y="9916065"/>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112960</xdr:rowOff>
    </xdr:from>
    <xdr:to>
      <xdr:col>41</xdr:col>
      <xdr:colOff>101600</xdr:colOff>
      <xdr:row>58</xdr:row>
      <xdr:rowOff>43110</xdr:rowOff>
    </xdr:to>
    <xdr:sp macro="" textlink="">
      <xdr:nvSpPr>
        <xdr:cNvPr id="359" name="フローチャート: 判断 358"/>
        <xdr:cNvSpPr/>
      </xdr:nvSpPr>
      <xdr:spPr>
        <a:xfrm>
          <a:off x="7810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34237</xdr:rowOff>
    </xdr:from>
    <xdr:ext cx="534377" cy="259045"/>
    <xdr:sp macro="" textlink="">
      <xdr:nvSpPr>
        <xdr:cNvPr id="360" name="テキスト ボックス 359"/>
        <xdr:cNvSpPr txBox="1"/>
      </xdr:nvSpPr>
      <xdr:spPr>
        <a:xfrm>
          <a:off x="7594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13024</xdr:rowOff>
    </xdr:from>
    <xdr:to>
      <xdr:col>55</xdr:col>
      <xdr:colOff>50800</xdr:colOff>
      <xdr:row>57</xdr:row>
      <xdr:rowOff>114624</xdr:rowOff>
    </xdr:to>
    <xdr:sp macro="" textlink="">
      <xdr:nvSpPr>
        <xdr:cNvPr id="368" name="楕円 367"/>
        <xdr:cNvSpPr/>
      </xdr:nvSpPr>
      <xdr:spPr>
        <a:xfrm>
          <a:off x="10426700" y="97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162901</xdr:rowOff>
    </xdr:from>
    <xdr:ext cx="534377" cy="259045"/>
    <xdr:sp macro="" textlink="">
      <xdr:nvSpPr>
        <xdr:cNvPr id="369" name="農林水産業費該当値テキスト"/>
        <xdr:cNvSpPr txBox="1"/>
      </xdr:nvSpPr>
      <xdr:spPr>
        <a:xfrm>
          <a:off x="10528300" y="97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120028</xdr:rowOff>
    </xdr:from>
    <xdr:to>
      <xdr:col>50</xdr:col>
      <xdr:colOff>165100</xdr:colOff>
      <xdr:row>58</xdr:row>
      <xdr:rowOff>50178</xdr:rowOff>
    </xdr:to>
    <xdr:sp macro="" textlink="">
      <xdr:nvSpPr>
        <xdr:cNvPr id="370" name="楕円 369"/>
        <xdr:cNvSpPr/>
      </xdr:nvSpPr>
      <xdr:spPr>
        <a:xfrm>
          <a:off x="9588500" y="98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41305</xdr:rowOff>
    </xdr:from>
    <xdr:ext cx="534377" cy="259045"/>
    <xdr:sp macro="" textlink="">
      <xdr:nvSpPr>
        <xdr:cNvPr id="371" name="テキスト ボックス 370"/>
        <xdr:cNvSpPr txBox="1"/>
      </xdr:nvSpPr>
      <xdr:spPr>
        <a:xfrm>
          <a:off x="9372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28073</xdr:rowOff>
    </xdr:from>
    <xdr:to>
      <xdr:col>46</xdr:col>
      <xdr:colOff>38100</xdr:colOff>
      <xdr:row>57</xdr:row>
      <xdr:rowOff>129673</xdr:rowOff>
    </xdr:to>
    <xdr:sp macro="" textlink="">
      <xdr:nvSpPr>
        <xdr:cNvPr id="372" name="楕円 371"/>
        <xdr:cNvSpPr/>
      </xdr:nvSpPr>
      <xdr:spPr>
        <a:xfrm>
          <a:off x="8699500" y="98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120800</xdr:rowOff>
    </xdr:from>
    <xdr:ext cx="534377" cy="259045"/>
    <xdr:sp macro="" textlink="">
      <xdr:nvSpPr>
        <xdr:cNvPr id="373" name="テキスト ボックス 372"/>
        <xdr:cNvSpPr txBox="1"/>
      </xdr:nvSpPr>
      <xdr:spPr>
        <a:xfrm>
          <a:off x="8483111" y="98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109150</xdr:rowOff>
    </xdr:from>
    <xdr:to>
      <xdr:col>41</xdr:col>
      <xdr:colOff>101600</xdr:colOff>
      <xdr:row>58</xdr:row>
      <xdr:rowOff>39300</xdr:rowOff>
    </xdr:to>
    <xdr:sp macro="" textlink="">
      <xdr:nvSpPr>
        <xdr:cNvPr id="374" name="楕円 373"/>
        <xdr:cNvSpPr/>
      </xdr:nvSpPr>
      <xdr:spPr>
        <a:xfrm>
          <a:off x="7810500" y="98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55827</xdr:rowOff>
    </xdr:from>
    <xdr:ext cx="534377" cy="259045"/>
    <xdr:sp macro="" textlink="">
      <xdr:nvSpPr>
        <xdr:cNvPr id="375" name="テキスト ボックス 374"/>
        <xdr:cNvSpPr txBox="1"/>
      </xdr:nvSpPr>
      <xdr:spPr>
        <a:xfrm>
          <a:off x="7594111" y="96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92615</xdr:rowOff>
    </xdr:from>
    <xdr:to>
      <xdr:col>36</xdr:col>
      <xdr:colOff>165100</xdr:colOff>
      <xdr:row>58</xdr:row>
      <xdr:rowOff>22765</xdr:rowOff>
    </xdr:to>
    <xdr:sp macro="" textlink="">
      <xdr:nvSpPr>
        <xdr:cNvPr id="376" name="楕円 375"/>
        <xdr:cNvSpPr/>
      </xdr:nvSpPr>
      <xdr:spPr>
        <a:xfrm>
          <a:off x="6921500" y="98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13892</xdr:rowOff>
    </xdr:from>
    <xdr:ext cx="534377" cy="259045"/>
    <xdr:sp macro="" textlink="">
      <xdr:nvSpPr>
        <xdr:cNvPr id="377" name="テキスト ボックス 376"/>
        <xdr:cNvSpPr txBox="1"/>
      </xdr:nvSpPr>
      <xdr:spPr>
        <a:xfrm>
          <a:off x="6705111" y="99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128442</xdr:rowOff>
    </xdr:from>
    <xdr:to>
      <xdr:col>55</xdr:col>
      <xdr:colOff>0</xdr:colOff>
      <xdr:row>78</xdr:row>
      <xdr:rowOff>130899</xdr:rowOff>
    </xdr:to>
    <xdr:cxnSp macro="">
      <xdr:nvCxnSpPr>
        <xdr:cNvPr id="406" name="直線コネクタ 405"/>
        <xdr:cNvCxnSpPr/>
      </xdr:nvCxnSpPr>
      <xdr:spPr>
        <a:xfrm>
          <a:off x="9639300" y="13501542"/>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134880</xdr:rowOff>
    </xdr:from>
    <xdr:to>
      <xdr:col>50</xdr:col>
      <xdr:colOff>114300</xdr:colOff>
      <xdr:row>78</xdr:row>
      <xdr:rowOff>128442</xdr:rowOff>
    </xdr:to>
    <xdr:cxnSp macro="">
      <xdr:nvCxnSpPr>
        <xdr:cNvPr id="409" name="直線コネクタ 408"/>
        <xdr:cNvCxnSpPr/>
      </xdr:nvCxnSpPr>
      <xdr:spPr>
        <a:xfrm>
          <a:off x="8750300" y="13336530"/>
          <a:ext cx="889000" cy="16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134880</xdr:rowOff>
    </xdr:from>
    <xdr:to>
      <xdr:col>45</xdr:col>
      <xdr:colOff>177800</xdr:colOff>
      <xdr:row>78</xdr:row>
      <xdr:rowOff>133299</xdr:rowOff>
    </xdr:to>
    <xdr:cxnSp macro="">
      <xdr:nvCxnSpPr>
        <xdr:cNvPr id="412" name="直線コネクタ 411"/>
        <xdr:cNvCxnSpPr/>
      </xdr:nvCxnSpPr>
      <xdr:spPr>
        <a:xfrm flipV="1">
          <a:off x="7861300" y="13336530"/>
          <a:ext cx="889000" cy="16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127908</xdr:rowOff>
    </xdr:from>
    <xdr:to>
      <xdr:col>41</xdr:col>
      <xdr:colOff>50800</xdr:colOff>
      <xdr:row>78</xdr:row>
      <xdr:rowOff>133299</xdr:rowOff>
    </xdr:to>
    <xdr:cxnSp macro="">
      <xdr:nvCxnSpPr>
        <xdr:cNvPr id="415" name="直線コネクタ 414"/>
        <xdr:cNvCxnSpPr/>
      </xdr:nvCxnSpPr>
      <xdr:spPr>
        <a:xfrm>
          <a:off x="6972300" y="13501008"/>
          <a:ext cx="8890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6" name="フローチャート: 判断 415"/>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7" name="テキスト ボックス 416"/>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80099</xdr:rowOff>
    </xdr:from>
    <xdr:to>
      <xdr:col>55</xdr:col>
      <xdr:colOff>50800</xdr:colOff>
      <xdr:row>79</xdr:row>
      <xdr:rowOff>10249</xdr:rowOff>
    </xdr:to>
    <xdr:sp macro="" textlink="">
      <xdr:nvSpPr>
        <xdr:cNvPr id="425" name="楕円 424"/>
        <xdr:cNvSpPr/>
      </xdr:nvSpPr>
      <xdr:spPr>
        <a:xfrm>
          <a:off x="104267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166476</xdr:rowOff>
    </xdr:from>
    <xdr:ext cx="469744" cy="259045"/>
    <xdr:sp macro="" textlink="">
      <xdr:nvSpPr>
        <xdr:cNvPr id="426" name="商工費該当値テキスト"/>
        <xdr:cNvSpPr txBox="1"/>
      </xdr:nvSpPr>
      <xdr:spPr>
        <a:xfrm>
          <a:off x="10528300" y="1336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77642</xdr:rowOff>
    </xdr:from>
    <xdr:to>
      <xdr:col>50</xdr:col>
      <xdr:colOff>165100</xdr:colOff>
      <xdr:row>79</xdr:row>
      <xdr:rowOff>7792</xdr:rowOff>
    </xdr:to>
    <xdr:sp macro="" textlink="">
      <xdr:nvSpPr>
        <xdr:cNvPr id="427" name="楕円 426"/>
        <xdr:cNvSpPr/>
      </xdr:nvSpPr>
      <xdr:spPr>
        <a:xfrm>
          <a:off x="9588500" y="134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170369</xdr:rowOff>
    </xdr:from>
    <xdr:ext cx="469744" cy="259045"/>
    <xdr:sp macro="" textlink="">
      <xdr:nvSpPr>
        <xdr:cNvPr id="428" name="テキスト ボックス 427"/>
        <xdr:cNvSpPr txBox="1"/>
      </xdr:nvSpPr>
      <xdr:spPr>
        <a:xfrm>
          <a:off x="9404428" y="1354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84080</xdr:rowOff>
    </xdr:from>
    <xdr:to>
      <xdr:col>46</xdr:col>
      <xdr:colOff>38100</xdr:colOff>
      <xdr:row>78</xdr:row>
      <xdr:rowOff>14230</xdr:rowOff>
    </xdr:to>
    <xdr:sp macro="" textlink="">
      <xdr:nvSpPr>
        <xdr:cNvPr id="429" name="楕円 428"/>
        <xdr:cNvSpPr/>
      </xdr:nvSpPr>
      <xdr:spPr>
        <a:xfrm>
          <a:off x="8699500" y="13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30757</xdr:rowOff>
    </xdr:from>
    <xdr:ext cx="534377" cy="259045"/>
    <xdr:sp macro="" textlink="">
      <xdr:nvSpPr>
        <xdr:cNvPr id="430" name="テキスト ボックス 429"/>
        <xdr:cNvSpPr txBox="1"/>
      </xdr:nvSpPr>
      <xdr:spPr>
        <a:xfrm>
          <a:off x="8483111" y="1306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82499</xdr:rowOff>
    </xdr:from>
    <xdr:to>
      <xdr:col>41</xdr:col>
      <xdr:colOff>101600</xdr:colOff>
      <xdr:row>79</xdr:row>
      <xdr:rowOff>12649</xdr:rowOff>
    </xdr:to>
    <xdr:sp macro="" textlink="">
      <xdr:nvSpPr>
        <xdr:cNvPr id="431" name="楕円 430"/>
        <xdr:cNvSpPr/>
      </xdr:nvSpPr>
      <xdr:spPr>
        <a:xfrm>
          <a:off x="7810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3776</xdr:rowOff>
    </xdr:from>
    <xdr:ext cx="469744" cy="259045"/>
    <xdr:sp macro="" textlink="">
      <xdr:nvSpPr>
        <xdr:cNvPr id="432" name="テキスト ボックス 431"/>
        <xdr:cNvSpPr txBox="1"/>
      </xdr:nvSpPr>
      <xdr:spPr>
        <a:xfrm>
          <a:off x="7626428" y="1354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77108</xdr:rowOff>
    </xdr:from>
    <xdr:to>
      <xdr:col>36</xdr:col>
      <xdr:colOff>165100</xdr:colOff>
      <xdr:row>79</xdr:row>
      <xdr:rowOff>7258</xdr:rowOff>
    </xdr:to>
    <xdr:sp macro="" textlink="">
      <xdr:nvSpPr>
        <xdr:cNvPr id="433" name="楕円 432"/>
        <xdr:cNvSpPr/>
      </xdr:nvSpPr>
      <xdr:spPr>
        <a:xfrm>
          <a:off x="6921500" y="134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169835</xdr:rowOff>
    </xdr:from>
    <xdr:ext cx="469744" cy="259045"/>
    <xdr:sp macro="" textlink="">
      <xdr:nvSpPr>
        <xdr:cNvPr id="434" name="テキスト ボックス 433"/>
        <xdr:cNvSpPr txBox="1"/>
      </xdr:nvSpPr>
      <xdr:spPr>
        <a:xfrm>
          <a:off x="6737428" y="1354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41503</xdr:rowOff>
    </xdr:from>
    <xdr:to>
      <xdr:col>55</xdr:col>
      <xdr:colOff>0</xdr:colOff>
      <xdr:row>97</xdr:row>
      <xdr:rowOff>68314</xdr:rowOff>
    </xdr:to>
    <xdr:cxnSp macro="">
      <xdr:nvCxnSpPr>
        <xdr:cNvPr id="463" name="直線コネクタ 462"/>
        <xdr:cNvCxnSpPr/>
      </xdr:nvCxnSpPr>
      <xdr:spPr>
        <a:xfrm>
          <a:off x="9639300" y="16672153"/>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23495</xdr:rowOff>
    </xdr:from>
    <xdr:to>
      <xdr:col>50</xdr:col>
      <xdr:colOff>114300</xdr:colOff>
      <xdr:row>97</xdr:row>
      <xdr:rowOff>41503</xdr:rowOff>
    </xdr:to>
    <xdr:cxnSp macro="">
      <xdr:nvCxnSpPr>
        <xdr:cNvPr id="466" name="直線コネクタ 465"/>
        <xdr:cNvCxnSpPr/>
      </xdr:nvCxnSpPr>
      <xdr:spPr>
        <a:xfrm>
          <a:off x="8750300" y="16654145"/>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81635</xdr:rowOff>
    </xdr:from>
    <xdr:to>
      <xdr:col>45</xdr:col>
      <xdr:colOff>177800</xdr:colOff>
      <xdr:row>97</xdr:row>
      <xdr:rowOff>23495</xdr:rowOff>
    </xdr:to>
    <xdr:cxnSp macro="">
      <xdr:nvCxnSpPr>
        <xdr:cNvPr id="469" name="直線コネクタ 468"/>
        <xdr:cNvCxnSpPr/>
      </xdr:nvCxnSpPr>
      <xdr:spPr>
        <a:xfrm>
          <a:off x="7861300" y="16540835"/>
          <a:ext cx="889000" cy="1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11976</xdr:rowOff>
    </xdr:from>
    <xdr:to>
      <xdr:col>41</xdr:col>
      <xdr:colOff>50800</xdr:colOff>
      <xdr:row>96</xdr:row>
      <xdr:rowOff>81635</xdr:rowOff>
    </xdr:to>
    <xdr:cxnSp macro="">
      <xdr:nvCxnSpPr>
        <xdr:cNvPr id="472" name="直線コネクタ 471"/>
        <xdr:cNvCxnSpPr/>
      </xdr:nvCxnSpPr>
      <xdr:spPr>
        <a:xfrm>
          <a:off x="6972300" y="16471176"/>
          <a:ext cx="889000" cy="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133045</xdr:rowOff>
    </xdr:from>
    <xdr:to>
      <xdr:col>41</xdr:col>
      <xdr:colOff>101600</xdr:colOff>
      <xdr:row>96</xdr:row>
      <xdr:rowOff>63195</xdr:rowOff>
    </xdr:to>
    <xdr:sp macro="" textlink="">
      <xdr:nvSpPr>
        <xdr:cNvPr id="473" name="フローチャート: 判断 472"/>
        <xdr:cNvSpPr/>
      </xdr:nvSpPr>
      <xdr:spPr>
        <a:xfrm>
          <a:off x="7810500" y="164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79722</xdr:rowOff>
    </xdr:from>
    <xdr:ext cx="534377" cy="259045"/>
    <xdr:sp macro="" textlink="">
      <xdr:nvSpPr>
        <xdr:cNvPr id="474" name="テキスト ボックス 473"/>
        <xdr:cNvSpPr txBox="1"/>
      </xdr:nvSpPr>
      <xdr:spPr>
        <a:xfrm>
          <a:off x="7594111" y="161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17514</xdr:rowOff>
    </xdr:from>
    <xdr:to>
      <xdr:col>55</xdr:col>
      <xdr:colOff>50800</xdr:colOff>
      <xdr:row>97</xdr:row>
      <xdr:rowOff>119114</xdr:rowOff>
    </xdr:to>
    <xdr:sp macro="" textlink="">
      <xdr:nvSpPr>
        <xdr:cNvPr id="482" name="楕円 481"/>
        <xdr:cNvSpPr/>
      </xdr:nvSpPr>
      <xdr:spPr>
        <a:xfrm>
          <a:off x="10426700" y="166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167391</xdr:rowOff>
    </xdr:from>
    <xdr:ext cx="534377" cy="259045"/>
    <xdr:sp macro="" textlink="">
      <xdr:nvSpPr>
        <xdr:cNvPr id="483" name="土木費該当値テキスト"/>
        <xdr:cNvSpPr txBox="1"/>
      </xdr:nvSpPr>
      <xdr:spPr>
        <a:xfrm>
          <a:off x="10528300" y="166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162153</xdr:rowOff>
    </xdr:from>
    <xdr:to>
      <xdr:col>50</xdr:col>
      <xdr:colOff>165100</xdr:colOff>
      <xdr:row>97</xdr:row>
      <xdr:rowOff>92303</xdr:rowOff>
    </xdr:to>
    <xdr:sp macro="" textlink="">
      <xdr:nvSpPr>
        <xdr:cNvPr id="484" name="楕円 483"/>
        <xdr:cNvSpPr/>
      </xdr:nvSpPr>
      <xdr:spPr>
        <a:xfrm>
          <a:off x="9588500" y="166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83430</xdr:rowOff>
    </xdr:from>
    <xdr:ext cx="534377" cy="259045"/>
    <xdr:sp macro="" textlink="">
      <xdr:nvSpPr>
        <xdr:cNvPr id="485" name="テキスト ボックス 484"/>
        <xdr:cNvSpPr txBox="1"/>
      </xdr:nvSpPr>
      <xdr:spPr>
        <a:xfrm>
          <a:off x="9372111" y="167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144145</xdr:rowOff>
    </xdr:from>
    <xdr:to>
      <xdr:col>46</xdr:col>
      <xdr:colOff>38100</xdr:colOff>
      <xdr:row>97</xdr:row>
      <xdr:rowOff>74295</xdr:rowOff>
    </xdr:to>
    <xdr:sp macro="" textlink="">
      <xdr:nvSpPr>
        <xdr:cNvPr id="486" name="楕円 485"/>
        <xdr:cNvSpPr/>
      </xdr:nvSpPr>
      <xdr:spPr>
        <a:xfrm>
          <a:off x="8699500" y="166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65422</xdr:rowOff>
    </xdr:from>
    <xdr:ext cx="534377" cy="259045"/>
    <xdr:sp macro="" textlink="">
      <xdr:nvSpPr>
        <xdr:cNvPr id="487" name="テキスト ボックス 486"/>
        <xdr:cNvSpPr txBox="1"/>
      </xdr:nvSpPr>
      <xdr:spPr>
        <a:xfrm>
          <a:off x="8483111" y="166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30835</xdr:rowOff>
    </xdr:from>
    <xdr:to>
      <xdr:col>41</xdr:col>
      <xdr:colOff>101600</xdr:colOff>
      <xdr:row>96</xdr:row>
      <xdr:rowOff>132435</xdr:rowOff>
    </xdr:to>
    <xdr:sp macro="" textlink="">
      <xdr:nvSpPr>
        <xdr:cNvPr id="488" name="楕円 487"/>
        <xdr:cNvSpPr/>
      </xdr:nvSpPr>
      <xdr:spPr>
        <a:xfrm>
          <a:off x="7810500" y="16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123562</xdr:rowOff>
    </xdr:from>
    <xdr:ext cx="534377" cy="259045"/>
    <xdr:sp macro="" textlink="">
      <xdr:nvSpPr>
        <xdr:cNvPr id="489" name="テキスト ボックス 488"/>
        <xdr:cNvSpPr txBox="1"/>
      </xdr:nvSpPr>
      <xdr:spPr>
        <a:xfrm>
          <a:off x="7594111" y="1658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132626</xdr:rowOff>
    </xdr:from>
    <xdr:to>
      <xdr:col>36</xdr:col>
      <xdr:colOff>165100</xdr:colOff>
      <xdr:row>96</xdr:row>
      <xdr:rowOff>62776</xdr:rowOff>
    </xdr:to>
    <xdr:sp macro="" textlink="">
      <xdr:nvSpPr>
        <xdr:cNvPr id="490" name="楕円 489"/>
        <xdr:cNvSpPr/>
      </xdr:nvSpPr>
      <xdr:spPr>
        <a:xfrm>
          <a:off x="6921500" y="164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53903</xdr:rowOff>
    </xdr:from>
    <xdr:ext cx="534377" cy="259045"/>
    <xdr:sp macro="" textlink="">
      <xdr:nvSpPr>
        <xdr:cNvPr id="491" name="テキスト ボックス 490"/>
        <xdr:cNvSpPr txBox="1"/>
      </xdr:nvSpPr>
      <xdr:spPr>
        <a:xfrm>
          <a:off x="6705111" y="1651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50729</xdr:rowOff>
    </xdr:from>
    <xdr:to>
      <xdr:col>85</xdr:col>
      <xdr:colOff>127000</xdr:colOff>
      <xdr:row>37</xdr:row>
      <xdr:rowOff>92334</xdr:rowOff>
    </xdr:to>
    <xdr:cxnSp macro="">
      <xdr:nvCxnSpPr>
        <xdr:cNvPr id="519" name="直線コネクタ 518"/>
        <xdr:cNvCxnSpPr/>
      </xdr:nvCxnSpPr>
      <xdr:spPr>
        <a:xfrm flipV="1">
          <a:off x="15481300" y="6394379"/>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92334</xdr:rowOff>
    </xdr:from>
    <xdr:to>
      <xdr:col>81</xdr:col>
      <xdr:colOff>50800</xdr:colOff>
      <xdr:row>37</xdr:row>
      <xdr:rowOff>140157</xdr:rowOff>
    </xdr:to>
    <xdr:cxnSp macro="">
      <xdr:nvCxnSpPr>
        <xdr:cNvPr id="522" name="直線コネクタ 521"/>
        <xdr:cNvCxnSpPr/>
      </xdr:nvCxnSpPr>
      <xdr:spPr>
        <a:xfrm flipV="1">
          <a:off x="14592300" y="6435984"/>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128041</xdr:rowOff>
    </xdr:from>
    <xdr:to>
      <xdr:col>76</xdr:col>
      <xdr:colOff>114300</xdr:colOff>
      <xdr:row>37</xdr:row>
      <xdr:rowOff>140157</xdr:rowOff>
    </xdr:to>
    <xdr:cxnSp macro="">
      <xdr:nvCxnSpPr>
        <xdr:cNvPr id="525" name="直線コネクタ 524"/>
        <xdr:cNvCxnSpPr/>
      </xdr:nvCxnSpPr>
      <xdr:spPr>
        <a:xfrm>
          <a:off x="13703300" y="6471691"/>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129184</xdr:rowOff>
    </xdr:from>
    <xdr:to>
      <xdr:col>71</xdr:col>
      <xdr:colOff>177800</xdr:colOff>
      <xdr:row>37</xdr:row>
      <xdr:rowOff>128041</xdr:rowOff>
    </xdr:to>
    <xdr:cxnSp macro="">
      <xdr:nvCxnSpPr>
        <xdr:cNvPr id="528" name="直線コネクタ 527"/>
        <xdr:cNvCxnSpPr/>
      </xdr:nvCxnSpPr>
      <xdr:spPr>
        <a:xfrm>
          <a:off x="12814300" y="6129934"/>
          <a:ext cx="8890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9" name="フローチャート: 判断 528"/>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30" name="テキスト ボックス 529"/>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171379</xdr:rowOff>
    </xdr:from>
    <xdr:to>
      <xdr:col>85</xdr:col>
      <xdr:colOff>177800</xdr:colOff>
      <xdr:row>37</xdr:row>
      <xdr:rowOff>101529</xdr:rowOff>
    </xdr:to>
    <xdr:sp macro="" textlink="">
      <xdr:nvSpPr>
        <xdr:cNvPr id="538" name="楕円 537"/>
        <xdr:cNvSpPr/>
      </xdr:nvSpPr>
      <xdr:spPr>
        <a:xfrm>
          <a:off x="16268700" y="63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149806</xdr:rowOff>
    </xdr:from>
    <xdr:ext cx="534377" cy="259045"/>
    <xdr:sp macro="" textlink="">
      <xdr:nvSpPr>
        <xdr:cNvPr id="539" name="消防費該当値テキスト"/>
        <xdr:cNvSpPr txBox="1"/>
      </xdr:nvSpPr>
      <xdr:spPr>
        <a:xfrm>
          <a:off x="16370300" y="632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41534</xdr:rowOff>
    </xdr:from>
    <xdr:to>
      <xdr:col>81</xdr:col>
      <xdr:colOff>101600</xdr:colOff>
      <xdr:row>37</xdr:row>
      <xdr:rowOff>143134</xdr:rowOff>
    </xdr:to>
    <xdr:sp macro="" textlink="">
      <xdr:nvSpPr>
        <xdr:cNvPr id="540" name="楕円 539"/>
        <xdr:cNvSpPr/>
      </xdr:nvSpPr>
      <xdr:spPr>
        <a:xfrm>
          <a:off x="15430500" y="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134261</xdr:rowOff>
    </xdr:from>
    <xdr:ext cx="534377" cy="259045"/>
    <xdr:sp macro="" textlink="">
      <xdr:nvSpPr>
        <xdr:cNvPr id="541" name="テキスト ボックス 540"/>
        <xdr:cNvSpPr txBox="1"/>
      </xdr:nvSpPr>
      <xdr:spPr>
        <a:xfrm>
          <a:off x="15214111" y="64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89357</xdr:rowOff>
    </xdr:from>
    <xdr:to>
      <xdr:col>76</xdr:col>
      <xdr:colOff>165100</xdr:colOff>
      <xdr:row>38</xdr:row>
      <xdr:rowOff>19507</xdr:rowOff>
    </xdr:to>
    <xdr:sp macro="" textlink="">
      <xdr:nvSpPr>
        <xdr:cNvPr id="542" name="楕円 541"/>
        <xdr:cNvSpPr/>
      </xdr:nvSpPr>
      <xdr:spPr>
        <a:xfrm>
          <a:off x="145415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10634</xdr:rowOff>
    </xdr:from>
    <xdr:ext cx="534377" cy="259045"/>
    <xdr:sp macro="" textlink="">
      <xdr:nvSpPr>
        <xdr:cNvPr id="543" name="テキスト ボックス 542"/>
        <xdr:cNvSpPr txBox="1"/>
      </xdr:nvSpPr>
      <xdr:spPr>
        <a:xfrm>
          <a:off x="14325111" y="652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77241</xdr:rowOff>
    </xdr:from>
    <xdr:to>
      <xdr:col>72</xdr:col>
      <xdr:colOff>38100</xdr:colOff>
      <xdr:row>38</xdr:row>
      <xdr:rowOff>7392</xdr:rowOff>
    </xdr:to>
    <xdr:sp macro="" textlink="">
      <xdr:nvSpPr>
        <xdr:cNvPr id="544" name="楕円 543"/>
        <xdr:cNvSpPr/>
      </xdr:nvSpPr>
      <xdr:spPr>
        <a:xfrm>
          <a:off x="13652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169968</xdr:rowOff>
    </xdr:from>
    <xdr:ext cx="534377" cy="259045"/>
    <xdr:sp macro="" textlink="">
      <xdr:nvSpPr>
        <xdr:cNvPr id="545" name="テキスト ボックス 544"/>
        <xdr:cNvSpPr txBox="1"/>
      </xdr:nvSpPr>
      <xdr:spPr>
        <a:xfrm>
          <a:off x="13436111" y="65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78384</xdr:rowOff>
    </xdr:from>
    <xdr:to>
      <xdr:col>67</xdr:col>
      <xdr:colOff>101600</xdr:colOff>
      <xdr:row>36</xdr:row>
      <xdr:rowOff>8534</xdr:rowOff>
    </xdr:to>
    <xdr:sp macro="" textlink="">
      <xdr:nvSpPr>
        <xdr:cNvPr id="546" name="楕円 545"/>
        <xdr:cNvSpPr/>
      </xdr:nvSpPr>
      <xdr:spPr>
        <a:xfrm>
          <a:off x="12763500" y="60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25061</xdr:rowOff>
    </xdr:from>
    <xdr:ext cx="534377" cy="259045"/>
    <xdr:sp macro="" textlink="">
      <xdr:nvSpPr>
        <xdr:cNvPr id="547" name="テキスト ボックス 546"/>
        <xdr:cNvSpPr txBox="1"/>
      </xdr:nvSpPr>
      <xdr:spPr>
        <a:xfrm>
          <a:off x="12547111" y="58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155531</xdr:rowOff>
    </xdr:from>
    <xdr:to>
      <xdr:col>85</xdr:col>
      <xdr:colOff>127000</xdr:colOff>
      <xdr:row>54</xdr:row>
      <xdr:rowOff>123165</xdr:rowOff>
    </xdr:to>
    <xdr:cxnSp macro="">
      <xdr:nvCxnSpPr>
        <xdr:cNvPr id="577" name="直線コネクタ 576"/>
        <xdr:cNvCxnSpPr/>
      </xdr:nvCxnSpPr>
      <xdr:spPr>
        <a:xfrm flipV="1">
          <a:off x="15481300" y="9070931"/>
          <a:ext cx="838200" cy="3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123165</xdr:rowOff>
    </xdr:from>
    <xdr:to>
      <xdr:col>81</xdr:col>
      <xdr:colOff>50800</xdr:colOff>
      <xdr:row>56</xdr:row>
      <xdr:rowOff>49974</xdr:rowOff>
    </xdr:to>
    <xdr:cxnSp macro="">
      <xdr:nvCxnSpPr>
        <xdr:cNvPr id="580" name="直線コネクタ 579"/>
        <xdr:cNvCxnSpPr/>
      </xdr:nvCxnSpPr>
      <xdr:spPr>
        <a:xfrm flipV="1">
          <a:off x="14592300" y="9381465"/>
          <a:ext cx="889000" cy="2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106249</xdr:rowOff>
    </xdr:from>
    <xdr:to>
      <xdr:col>76</xdr:col>
      <xdr:colOff>114300</xdr:colOff>
      <xdr:row>56</xdr:row>
      <xdr:rowOff>49974</xdr:rowOff>
    </xdr:to>
    <xdr:cxnSp macro="">
      <xdr:nvCxnSpPr>
        <xdr:cNvPr id="583" name="直線コネクタ 582"/>
        <xdr:cNvCxnSpPr/>
      </xdr:nvCxnSpPr>
      <xdr:spPr>
        <a:xfrm>
          <a:off x="13703300" y="9364549"/>
          <a:ext cx="889000" cy="28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106249</xdr:rowOff>
    </xdr:from>
    <xdr:to>
      <xdr:col>71</xdr:col>
      <xdr:colOff>177800</xdr:colOff>
      <xdr:row>55</xdr:row>
      <xdr:rowOff>143015</xdr:rowOff>
    </xdr:to>
    <xdr:cxnSp macro="">
      <xdr:nvCxnSpPr>
        <xdr:cNvPr id="586" name="直線コネクタ 585"/>
        <xdr:cNvCxnSpPr/>
      </xdr:nvCxnSpPr>
      <xdr:spPr>
        <a:xfrm flipV="1">
          <a:off x="12814300" y="9364549"/>
          <a:ext cx="889000" cy="2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164167</xdr:rowOff>
    </xdr:from>
    <xdr:to>
      <xdr:col>72</xdr:col>
      <xdr:colOff>38100</xdr:colOff>
      <xdr:row>56</xdr:row>
      <xdr:rowOff>94317</xdr:rowOff>
    </xdr:to>
    <xdr:sp macro="" textlink="">
      <xdr:nvSpPr>
        <xdr:cNvPr id="587" name="フローチャート: 判断 586"/>
        <xdr:cNvSpPr/>
      </xdr:nvSpPr>
      <xdr:spPr>
        <a:xfrm>
          <a:off x="13652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85444</xdr:rowOff>
    </xdr:from>
    <xdr:ext cx="534377" cy="259045"/>
    <xdr:sp macro="" textlink="">
      <xdr:nvSpPr>
        <xdr:cNvPr id="588" name="テキスト ボックス 587"/>
        <xdr:cNvSpPr txBox="1"/>
      </xdr:nvSpPr>
      <xdr:spPr>
        <a:xfrm>
          <a:off x="13436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104731</xdr:rowOff>
    </xdr:from>
    <xdr:to>
      <xdr:col>85</xdr:col>
      <xdr:colOff>177800</xdr:colOff>
      <xdr:row>53</xdr:row>
      <xdr:rowOff>34881</xdr:rowOff>
    </xdr:to>
    <xdr:sp macro="" textlink="">
      <xdr:nvSpPr>
        <xdr:cNvPr id="596" name="楕円 595"/>
        <xdr:cNvSpPr/>
      </xdr:nvSpPr>
      <xdr:spPr>
        <a:xfrm>
          <a:off x="16268700" y="90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127608</xdr:rowOff>
    </xdr:from>
    <xdr:ext cx="534377" cy="259045"/>
    <xdr:sp macro="" textlink="">
      <xdr:nvSpPr>
        <xdr:cNvPr id="597" name="教育費該当値テキスト"/>
        <xdr:cNvSpPr txBox="1"/>
      </xdr:nvSpPr>
      <xdr:spPr>
        <a:xfrm>
          <a:off x="16370300" y="88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72365</xdr:rowOff>
    </xdr:from>
    <xdr:to>
      <xdr:col>81</xdr:col>
      <xdr:colOff>101600</xdr:colOff>
      <xdr:row>55</xdr:row>
      <xdr:rowOff>2515</xdr:rowOff>
    </xdr:to>
    <xdr:sp macro="" textlink="">
      <xdr:nvSpPr>
        <xdr:cNvPr id="598" name="楕円 597"/>
        <xdr:cNvSpPr/>
      </xdr:nvSpPr>
      <xdr:spPr>
        <a:xfrm>
          <a:off x="15430500" y="93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19042</xdr:rowOff>
    </xdr:from>
    <xdr:ext cx="534377" cy="259045"/>
    <xdr:sp macro="" textlink="">
      <xdr:nvSpPr>
        <xdr:cNvPr id="599" name="テキスト ボックス 598"/>
        <xdr:cNvSpPr txBox="1"/>
      </xdr:nvSpPr>
      <xdr:spPr>
        <a:xfrm>
          <a:off x="15214111" y="910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170624</xdr:rowOff>
    </xdr:from>
    <xdr:to>
      <xdr:col>76</xdr:col>
      <xdr:colOff>165100</xdr:colOff>
      <xdr:row>56</xdr:row>
      <xdr:rowOff>100774</xdr:rowOff>
    </xdr:to>
    <xdr:sp macro="" textlink="">
      <xdr:nvSpPr>
        <xdr:cNvPr id="600" name="楕円 599"/>
        <xdr:cNvSpPr/>
      </xdr:nvSpPr>
      <xdr:spPr>
        <a:xfrm>
          <a:off x="145415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91901</xdr:rowOff>
    </xdr:from>
    <xdr:ext cx="534377" cy="259045"/>
    <xdr:sp macro="" textlink="">
      <xdr:nvSpPr>
        <xdr:cNvPr id="601" name="テキスト ボックス 600"/>
        <xdr:cNvSpPr txBox="1"/>
      </xdr:nvSpPr>
      <xdr:spPr>
        <a:xfrm>
          <a:off x="14325111" y="96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55449</xdr:rowOff>
    </xdr:from>
    <xdr:to>
      <xdr:col>72</xdr:col>
      <xdr:colOff>38100</xdr:colOff>
      <xdr:row>54</xdr:row>
      <xdr:rowOff>157049</xdr:rowOff>
    </xdr:to>
    <xdr:sp macro="" textlink="">
      <xdr:nvSpPr>
        <xdr:cNvPr id="602" name="楕円 601"/>
        <xdr:cNvSpPr/>
      </xdr:nvSpPr>
      <xdr:spPr>
        <a:xfrm>
          <a:off x="13652500" y="93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2126</xdr:rowOff>
    </xdr:from>
    <xdr:ext cx="534377" cy="259045"/>
    <xdr:sp macro="" textlink="">
      <xdr:nvSpPr>
        <xdr:cNvPr id="603" name="テキスト ボックス 602"/>
        <xdr:cNvSpPr txBox="1"/>
      </xdr:nvSpPr>
      <xdr:spPr>
        <a:xfrm>
          <a:off x="13436111" y="908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92215</xdr:rowOff>
    </xdr:from>
    <xdr:to>
      <xdr:col>67</xdr:col>
      <xdr:colOff>101600</xdr:colOff>
      <xdr:row>56</xdr:row>
      <xdr:rowOff>22365</xdr:rowOff>
    </xdr:to>
    <xdr:sp macro="" textlink="">
      <xdr:nvSpPr>
        <xdr:cNvPr id="604" name="楕円 603"/>
        <xdr:cNvSpPr/>
      </xdr:nvSpPr>
      <xdr:spPr>
        <a:xfrm>
          <a:off x="12763500" y="95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38892</xdr:rowOff>
    </xdr:from>
    <xdr:ext cx="534377" cy="259045"/>
    <xdr:sp macro="" textlink="">
      <xdr:nvSpPr>
        <xdr:cNvPr id="605" name="テキスト ボックス 604"/>
        <xdr:cNvSpPr txBox="1"/>
      </xdr:nvSpPr>
      <xdr:spPr>
        <a:xfrm>
          <a:off x="12547111" y="9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54029</xdr:rowOff>
    </xdr:from>
    <xdr:to>
      <xdr:col>85</xdr:col>
      <xdr:colOff>127000</xdr:colOff>
      <xdr:row>78</xdr:row>
      <xdr:rowOff>135860</xdr:rowOff>
    </xdr:to>
    <xdr:cxnSp macro="">
      <xdr:nvCxnSpPr>
        <xdr:cNvPr id="632" name="直線コネクタ 631"/>
        <xdr:cNvCxnSpPr/>
      </xdr:nvCxnSpPr>
      <xdr:spPr>
        <a:xfrm flipV="1">
          <a:off x="15481300" y="13427129"/>
          <a:ext cx="838200" cy="8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3" name="災害復旧費平均値テキスト"/>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123927</xdr:rowOff>
    </xdr:from>
    <xdr:to>
      <xdr:col>81</xdr:col>
      <xdr:colOff>50800</xdr:colOff>
      <xdr:row>78</xdr:row>
      <xdr:rowOff>135860</xdr:rowOff>
    </xdr:to>
    <xdr:cxnSp macro="">
      <xdr:nvCxnSpPr>
        <xdr:cNvPr id="635" name="直線コネクタ 634"/>
        <xdr:cNvCxnSpPr/>
      </xdr:nvCxnSpPr>
      <xdr:spPr>
        <a:xfrm>
          <a:off x="14592300" y="13497027"/>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123927</xdr:rowOff>
    </xdr:from>
    <xdr:to>
      <xdr:col>76</xdr:col>
      <xdr:colOff>114300</xdr:colOff>
      <xdr:row>78</xdr:row>
      <xdr:rowOff>138374</xdr:rowOff>
    </xdr:to>
    <xdr:cxnSp macro="">
      <xdr:nvCxnSpPr>
        <xdr:cNvPr id="638" name="直線コネクタ 637"/>
        <xdr:cNvCxnSpPr/>
      </xdr:nvCxnSpPr>
      <xdr:spPr>
        <a:xfrm flipV="1">
          <a:off x="13703300" y="1349702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137762</xdr:rowOff>
    </xdr:from>
    <xdr:to>
      <xdr:col>71</xdr:col>
      <xdr:colOff>177800</xdr:colOff>
      <xdr:row>78</xdr:row>
      <xdr:rowOff>138374</xdr:rowOff>
    </xdr:to>
    <xdr:cxnSp macro="">
      <xdr:nvCxnSpPr>
        <xdr:cNvPr id="641" name="直線コネクタ 640"/>
        <xdr:cNvCxnSpPr/>
      </xdr:nvCxnSpPr>
      <xdr:spPr>
        <a:xfrm>
          <a:off x="12814300" y="13510862"/>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75705</xdr:rowOff>
    </xdr:from>
    <xdr:to>
      <xdr:col>72</xdr:col>
      <xdr:colOff>38100</xdr:colOff>
      <xdr:row>79</xdr:row>
      <xdr:rowOff>5855</xdr:rowOff>
    </xdr:to>
    <xdr:sp macro="" textlink="">
      <xdr:nvSpPr>
        <xdr:cNvPr id="642" name="フローチャート: 判断 641"/>
        <xdr:cNvSpPr/>
      </xdr:nvSpPr>
      <xdr:spPr>
        <a:xfrm>
          <a:off x="13652500" y="1344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22382</xdr:rowOff>
    </xdr:from>
    <xdr:ext cx="469744" cy="259045"/>
    <xdr:sp macro="" textlink="">
      <xdr:nvSpPr>
        <xdr:cNvPr id="643" name="テキスト ボックス 642"/>
        <xdr:cNvSpPr txBox="1"/>
      </xdr:nvSpPr>
      <xdr:spPr>
        <a:xfrm>
          <a:off x="13468428" y="1322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3229</xdr:rowOff>
    </xdr:from>
    <xdr:to>
      <xdr:col>85</xdr:col>
      <xdr:colOff>177800</xdr:colOff>
      <xdr:row>78</xdr:row>
      <xdr:rowOff>104829</xdr:rowOff>
    </xdr:to>
    <xdr:sp macro="" textlink="">
      <xdr:nvSpPr>
        <xdr:cNvPr id="651" name="楕円 650"/>
        <xdr:cNvSpPr/>
      </xdr:nvSpPr>
      <xdr:spPr>
        <a:xfrm>
          <a:off x="16268700" y="1337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134056</xdr:rowOff>
    </xdr:from>
    <xdr:ext cx="469744" cy="259045"/>
    <xdr:sp macro="" textlink="">
      <xdr:nvSpPr>
        <xdr:cNvPr id="652" name="災害復旧費該当値テキスト"/>
        <xdr:cNvSpPr txBox="1"/>
      </xdr:nvSpPr>
      <xdr:spPr>
        <a:xfrm>
          <a:off x="16370300" y="1316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85060</xdr:rowOff>
    </xdr:from>
    <xdr:to>
      <xdr:col>81</xdr:col>
      <xdr:colOff>101600</xdr:colOff>
      <xdr:row>79</xdr:row>
      <xdr:rowOff>15210</xdr:rowOff>
    </xdr:to>
    <xdr:sp macro="" textlink="">
      <xdr:nvSpPr>
        <xdr:cNvPr id="653" name="楕円 652"/>
        <xdr:cNvSpPr/>
      </xdr:nvSpPr>
      <xdr:spPr>
        <a:xfrm>
          <a:off x="15430500" y="134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6337</xdr:rowOff>
    </xdr:from>
    <xdr:ext cx="378565" cy="259045"/>
    <xdr:sp macro="" textlink="">
      <xdr:nvSpPr>
        <xdr:cNvPr id="654" name="テキスト ボックス 653"/>
        <xdr:cNvSpPr txBox="1"/>
      </xdr:nvSpPr>
      <xdr:spPr>
        <a:xfrm>
          <a:off x="15292017" y="1355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73127</xdr:rowOff>
    </xdr:from>
    <xdr:to>
      <xdr:col>76</xdr:col>
      <xdr:colOff>165100</xdr:colOff>
      <xdr:row>79</xdr:row>
      <xdr:rowOff>3277</xdr:rowOff>
    </xdr:to>
    <xdr:sp macro="" textlink="">
      <xdr:nvSpPr>
        <xdr:cNvPr id="655" name="楕円 654"/>
        <xdr:cNvSpPr/>
      </xdr:nvSpPr>
      <xdr:spPr>
        <a:xfrm>
          <a:off x="14541500" y="134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165854</xdr:rowOff>
    </xdr:from>
    <xdr:ext cx="469744" cy="259045"/>
    <xdr:sp macro="" textlink="">
      <xdr:nvSpPr>
        <xdr:cNvPr id="656" name="テキスト ボックス 655"/>
        <xdr:cNvSpPr txBox="1"/>
      </xdr:nvSpPr>
      <xdr:spPr>
        <a:xfrm>
          <a:off x="14357428" y="1353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87574</xdr:rowOff>
    </xdr:from>
    <xdr:to>
      <xdr:col>72</xdr:col>
      <xdr:colOff>38100</xdr:colOff>
      <xdr:row>79</xdr:row>
      <xdr:rowOff>17724</xdr:rowOff>
    </xdr:to>
    <xdr:sp macro="" textlink="">
      <xdr:nvSpPr>
        <xdr:cNvPr id="657" name="楕円 656"/>
        <xdr:cNvSpPr/>
      </xdr:nvSpPr>
      <xdr:spPr>
        <a:xfrm>
          <a:off x="13652500" y="134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8851</xdr:rowOff>
    </xdr:from>
    <xdr:ext cx="378565" cy="259045"/>
    <xdr:sp macro="" textlink="">
      <xdr:nvSpPr>
        <xdr:cNvPr id="658" name="テキスト ボックス 657"/>
        <xdr:cNvSpPr txBox="1"/>
      </xdr:nvSpPr>
      <xdr:spPr>
        <a:xfrm>
          <a:off x="13514017" y="1355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86962</xdr:rowOff>
    </xdr:from>
    <xdr:to>
      <xdr:col>67</xdr:col>
      <xdr:colOff>101600</xdr:colOff>
      <xdr:row>79</xdr:row>
      <xdr:rowOff>17112</xdr:rowOff>
    </xdr:to>
    <xdr:sp macro="" textlink="">
      <xdr:nvSpPr>
        <xdr:cNvPr id="659" name="楕円 658"/>
        <xdr:cNvSpPr/>
      </xdr:nvSpPr>
      <xdr:spPr>
        <a:xfrm>
          <a:off x="12763500" y="134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8239</xdr:rowOff>
    </xdr:from>
    <xdr:ext cx="378565" cy="259045"/>
    <xdr:sp macro="" textlink="">
      <xdr:nvSpPr>
        <xdr:cNvPr id="660" name="テキスト ボックス 659"/>
        <xdr:cNvSpPr txBox="1"/>
      </xdr:nvSpPr>
      <xdr:spPr>
        <a:xfrm>
          <a:off x="12625017" y="13552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164427</xdr:rowOff>
    </xdr:from>
    <xdr:to>
      <xdr:col>85</xdr:col>
      <xdr:colOff>127000</xdr:colOff>
      <xdr:row>96</xdr:row>
      <xdr:rowOff>9613</xdr:rowOff>
    </xdr:to>
    <xdr:cxnSp macro="">
      <xdr:nvCxnSpPr>
        <xdr:cNvPr id="689" name="直線コネクタ 688"/>
        <xdr:cNvCxnSpPr/>
      </xdr:nvCxnSpPr>
      <xdr:spPr>
        <a:xfrm>
          <a:off x="15481300" y="16452177"/>
          <a:ext cx="8382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154800</xdr:rowOff>
    </xdr:from>
    <xdr:to>
      <xdr:col>81</xdr:col>
      <xdr:colOff>50800</xdr:colOff>
      <xdr:row>95</xdr:row>
      <xdr:rowOff>164427</xdr:rowOff>
    </xdr:to>
    <xdr:cxnSp macro="">
      <xdr:nvCxnSpPr>
        <xdr:cNvPr id="692" name="直線コネクタ 691"/>
        <xdr:cNvCxnSpPr/>
      </xdr:nvCxnSpPr>
      <xdr:spPr>
        <a:xfrm>
          <a:off x="14592300" y="1644255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154800</xdr:rowOff>
    </xdr:from>
    <xdr:to>
      <xdr:col>76</xdr:col>
      <xdr:colOff>114300</xdr:colOff>
      <xdr:row>95</xdr:row>
      <xdr:rowOff>159068</xdr:rowOff>
    </xdr:to>
    <xdr:cxnSp macro="">
      <xdr:nvCxnSpPr>
        <xdr:cNvPr id="695" name="直線コネクタ 694"/>
        <xdr:cNvCxnSpPr/>
      </xdr:nvCxnSpPr>
      <xdr:spPr>
        <a:xfrm flipV="1">
          <a:off x="13703300" y="16442550"/>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140703</xdr:rowOff>
    </xdr:from>
    <xdr:to>
      <xdr:col>71</xdr:col>
      <xdr:colOff>177800</xdr:colOff>
      <xdr:row>95</xdr:row>
      <xdr:rowOff>159068</xdr:rowOff>
    </xdr:to>
    <xdr:cxnSp macro="">
      <xdr:nvCxnSpPr>
        <xdr:cNvPr id="698" name="直線コネクタ 697"/>
        <xdr:cNvCxnSpPr/>
      </xdr:nvCxnSpPr>
      <xdr:spPr>
        <a:xfrm>
          <a:off x="12814300" y="16428453"/>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157035</xdr:rowOff>
    </xdr:from>
    <xdr:to>
      <xdr:col>72</xdr:col>
      <xdr:colOff>38100</xdr:colOff>
      <xdr:row>96</xdr:row>
      <xdr:rowOff>87185</xdr:rowOff>
    </xdr:to>
    <xdr:sp macro="" textlink="">
      <xdr:nvSpPr>
        <xdr:cNvPr id="699" name="フローチャート: 判断 698"/>
        <xdr:cNvSpPr/>
      </xdr:nvSpPr>
      <xdr:spPr>
        <a:xfrm>
          <a:off x="13652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78312</xdr:rowOff>
    </xdr:from>
    <xdr:ext cx="534377" cy="259045"/>
    <xdr:sp macro="" textlink="">
      <xdr:nvSpPr>
        <xdr:cNvPr id="700" name="テキスト ボックス 699"/>
        <xdr:cNvSpPr txBox="1"/>
      </xdr:nvSpPr>
      <xdr:spPr>
        <a:xfrm>
          <a:off x="13436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130263</xdr:rowOff>
    </xdr:from>
    <xdr:to>
      <xdr:col>85</xdr:col>
      <xdr:colOff>177800</xdr:colOff>
      <xdr:row>96</xdr:row>
      <xdr:rowOff>60413</xdr:rowOff>
    </xdr:to>
    <xdr:sp macro="" textlink="">
      <xdr:nvSpPr>
        <xdr:cNvPr id="708" name="楕円 707"/>
        <xdr:cNvSpPr/>
      </xdr:nvSpPr>
      <xdr:spPr>
        <a:xfrm>
          <a:off x="16268700" y="164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108690</xdr:rowOff>
    </xdr:from>
    <xdr:ext cx="534377" cy="259045"/>
    <xdr:sp macro="" textlink="">
      <xdr:nvSpPr>
        <xdr:cNvPr id="709" name="公債費該当値テキスト"/>
        <xdr:cNvSpPr txBox="1"/>
      </xdr:nvSpPr>
      <xdr:spPr>
        <a:xfrm>
          <a:off x="16370300" y="1639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113627</xdr:rowOff>
    </xdr:from>
    <xdr:to>
      <xdr:col>81</xdr:col>
      <xdr:colOff>101600</xdr:colOff>
      <xdr:row>96</xdr:row>
      <xdr:rowOff>43777</xdr:rowOff>
    </xdr:to>
    <xdr:sp macro="" textlink="">
      <xdr:nvSpPr>
        <xdr:cNvPr id="710" name="楕円 709"/>
        <xdr:cNvSpPr/>
      </xdr:nvSpPr>
      <xdr:spPr>
        <a:xfrm>
          <a:off x="15430500" y="16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34904</xdr:rowOff>
    </xdr:from>
    <xdr:ext cx="534377" cy="259045"/>
    <xdr:sp macro="" textlink="">
      <xdr:nvSpPr>
        <xdr:cNvPr id="711" name="テキスト ボックス 710"/>
        <xdr:cNvSpPr txBox="1"/>
      </xdr:nvSpPr>
      <xdr:spPr>
        <a:xfrm>
          <a:off x="15214111" y="164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104000</xdr:rowOff>
    </xdr:from>
    <xdr:to>
      <xdr:col>76</xdr:col>
      <xdr:colOff>165100</xdr:colOff>
      <xdr:row>96</xdr:row>
      <xdr:rowOff>34150</xdr:rowOff>
    </xdr:to>
    <xdr:sp macro="" textlink="">
      <xdr:nvSpPr>
        <xdr:cNvPr id="712" name="楕円 711"/>
        <xdr:cNvSpPr/>
      </xdr:nvSpPr>
      <xdr:spPr>
        <a:xfrm>
          <a:off x="14541500" y="163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25277</xdr:rowOff>
    </xdr:from>
    <xdr:ext cx="534377" cy="259045"/>
    <xdr:sp macro="" textlink="">
      <xdr:nvSpPr>
        <xdr:cNvPr id="713" name="テキスト ボックス 712"/>
        <xdr:cNvSpPr txBox="1"/>
      </xdr:nvSpPr>
      <xdr:spPr>
        <a:xfrm>
          <a:off x="14325111" y="164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108268</xdr:rowOff>
    </xdr:from>
    <xdr:to>
      <xdr:col>72</xdr:col>
      <xdr:colOff>38100</xdr:colOff>
      <xdr:row>96</xdr:row>
      <xdr:rowOff>38418</xdr:rowOff>
    </xdr:to>
    <xdr:sp macro="" textlink="">
      <xdr:nvSpPr>
        <xdr:cNvPr id="714" name="楕円 713"/>
        <xdr:cNvSpPr/>
      </xdr:nvSpPr>
      <xdr:spPr>
        <a:xfrm>
          <a:off x="13652500" y="163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54945</xdr:rowOff>
    </xdr:from>
    <xdr:ext cx="534377" cy="259045"/>
    <xdr:sp macro="" textlink="">
      <xdr:nvSpPr>
        <xdr:cNvPr id="715" name="テキスト ボックス 714"/>
        <xdr:cNvSpPr txBox="1"/>
      </xdr:nvSpPr>
      <xdr:spPr>
        <a:xfrm>
          <a:off x="13436111" y="161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89903</xdr:rowOff>
    </xdr:from>
    <xdr:to>
      <xdr:col>67</xdr:col>
      <xdr:colOff>101600</xdr:colOff>
      <xdr:row>96</xdr:row>
      <xdr:rowOff>20053</xdr:rowOff>
    </xdr:to>
    <xdr:sp macro="" textlink="">
      <xdr:nvSpPr>
        <xdr:cNvPr id="716" name="楕円 715"/>
        <xdr:cNvSpPr/>
      </xdr:nvSpPr>
      <xdr:spPr>
        <a:xfrm>
          <a:off x="12763500" y="163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36580</xdr:rowOff>
    </xdr:from>
    <xdr:ext cx="534377" cy="259045"/>
    <xdr:sp macro="" textlink="">
      <xdr:nvSpPr>
        <xdr:cNvPr id="717" name="テキスト ボックス 716"/>
        <xdr:cNvSpPr txBox="1"/>
      </xdr:nvSpPr>
      <xdr:spPr>
        <a:xfrm>
          <a:off x="12547111" y="161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4" name="フローチャート: 判断 753"/>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5" name="テキスト ボックス 754"/>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大幅に増額となっているのが，民生費と教育費である。民生費については，認定こども園整備事業による工事費の増や平成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月豪雨災害に係る災害見舞金等が主な増額要因として挙げられる。教育費については，総社小学校改築事業や給食調理場新設事業に係る工事費の増が主な増額要因となっている。また，平成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月豪雨災害対応により，増額しているものも多く，災害復旧費は約</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千円の増となり，類似団体平均を上回っている。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に係る復興・復旧経費の増大等により，単年度収支は赤字となっているが，財政調整基金の取崩により，実質収支は黒字となっている。実質収支額が減少傾向にあることから，今後も厳しい財政運営が見込まれるが，事業見直し等による歳出削減を行うとともに，企業誘致や定住促進による税収増などの財源確保を進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すべての会計において，赤字額は生じていない。今後も健全な財政運営に努めていく。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2089_&#32207;&#31038;&#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44.2</v>
          </cell>
          <cell r="CF51">
            <v>37.4</v>
          </cell>
          <cell r="CN51">
            <v>18.899999999999999</v>
          </cell>
        </row>
        <row r="53">
          <cell r="BX53">
            <v>68.3</v>
          </cell>
          <cell r="CF53">
            <v>67.400000000000006</v>
          </cell>
          <cell r="CN53">
            <v>68.5</v>
          </cell>
        </row>
        <row r="55">
          <cell r="AN55" t="str">
            <v>類似団体内平均値</v>
          </cell>
          <cell r="BX55">
            <v>37.299999999999997</v>
          </cell>
          <cell r="CF55">
            <v>32.5</v>
          </cell>
          <cell r="CN55">
            <v>30.2</v>
          </cell>
        </row>
        <row r="57">
          <cell r="BX57">
            <v>55.2</v>
          </cell>
          <cell r="CF57">
            <v>57</v>
          </cell>
          <cell r="CN57">
            <v>58.9</v>
          </cell>
        </row>
        <row r="72">
          <cell r="BP72" t="str">
            <v>H26</v>
          </cell>
          <cell r="BX72" t="str">
            <v>H27</v>
          </cell>
          <cell r="CF72" t="str">
            <v>H28</v>
          </cell>
          <cell r="CN72" t="str">
            <v>H29</v>
          </cell>
          <cell r="CV72" t="str">
            <v>H30</v>
          </cell>
        </row>
        <row r="73">
          <cell r="AN73" t="str">
            <v>当該団体値</v>
          </cell>
          <cell r="BP73">
            <v>61.4</v>
          </cell>
          <cell r="BX73">
            <v>44.2</v>
          </cell>
          <cell r="CF73">
            <v>37.4</v>
          </cell>
          <cell r="CN73">
            <v>18.899999999999999</v>
          </cell>
          <cell r="CV73">
            <v>15.8</v>
          </cell>
        </row>
        <row r="75">
          <cell r="BP75">
            <v>11.3</v>
          </cell>
          <cell r="BX75">
            <v>10.4</v>
          </cell>
          <cell r="CF75">
            <v>9.8000000000000007</v>
          </cell>
          <cell r="CN75">
            <v>9.4</v>
          </cell>
          <cell r="CV75">
            <v>9</v>
          </cell>
        </row>
        <row r="77">
          <cell r="AN77" t="str">
            <v>類似団体内平均値</v>
          </cell>
          <cell r="BP77">
            <v>45.9</v>
          </cell>
          <cell r="BX77">
            <v>37.299999999999997</v>
          </cell>
          <cell r="CF77">
            <v>32.5</v>
          </cell>
          <cell r="CN77">
            <v>30.2</v>
          </cell>
          <cell r="CV77">
            <v>25.4</v>
          </cell>
        </row>
        <row r="79">
          <cell r="BP79">
            <v>8.8000000000000007</v>
          </cell>
          <cell r="BX79">
            <v>7.8</v>
          </cell>
          <cell r="CF79">
            <v>8.1999999999999993</v>
          </cell>
          <cell r="CN79">
            <v>8</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H62" sqref="H6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32019285</v>
      </c>
      <c r="BO4" s="423"/>
      <c r="BP4" s="423"/>
      <c r="BQ4" s="423"/>
      <c r="BR4" s="423"/>
      <c r="BS4" s="423"/>
      <c r="BT4" s="423"/>
      <c r="BU4" s="424"/>
      <c r="BV4" s="422">
        <v>27694806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1.5</v>
      </c>
      <c r="CU4" s="604"/>
      <c r="CV4" s="604"/>
      <c r="CW4" s="604"/>
      <c r="CX4" s="604"/>
      <c r="CY4" s="604"/>
      <c r="CZ4" s="604"/>
      <c r="DA4" s="605"/>
      <c r="DB4" s="603">
        <v>1.6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31015232</v>
      </c>
      <c r="BO5" s="428"/>
      <c r="BP5" s="428"/>
      <c r="BQ5" s="428"/>
      <c r="BR5" s="428"/>
      <c r="BS5" s="428"/>
      <c r="BT5" s="428"/>
      <c r="BU5" s="429"/>
      <c r="BV5" s="427">
        <v>27112792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92</v>
      </c>
      <c r="CU5" s="398"/>
      <c r="CV5" s="398"/>
      <c r="CW5" s="398"/>
      <c r="CX5" s="398"/>
      <c r="CY5" s="398"/>
      <c r="CZ5" s="398"/>
      <c r="DA5" s="399"/>
      <c r="DB5" s="397">
        <v>92.9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1004053</v>
      </c>
      <c r="BO6" s="428"/>
      <c r="BP6" s="428"/>
      <c r="BQ6" s="428"/>
      <c r="BR6" s="428"/>
      <c r="BS6" s="428"/>
      <c r="BT6" s="428"/>
      <c r="BU6" s="429"/>
      <c r="BV6" s="427">
        <v>582014</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97.5</v>
      </c>
      <c r="CU6" s="578"/>
      <c r="CV6" s="578"/>
      <c r="CW6" s="578"/>
      <c r="CX6" s="578"/>
      <c r="CY6" s="578"/>
      <c r="CZ6" s="578"/>
      <c r="DA6" s="579"/>
      <c r="DB6" s="577">
        <v>98.6</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772908</v>
      </c>
      <c r="BO7" s="428"/>
      <c r="BP7" s="428"/>
      <c r="BQ7" s="428"/>
      <c r="BR7" s="428"/>
      <c r="BS7" s="428"/>
      <c r="BT7" s="428"/>
      <c r="BU7" s="429"/>
      <c r="BV7" s="427">
        <v>320171</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15855772</v>
      </c>
      <c r="CU7" s="428"/>
      <c r="CV7" s="428"/>
      <c r="CW7" s="428"/>
      <c r="CX7" s="428"/>
      <c r="CY7" s="428"/>
      <c r="CZ7" s="428"/>
      <c r="DA7" s="429"/>
      <c r="DB7" s="427">
        <v>15871097</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102</v>
      </c>
      <c r="AV8" s="485"/>
      <c r="AW8" s="485"/>
      <c r="AX8" s="485"/>
      <c r="AY8" s="407" t="s">
        <v>110</v>
      </c>
      <c r="AZ8" s="408"/>
      <c r="BA8" s="408"/>
      <c r="BB8" s="408"/>
      <c r="BC8" s="408"/>
      <c r="BD8" s="408"/>
      <c r="BE8" s="408"/>
      <c r="BF8" s="408"/>
      <c r="BG8" s="408"/>
      <c r="BH8" s="408"/>
      <c r="BI8" s="408"/>
      <c r="BJ8" s="408"/>
      <c r="BK8" s="408"/>
      <c r="BL8" s="408"/>
      <c r="BM8" s="409"/>
      <c r="BN8" s="427">
        <v>231145</v>
      </c>
      <c r="BO8" s="428"/>
      <c r="BP8" s="428"/>
      <c r="BQ8" s="428"/>
      <c r="BR8" s="428"/>
      <c r="BS8" s="428"/>
      <c r="BT8" s="428"/>
      <c r="BU8" s="429"/>
      <c r="BV8" s="427">
        <v>261843</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0.6</v>
      </c>
      <c r="CU8" s="541"/>
      <c r="CV8" s="541"/>
      <c r="CW8" s="541"/>
      <c r="CX8" s="541"/>
      <c r="CY8" s="541"/>
      <c r="CZ8" s="541"/>
      <c r="DA8" s="542"/>
      <c r="DB8" s="540">
        <v>0.59</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66855</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102</v>
      </c>
      <c r="AV9" s="485"/>
      <c r="AW9" s="485"/>
      <c r="AX9" s="485"/>
      <c r="AY9" s="407" t="s">
        <v>116</v>
      </c>
      <c r="AZ9" s="408"/>
      <c r="BA9" s="408"/>
      <c r="BB9" s="408"/>
      <c r="BC9" s="408"/>
      <c r="BD9" s="408"/>
      <c r="BE9" s="408"/>
      <c r="BF9" s="408"/>
      <c r="BG9" s="408"/>
      <c r="BH9" s="408"/>
      <c r="BI9" s="408"/>
      <c r="BJ9" s="408"/>
      <c r="BK9" s="408"/>
      <c r="BL9" s="408"/>
      <c r="BM9" s="409"/>
      <c r="BN9" s="427">
        <v>-30698</v>
      </c>
      <c r="BO9" s="428"/>
      <c r="BP9" s="428"/>
      <c r="BQ9" s="428"/>
      <c r="BR9" s="428"/>
      <c r="BS9" s="428"/>
      <c r="BT9" s="428"/>
      <c r="BU9" s="429"/>
      <c r="BV9" s="427">
        <v>-315565</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14.4</v>
      </c>
      <c r="CU9" s="398"/>
      <c r="CV9" s="398"/>
      <c r="CW9" s="398"/>
      <c r="CX9" s="398"/>
      <c r="CY9" s="398"/>
      <c r="CZ9" s="398"/>
      <c r="DA9" s="399"/>
      <c r="DB9" s="397">
        <v>15.3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66201</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133159</v>
      </c>
      <c r="BO10" s="428"/>
      <c r="BP10" s="428"/>
      <c r="BQ10" s="428"/>
      <c r="BR10" s="428"/>
      <c r="BS10" s="428"/>
      <c r="BT10" s="428"/>
      <c r="BU10" s="429"/>
      <c r="BV10" s="427">
        <v>291266</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69151</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102</v>
      </c>
      <c r="AV12" s="485"/>
      <c r="AW12" s="485"/>
      <c r="AX12" s="485"/>
      <c r="AY12" s="407" t="s">
        <v>136</v>
      </c>
      <c r="AZ12" s="408"/>
      <c r="BA12" s="408"/>
      <c r="BB12" s="408"/>
      <c r="BC12" s="408"/>
      <c r="BD12" s="408"/>
      <c r="BE12" s="408"/>
      <c r="BF12" s="408"/>
      <c r="BG12" s="408"/>
      <c r="BH12" s="408"/>
      <c r="BI12" s="408"/>
      <c r="BJ12" s="408"/>
      <c r="BK12" s="408"/>
      <c r="BL12" s="408"/>
      <c r="BM12" s="409"/>
      <c r="BN12" s="427">
        <v>300000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130</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67655</v>
      </c>
      <c r="S13" s="531"/>
      <c r="T13" s="531"/>
      <c r="U13" s="531"/>
      <c r="V13" s="532"/>
      <c r="W13" s="518" t="s">
        <v>140</v>
      </c>
      <c r="X13" s="440"/>
      <c r="Y13" s="440"/>
      <c r="Z13" s="440"/>
      <c r="AA13" s="440"/>
      <c r="AB13" s="441"/>
      <c r="AC13" s="403">
        <v>1453</v>
      </c>
      <c r="AD13" s="404"/>
      <c r="AE13" s="404"/>
      <c r="AF13" s="404"/>
      <c r="AG13" s="405"/>
      <c r="AH13" s="403">
        <v>1502</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-197539</v>
      </c>
      <c r="BO13" s="428"/>
      <c r="BP13" s="428"/>
      <c r="BQ13" s="428"/>
      <c r="BR13" s="428"/>
      <c r="BS13" s="428"/>
      <c r="BT13" s="428"/>
      <c r="BU13" s="429"/>
      <c r="BV13" s="427">
        <v>-24299</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9</v>
      </c>
      <c r="CU13" s="398"/>
      <c r="CV13" s="398"/>
      <c r="CW13" s="398"/>
      <c r="CX13" s="398"/>
      <c r="CY13" s="398"/>
      <c r="CZ13" s="398"/>
      <c r="DA13" s="399"/>
      <c r="DB13" s="397">
        <v>9.4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68586</v>
      </c>
      <c r="S14" s="531"/>
      <c r="T14" s="531"/>
      <c r="U14" s="531"/>
      <c r="V14" s="532"/>
      <c r="W14" s="533"/>
      <c r="X14" s="443"/>
      <c r="Y14" s="443"/>
      <c r="Z14" s="443"/>
      <c r="AA14" s="443"/>
      <c r="AB14" s="444"/>
      <c r="AC14" s="523">
        <v>4.9000000000000004</v>
      </c>
      <c r="AD14" s="524"/>
      <c r="AE14" s="524"/>
      <c r="AF14" s="524"/>
      <c r="AG14" s="525"/>
      <c r="AH14" s="523">
        <v>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15.8</v>
      </c>
      <c r="CU14" s="535"/>
      <c r="CV14" s="535"/>
      <c r="CW14" s="535"/>
      <c r="CX14" s="535"/>
      <c r="CY14" s="535"/>
      <c r="CZ14" s="535"/>
      <c r="DA14" s="536"/>
      <c r="DB14" s="534">
        <v>18.899999999999999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139</v>
      </c>
      <c r="N15" s="528"/>
      <c r="O15" s="528"/>
      <c r="P15" s="528"/>
      <c r="Q15" s="529"/>
      <c r="R15" s="530">
        <v>67417</v>
      </c>
      <c r="S15" s="531"/>
      <c r="T15" s="531"/>
      <c r="U15" s="531"/>
      <c r="V15" s="532"/>
      <c r="W15" s="518" t="s">
        <v>147</v>
      </c>
      <c r="X15" s="440"/>
      <c r="Y15" s="440"/>
      <c r="Z15" s="440"/>
      <c r="AA15" s="440"/>
      <c r="AB15" s="441"/>
      <c r="AC15" s="403">
        <v>8907</v>
      </c>
      <c r="AD15" s="404"/>
      <c r="AE15" s="404"/>
      <c r="AF15" s="404"/>
      <c r="AG15" s="405"/>
      <c r="AH15" s="403">
        <v>9562</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7669528</v>
      </c>
      <c r="BO15" s="423"/>
      <c r="BP15" s="423"/>
      <c r="BQ15" s="423"/>
      <c r="BR15" s="423"/>
      <c r="BS15" s="423"/>
      <c r="BT15" s="423"/>
      <c r="BU15" s="424"/>
      <c r="BV15" s="422">
        <v>7544727</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30.2</v>
      </c>
      <c r="AD16" s="524"/>
      <c r="AE16" s="524"/>
      <c r="AF16" s="524"/>
      <c r="AG16" s="525"/>
      <c r="AH16" s="523">
        <v>32.1</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12700474</v>
      </c>
      <c r="BO16" s="428"/>
      <c r="BP16" s="428"/>
      <c r="BQ16" s="428"/>
      <c r="BR16" s="428"/>
      <c r="BS16" s="428"/>
      <c r="BT16" s="428"/>
      <c r="BU16" s="429"/>
      <c r="BV16" s="427">
        <v>12610732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19177</v>
      </c>
      <c r="AD17" s="404"/>
      <c r="AE17" s="404"/>
      <c r="AF17" s="404"/>
      <c r="AG17" s="405"/>
      <c r="AH17" s="403">
        <v>18714</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9709777</v>
      </c>
      <c r="BO17" s="428"/>
      <c r="BP17" s="428"/>
      <c r="BQ17" s="428"/>
      <c r="BR17" s="428"/>
      <c r="BS17" s="428"/>
      <c r="BT17" s="428"/>
      <c r="BU17" s="429"/>
      <c r="BV17" s="427">
        <v>9553879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211.9</v>
      </c>
      <c r="M18" s="492"/>
      <c r="N18" s="492"/>
      <c r="O18" s="492"/>
      <c r="P18" s="492"/>
      <c r="Q18" s="492"/>
      <c r="R18" s="493"/>
      <c r="S18" s="493"/>
      <c r="T18" s="493"/>
      <c r="U18" s="493"/>
      <c r="V18" s="494"/>
      <c r="W18" s="508"/>
      <c r="X18" s="509"/>
      <c r="Y18" s="509"/>
      <c r="Z18" s="509"/>
      <c r="AA18" s="509"/>
      <c r="AB18" s="519"/>
      <c r="AC18" s="391">
        <v>64.900000000000006</v>
      </c>
      <c r="AD18" s="392"/>
      <c r="AE18" s="392"/>
      <c r="AF18" s="392"/>
      <c r="AG18" s="495"/>
      <c r="AH18" s="391">
        <v>62.8</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14757574</v>
      </c>
      <c r="BO18" s="428"/>
      <c r="BP18" s="428"/>
      <c r="BQ18" s="428"/>
      <c r="BR18" s="428"/>
      <c r="BS18" s="428"/>
      <c r="BT18" s="428"/>
      <c r="BU18" s="429"/>
      <c r="BV18" s="427">
        <v>14891582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316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20204247</v>
      </c>
      <c r="BO19" s="428"/>
      <c r="BP19" s="428"/>
      <c r="BQ19" s="428"/>
      <c r="BR19" s="428"/>
      <c r="BS19" s="428"/>
      <c r="BT19" s="428"/>
      <c r="BU19" s="429"/>
      <c r="BV19" s="427">
        <v>19584997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24863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30518916</v>
      </c>
      <c r="BO23" s="428"/>
      <c r="BP23" s="428"/>
      <c r="BQ23" s="428"/>
      <c r="BR23" s="428"/>
      <c r="BS23" s="428"/>
      <c r="BT23" s="428"/>
      <c r="BU23" s="429"/>
      <c r="BV23" s="427">
        <v>28903848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9000</v>
      </c>
      <c r="R24" s="404"/>
      <c r="S24" s="404"/>
      <c r="T24" s="404"/>
      <c r="U24" s="404"/>
      <c r="V24" s="405"/>
      <c r="W24" s="469"/>
      <c r="X24" s="460"/>
      <c r="Y24" s="461"/>
      <c r="Z24" s="400" t="s">
        <v>171</v>
      </c>
      <c r="AA24" s="401"/>
      <c r="AB24" s="401"/>
      <c r="AC24" s="401"/>
      <c r="AD24" s="401"/>
      <c r="AE24" s="401"/>
      <c r="AF24" s="401"/>
      <c r="AG24" s="402"/>
      <c r="AH24" s="403">
        <v>440</v>
      </c>
      <c r="AI24" s="404"/>
      <c r="AJ24" s="404"/>
      <c r="AK24" s="404"/>
      <c r="AL24" s="405"/>
      <c r="AM24" s="403">
        <v>1382040</v>
      </c>
      <c r="AN24" s="404"/>
      <c r="AO24" s="404"/>
      <c r="AP24" s="404"/>
      <c r="AQ24" s="404"/>
      <c r="AR24" s="405"/>
      <c r="AS24" s="403">
        <v>3141</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10622328</v>
      </c>
      <c r="BO24" s="428"/>
      <c r="BP24" s="428"/>
      <c r="BQ24" s="428"/>
      <c r="BR24" s="428"/>
      <c r="BS24" s="428"/>
      <c r="BT24" s="428"/>
      <c r="BU24" s="429"/>
      <c r="BV24" s="427">
        <v>10899136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7450</v>
      </c>
      <c r="R25" s="404"/>
      <c r="S25" s="404"/>
      <c r="T25" s="404"/>
      <c r="U25" s="404"/>
      <c r="V25" s="405"/>
      <c r="W25" s="469"/>
      <c r="X25" s="460"/>
      <c r="Y25" s="461"/>
      <c r="Z25" s="400" t="s">
        <v>174</v>
      </c>
      <c r="AA25" s="401"/>
      <c r="AB25" s="401"/>
      <c r="AC25" s="401"/>
      <c r="AD25" s="401"/>
      <c r="AE25" s="401"/>
      <c r="AF25" s="401"/>
      <c r="AG25" s="402"/>
      <c r="AH25" s="403">
        <v>105</v>
      </c>
      <c r="AI25" s="404"/>
      <c r="AJ25" s="404"/>
      <c r="AK25" s="404"/>
      <c r="AL25" s="405"/>
      <c r="AM25" s="403">
        <v>316995</v>
      </c>
      <c r="AN25" s="404"/>
      <c r="AO25" s="404"/>
      <c r="AP25" s="404"/>
      <c r="AQ25" s="404"/>
      <c r="AR25" s="405"/>
      <c r="AS25" s="403">
        <v>3019</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5714679</v>
      </c>
      <c r="BO25" s="423"/>
      <c r="BP25" s="423"/>
      <c r="BQ25" s="423"/>
      <c r="BR25" s="423"/>
      <c r="BS25" s="423"/>
      <c r="BT25" s="423"/>
      <c r="BU25" s="424"/>
      <c r="BV25" s="422">
        <v>5469807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6650</v>
      </c>
      <c r="R26" s="404"/>
      <c r="S26" s="404"/>
      <c r="T26" s="404"/>
      <c r="U26" s="404"/>
      <c r="V26" s="405"/>
      <c r="W26" s="469"/>
      <c r="X26" s="460"/>
      <c r="Y26" s="461"/>
      <c r="Z26" s="400" t="s">
        <v>177</v>
      </c>
      <c r="AA26" s="482"/>
      <c r="AB26" s="482"/>
      <c r="AC26" s="482"/>
      <c r="AD26" s="482"/>
      <c r="AE26" s="482"/>
      <c r="AF26" s="482"/>
      <c r="AG26" s="483"/>
      <c r="AH26" s="403">
        <v>11</v>
      </c>
      <c r="AI26" s="404"/>
      <c r="AJ26" s="404"/>
      <c r="AK26" s="404"/>
      <c r="AL26" s="405"/>
      <c r="AM26" s="403">
        <v>32549</v>
      </c>
      <c r="AN26" s="404"/>
      <c r="AO26" s="404"/>
      <c r="AP26" s="404"/>
      <c r="AQ26" s="404"/>
      <c r="AR26" s="405"/>
      <c r="AS26" s="403">
        <v>2959</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v>12056</v>
      </c>
      <c r="BO26" s="428"/>
      <c r="BP26" s="428"/>
      <c r="BQ26" s="428"/>
      <c r="BR26" s="428"/>
      <c r="BS26" s="428"/>
      <c r="BT26" s="428"/>
      <c r="BU26" s="429"/>
      <c r="BV26" s="427">
        <v>12012</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5000</v>
      </c>
      <c r="R27" s="404"/>
      <c r="S27" s="404"/>
      <c r="T27" s="404"/>
      <c r="U27" s="404"/>
      <c r="V27" s="405"/>
      <c r="W27" s="469"/>
      <c r="X27" s="460"/>
      <c r="Y27" s="461"/>
      <c r="Z27" s="400" t="s">
        <v>180</v>
      </c>
      <c r="AA27" s="401"/>
      <c r="AB27" s="401"/>
      <c r="AC27" s="401"/>
      <c r="AD27" s="401"/>
      <c r="AE27" s="401"/>
      <c r="AF27" s="401"/>
      <c r="AG27" s="402"/>
      <c r="AH27" s="403">
        <v>70</v>
      </c>
      <c r="AI27" s="404"/>
      <c r="AJ27" s="404"/>
      <c r="AK27" s="404"/>
      <c r="AL27" s="405"/>
      <c r="AM27" s="403">
        <v>213040</v>
      </c>
      <c r="AN27" s="404"/>
      <c r="AO27" s="404"/>
      <c r="AP27" s="404"/>
      <c r="AQ27" s="404"/>
      <c r="AR27" s="405"/>
      <c r="AS27" s="403">
        <v>3043</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327546</v>
      </c>
      <c r="BO27" s="431"/>
      <c r="BP27" s="431"/>
      <c r="BQ27" s="431"/>
      <c r="BR27" s="431"/>
      <c r="BS27" s="431"/>
      <c r="BT27" s="431"/>
      <c r="BU27" s="432"/>
      <c r="BV27" s="430">
        <v>327546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4400</v>
      </c>
      <c r="R28" s="404"/>
      <c r="S28" s="404"/>
      <c r="T28" s="404"/>
      <c r="U28" s="404"/>
      <c r="V28" s="405"/>
      <c r="W28" s="469"/>
      <c r="X28" s="460"/>
      <c r="Y28" s="461"/>
      <c r="Z28" s="400" t="s">
        <v>183</v>
      </c>
      <c r="AA28" s="401"/>
      <c r="AB28" s="401"/>
      <c r="AC28" s="401"/>
      <c r="AD28" s="401"/>
      <c r="AE28" s="401"/>
      <c r="AF28" s="401"/>
      <c r="AG28" s="402"/>
      <c r="AH28" s="403" t="s">
        <v>130</v>
      </c>
      <c r="AI28" s="404"/>
      <c r="AJ28" s="404"/>
      <c r="AK28" s="404"/>
      <c r="AL28" s="405"/>
      <c r="AM28" s="403" t="s">
        <v>130</v>
      </c>
      <c r="AN28" s="404"/>
      <c r="AO28" s="404"/>
      <c r="AP28" s="404"/>
      <c r="AQ28" s="404"/>
      <c r="AR28" s="405"/>
      <c r="AS28" s="403" t="s">
        <v>130</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4930735</v>
      </c>
      <c r="BO28" s="423"/>
      <c r="BP28" s="423"/>
      <c r="BQ28" s="423"/>
      <c r="BR28" s="423"/>
      <c r="BS28" s="423"/>
      <c r="BT28" s="423"/>
      <c r="BU28" s="424"/>
      <c r="BV28" s="422">
        <v>5097576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20</v>
      </c>
      <c r="M29" s="404"/>
      <c r="N29" s="404"/>
      <c r="O29" s="404"/>
      <c r="P29" s="405"/>
      <c r="Q29" s="403">
        <v>4000</v>
      </c>
      <c r="R29" s="404"/>
      <c r="S29" s="404"/>
      <c r="T29" s="404"/>
      <c r="U29" s="404"/>
      <c r="V29" s="405"/>
      <c r="W29" s="470"/>
      <c r="X29" s="471"/>
      <c r="Y29" s="472"/>
      <c r="Z29" s="400" t="s">
        <v>186</v>
      </c>
      <c r="AA29" s="401"/>
      <c r="AB29" s="401"/>
      <c r="AC29" s="401"/>
      <c r="AD29" s="401"/>
      <c r="AE29" s="401"/>
      <c r="AF29" s="401"/>
      <c r="AG29" s="402"/>
      <c r="AH29" s="403">
        <v>510</v>
      </c>
      <c r="AI29" s="404"/>
      <c r="AJ29" s="404"/>
      <c r="AK29" s="404"/>
      <c r="AL29" s="405"/>
      <c r="AM29" s="403">
        <v>1595080</v>
      </c>
      <c r="AN29" s="404"/>
      <c r="AO29" s="404"/>
      <c r="AP29" s="404"/>
      <c r="AQ29" s="404"/>
      <c r="AR29" s="405"/>
      <c r="AS29" s="403">
        <v>3128</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879363</v>
      </c>
      <c r="BO29" s="428"/>
      <c r="BP29" s="428"/>
      <c r="BQ29" s="428"/>
      <c r="BR29" s="428"/>
      <c r="BS29" s="428"/>
      <c r="BT29" s="428"/>
      <c r="BU29" s="429"/>
      <c r="BV29" s="427">
        <v>878472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98.4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6043696</v>
      </c>
      <c r="BO30" s="431"/>
      <c r="BP30" s="431"/>
      <c r="BQ30" s="431"/>
      <c r="BR30" s="431"/>
      <c r="BS30" s="431"/>
      <c r="BT30" s="431"/>
      <c r="BU30" s="432"/>
      <c r="BV30" s="430">
        <v>5946269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197</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203</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総社市国民健康保険特別会計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総社市水道事業会計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IF('各会計、関係団体の財政状況及び健全化判断比率'!B33="","",'各会計、関係団体の財政状況及び健全化判断比率'!B33)</f>
        <v>総社市公共下水道事業費特別会計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備南競艇事業組合（一般会計）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総社市土地開発公社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総社駅南地区土地区画整理事業費特別会計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総社市後期高齢者医療特別会計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IF('各会計、関係団体の財政状況及び健全化判断比率'!B32="","",'各会計、関係団体の財政状況及び健全化判断比率'!B32)</f>
        <v>総社市工業用水道事業会計</v>
      </c>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IF('各会計、関係団体の財政状況及び健全化判断比率'!B34="","",'各会計、関係団体の財政状況及び健全化判断比率'!B34)</f>
        <v>総社市農業集落排水事業費特別会計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備南競艇事業組合（特別会計）</v>
      </c>
      <c r="BZ35" s="385"/>
      <c r="CA35" s="385"/>
      <c r="CB35" s="385"/>
      <c r="CC35" s="385"/>
      <c r="CD35" s="385"/>
      <c r="CE35" s="385"/>
      <c r="CF35" s="385"/>
      <c r="CG35" s="385"/>
      <c r="CH35" s="385"/>
      <c r="CI35" s="385"/>
      <c r="CJ35" s="385"/>
      <c r="CK35" s="385"/>
      <c r="CL35" s="385"/>
      <c r="CM35" s="385"/>
      <c r="CN35" s="213"/>
      <c r="CO35" s="386">
        <f t="shared" ref="CO35:CO43" si="3">IF(CQ35="","",CO34+1)</f>
        <v>22</v>
      </c>
      <c r="CP35" s="386"/>
      <c r="CQ35" s="385" t="str">
        <f>IF('各会計、関係団体の財政状況及び健全化判断比率'!BS8="","",'各会計、関係団体の財政状況及び健全化判断比率'!BS8)</f>
        <v>総社市文化振興財団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総社市介護保険特別会計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IF('各会計、関係団体の財政状況及び健全化判断比率'!B35="","",'各会計、関係団体の財政状況及び健全化判断比率'!B35)</f>
        <v>総社市国民宿舎事業費特別会計</v>
      </c>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総社広域環境施設組合</v>
      </c>
      <c r="BZ36" s="385"/>
      <c r="CA36" s="385"/>
      <c r="CB36" s="385"/>
      <c r="CC36" s="385"/>
      <c r="CD36" s="385"/>
      <c r="CE36" s="385"/>
      <c r="CF36" s="385"/>
      <c r="CG36" s="385"/>
      <c r="CH36" s="385"/>
      <c r="CI36" s="385"/>
      <c r="CJ36" s="385"/>
      <c r="CK36" s="385"/>
      <c r="CL36" s="385"/>
      <c r="CM36" s="385"/>
      <c r="CN36" s="213"/>
      <c r="CO36" s="386">
        <f t="shared" si="3"/>
        <v>23</v>
      </c>
      <c r="CP36" s="386"/>
      <c r="CQ36" s="385" t="str">
        <f>IF('各会計、関係団体の財政状況及び健全化判断比率'!BS9="","",'各会計、関係団体の財政状況及び健全化判断比率'!BS9)</f>
        <v>スキーム音楽振興財団</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湛井十二箇郷組合</v>
      </c>
      <c r="BZ37" s="385"/>
      <c r="CA37" s="385"/>
      <c r="CB37" s="385"/>
      <c r="CC37" s="385"/>
      <c r="CD37" s="385"/>
      <c r="CE37" s="385"/>
      <c r="CF37" s="385"/>
      <c r="CG37" s="385"/>
      <c r="CH37" s="385"/>
      <c r="CI37" s="385"/>
      <c r="CJ37" s="385"/>
      <c r="CK37" s="385"/>
      <c r="CL37" s="385"/>
      <c r="CM37" s="385"/>
      <c r="CN37" s="213"/>
      <c r="CO37" s="386">
        <f t="shared" si="3"/>
        <v>24</v>
      </c>
      <c r="CP37" s="386"/>
      <c r="CQ37" s="385" t="str">
        <f>IF('各会計、関係団体の財政状況及び健全化判断比率'!BS10="","",'各会計、関係団体の財政状況及び健全化判断比率'!BS10)</f>
        <v>そうじゃ地食公社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岡山県市町村税整理組合</v>
      </c>
      <c r="BZ38" s="385"/>
      <c r="CA38" s="385"/>
      <c r="CB38" s="385"/>
      <c r="CC38" s="385"/>
      <c r="CD38" s="385"/>
      <c r="CE38" s="385"/>
      <c r="CF38" s="385"/>
      <c r="CG38" s="385"/>
      <c r="CH38" s="385"/>
      <c r="CI38" s="385"/>
      <c r="CJ38" s="385"/>
      <c r="CK38" s="385"/>
      <c r="CL38" s="385"/>
      <c r="CM38" s="385"/>
      <c r="CN38" s="213"/>
      <c r="CO38" s="386">
        <f t="shared" si="3"/>
        <v>25</v>
      </c>
      <c r="CP38" s="386"/>
      <c r="CQ38" s="385" t="str">
        <f>IF('各会計、関係団体の財政状況及び健全化判断比率'!BS11="","",'各会計、関係団体の財政状況及び健全化判断比率'!BS11)</f>
        <v>井原鉄道株式会社</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岡山県後期高齢者医療広域連合（一般会計）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岡山県後期高齢者医療広域連合（特別会計）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岡山県市町村総合事務組合（一般会計）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19</v>
      </c>
      <c r="BX42" s="386"/>
      <c r="BY42" s="385" t="str">
        <f>IF('各会計、関係団体の財政状況及び健全化判断比率'!B76="","",'各会計、関係団体の財政状況及び健全化判断比率'!B76)</f>
        <v>岡山県市町村総合事務組合（貸付金特別会計）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20</v>
      </c>
      <c r="BX43" s="386"/>
      <c r="BY43" s="385" t="str">
        <f>IF('各会計、関係団体の財政状況及び健全化判断比率'!B77="","",'各会計、関係団体の財政状況及び健全化判断比率'!B77)</f>
        <v>岡山県市町村総合事務組合（拠出金事業特別会計）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pSmCyIL8pvSnE5o4QLrWSPL6umTfrWJAGsfsX9JrLz07wS9dAgVEO/gQg8WbVgos6SRuVvoKKhq8Ks82j/z5g==" saltValue="D4AtFhKfcUoD5CtbYwAt0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6" zoomScaleSheetLayoutView="100" workbookViewId="0">
      <selection activeCell="H62" sqref="H6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06" t="s">
        <v>563</v>
      </c>
      <c r="D34" s="1206"/>
      <c r="E34" s="1207"/>
      <c r="F34" s="32">
        <v>11.27</v>
      </c>
      <c r="G34" s="33">
        <v>12.44</v>
      </c>
      <c r="H34" s="33">
        <v>11.17</v>
      </c>
      <c r="I34" s="33">
        <v>8.14</v>
      </c>
      <c r="J34" s="34">
        <v>9.57</v>
      </c>
      <c r="K34" s="22"/>
      <c r="L34" s="22"/>
      <c r="M34" s="22"/>
      <c r="N34" s="22"/>
      <c r="O34" s="22"/>
      <c r="P34" s="22"/>
    </row>
    <row r="35" spans="1:16" ht="39" customHeight="1" x14ac:dyDescent="0.15">
      <c r="A35" s="22"/>
      <c r="B35" s="35"/>
      <c r="C35" s="1200" t="s">
        <v>564</v>
      </c>
      <c r="D35" s="1201"/>
      <c r="E35" s="1202"/>
      <c r="F35" s="36">
        <v>0.75</v>
      </c>
      <c r="G35" s="37">
        <v>1.07</v>
      </c>
      <c r="H35" s="37">
        <v>1.23</v>
      </c>
      <c r="I35" s="37">
        <v>3.1</v>
      </c>
      <c r="J35" s="38">
        <v>1.46</v>
      </c>
      <c r="K35" s="22"/>
      <c r="L35" s="22"/>
      <c r="M35" s="22"/>
      <c r="N35" s="22"/>
      <c r="O35" s="22"/>
      <c r="P35" s="22"/>
    </row>
    <row r="36" spans="1:16" ht="39" customHeight="1" x14ac:dyDescent="0.15">
      <c r="A36" s="22"/>
      <c r="B36" s="35"/>
      <c r="C36" s="1200" t="s">
        <v>565</v>
      </c>
      <c r="D36" s="1201"/>
      <c r="E36" s="1202"/>
      <c r="F36" s="36">
        <v>6.43</v>
      </c>
      <c r="G36" s="37">
        <v>4.67</v>
      </c>
      <c r="H36" s="37">
        <v>3.64</v>
      </c>
      <c r="I36" s="37">
        <v>1.64</v>
      </c>
      <c r="J36" s="38">
        <v>1.45</v>
      </c>
      <c r="K36" s="22"/>
      <c r="L36" s="22"/>
      <c r="M36" s="22"/>
      <c r="N36" s="22"/>
      <c r="O36" s="22"/>
      <c r="P36" s="22"/>
    </row>
    <row r="37" spans="1:16" ht="39" customHeight="1" x14ac:dyDescent="0.15">
      <c r="A37" s="22"/>
      <c r="B37" s="35"/>
      <c r="C37" s="1200" t="s">
        <v>566</v>
      </c>
      <c r="D37" s="1201"/>
      <c r="E37" s="1202"/>
      <c r="F37" s="36">
        <v>0.96</v>
      </c>
      <c r="G37" s="37">
        <v>0.94</v>
      </c>
      <c r="H37" s="37">
        <v>1.1100000000000001</v>
      </c>
      <c r="I37" s="37">
        <v>1.24</v>
      </c>
      <c r="J37" s="38">
        <v>1.39</v>
      </c>
      <c r="K37" s="22"/>
      <c r="L37" s="22"/>
      <c r="M37" s="22"/>
      <c r="N37" s="22"/>
      <c r="O37" s="22"/>
      <c r="P37" s="22"/>
    </row>
    <row r="38" spans="1:16" ht="39" customHeight="1" x14ac:dyDescent="0.15">
      <c r="A38" s="22"/>
      <c r="B38" s="35"/>
      <c r="C38" s="1200" t="s">
        <v>567</v>
      </c>
      <c r="D38" s="1201"/>
      <c r="E38" s="1202"/>
      <c r="F38" s="36">
        <v>0.51</v>
      </c>
      <c r="G38" s="37">
        <v>0.4</v>
      </c>
      <c r="H38" s="37">
        <v>0.46</v>
      </c>
      <c r="I38" s="37">
        <v>0.61</v>
      </c>
      <c r="J38" s="38">
        <v>0.55000000000000004</v>
      </c>
      <c r="K38" s="22"/>
      <c r="L38" s="22"/>
      <c r="M38" s="22"/>
      <c r="N38" s="22"/>
      <c r="O38" s="22"/>
      <c r="P38" s="22"/>
    </row>
    <row r="39" spans="1:16" ht="39" customHeight="1" x14ac:dyDescent="0.15">
      <c r="A39" s="22"/>
      <c r="B39" s="35"/>
      <c r="C39" s="1200" t="s">
        <v>568</v>
      </c>
      <c r="D39" s="1201"/>
      <c r="E39" s="1202"/>
      <c r="F39" s="36">
        <v>0</v>
      </c>
      <c r="G39" s="37">
        <v>0</v>
      </c>
      <c r="H39" s="37">
        <v>0</v>
      </c>
      <c r="I39" s="37">
        <v>0.01</v>
      </c>
      <c r="J39" s="38">
        <v>0.02</v>
      </c>
      <c r="K39" s="22"/>
      <c r="L39" s="22"/>
      <c r="M39" s="22"/>
      <c r="N39" s="22"/>
      <c r="O39" s="22"/>
      <c r="P39" s="22"/>
    </row>
    <row r="40" spans="1:16" ht="39" customHeight="1" x14ac:dyDescent="0.15">
      <c r="A40" s="22"/>
      <c r="B40" s="35"/>
      <c r="C40" s="1200" t="s">
        <v>569</v>
      </c>
      <c r="D40" s="1201"/>
      <c r="E40" s="1202"/>
      <c r="F40" s="36">
        <v>0</v>
      </c>
      <c r="G40" s="37">
        <v>0</v>
      </c>
      <c r="H40" s="37">
        <v>0</v>
      </c>
      <c r="I40" s="37">
        <v>0</v>
      </c>
      <c r="J40" s="38">
        <v>0</v>
      </c>
      <c r="K40" s="22"/>
      <c r="L40" s="22"/>
      <c r="M40" s="22"/>
      <c r="N40" s="22"/>
      <c r="O40" s="22"/>
      <c r="P40" s="22"/>
    </row>
    <row r="41" spans="1:16" ht="39" customHeight="1" x14ac:dyDescent="0.15">
      <c r="A41" s="22"/>
      <c r="B41" s="35"/>
      <c r="C41" s="1200" t="s">
        <v>570</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571</v>
      </c>
      <c r="D42" s="1201"/>
      <c r="E42" s="1202"/>
      <c r="F42" s="36" t="s">
        <v>515</v>
      </c>
      <c r="G42" s="37" t="s">
        <v>515</v>
      </c>
      <c r="H42" s="37" t="s">
        <v>515</v>
      </c>
      <c r="I42" s="37" t="s">
        <v>515</v>
      </c>
      <c r="J42" s="38" t="s">
        <v>515</v>
      </c>
      <c r="K42" s="22"/>
      <c r="L42" s="22"/>
      <c r="M42" s="22"/>
      <c r="N42" s="22"/>
      <c r="O42" s="22"/>
      <c r="P42" s="22"/>
    </row>
    <row r="43" spans="1:16" ht="39" customHeight="1" thickBot="1" x14ac:dyDescent="0.2">
      <c r="A43" s="22"/>
      <c r="B43" s="40"/>
      <c r="C43" s="1203" t="s">
        <v>572</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rcKu3g5CBc+lggjTXwN3iw+pPSGCUDt1TtbpQFyEpkn5cCocnfx5cpcI8LlC9OYa8JLI5aJbHo6HPMvB6+L3g==" saltValue="kfv5Pc5wGWRsqbDAuKP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7"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3150</v>
      </c>
      <c r="L45" s="60">
        <v>3058</v>
      </c>
      <c r="M45" s="60">
        <v>3091</v>
      </c>
      <c r="N45" s="60">
        <v>3056</v>
      </c>
      <c r="O45" s="61">
        <v>2990</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515</v>
      </c>
      <c r="L46" s="64" t="s">
        <v>515</v>
      </c>
      <c r="M46" s="64" t="s">
        <v>515</v>
      </c>
      <c r="N46" s="64" t="s">
        <v>515</v>
      </c>
      <c r="O46" s="65" t="s">
        <v>515</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515</v>
      </c>
      <c r="L47" s="64" t="s">
        <v>515</v>
      </c>
      <c r="M47" s="64" t="s">
        <v>515</v>
      </c>
      <c r="N47" s="64" t="s">
        <v>515</v>
      </c>
      <c r="O47" s="65" t="s">
        <v>515</v>
      </c>
      <c r="P47" s="48"/>
      <c r="Q47" s="48"/>
      <c r="R47" s="48"/>
      <c r="S47" s="48"/>
      <c r="T47" s="48"/>
      <c r="U47" s="48"/>
    </row>
    <row r="48" spans="1:21" ht="30.75" customHeight="1" x14ac:dyDescent="0.15">
      <c r="A48" s="48"/>
      <c r="B48" s="1228"/>
      <c r="C48" s="1229"/>
      <c r="D48" s="62"/>
      <c r="E48" s="1210" t="s">
        <v>15</v>
      </c>
      <c r="F48" s="1210"/>
      <c r="G48" s="1210"/>
      <c r="H48" s="1210"/>
      <c r="I48" s="1210"/>
      <c r="J48" s="1211"/>
      <c r="K48" s="63">
        <v>907</v>
      </c>
      <c r="L48" s="64">
        <v>892</v>
      </c>
      <c r="M48" s="64">
        <v>826</v>
      </c>
      <c r="N48" s="64">
        <v>796</v>
      </c>
      <c r="O48" s="65">
        <v>705</v>
      </c>
      <c r="P48" s="48"/>
      <c r="Q48" s="48"/>
      <c r="R48" s="48"/>
      <c r="S48" s="48"/>
      <c r="T48" s="48"/>
      <c r="U48" s="48"/>
    </row>
    <row r="49" spans="1:21" ht="30.75" customHeight="1" x14ac:dyDescent="0.15">
      <c r="A49" s="48"/>
      <c r="B49" s="1228"/>
      <c r="C49" s="1229"/>
      <c r="D49" s="62"/>
      <c r="E49" s="1210" t="s">
        <v>16</v>
      </c>
      <c r="F49" s="1210"/>
      <c r="G49" s="1210"/>
      <c r="H49" s="1210"/>
      <c r="I49" s="1210"/>
      <c r="J49" s="1211"/>
      <c r="K49" s="63">
        <v>142</v>
      </c>
      <c r="L49" s="64">
        <v>142</v>
      </c>
      <c r="M49" s="64">
        <v>144</v>
      </c>
      <c r="N49" s="64">
        <v>142</v>
      </c>
      <c r="O49" s="65">
        <v>144</v>
      </c>
      <c r="P49" s="48"/>
      <c r="Q49" s="48"/>
      <c r="R49" s="48"/>
      <c r="S49" s="48"/>
      <c r="T49" s="48"/>
      <c r="U49" s="48"/>
    </row>
    <row r="50" spans="1:21" ht="30.75" customHeight="1" x14ac:dyDescent="0.15">
      <c r="A50" s="48"/>
      <c r="B50" s="1228"/>
      <c r="C50" s="1229"/>
      <c r="D50" s="62"/>
      <c r="E50" s="1210" t="s">
        <v>17</v>
      </c>
      <c r="F50" s="1210"/>
      <c r="G50" s="1210"/>
      <c r="H50" s="1210"/>
      <c r="I50" s="1210"/>
      <c r="J50" s="1211"/>
      <c r="K50" s="63">
        <v>136</v>
      </c>
      <c r="L50" s="64">
        <v>119</v>
      </c>
      <c r="M50" s="64">
        <v>104</v>
      </c>
      <c r="N50" s="64">
        <v>97</v>
      </c>
      <c r="O50" s="65">
        <v>87</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t="s">
        <v>515</v>
      </c>
      <c r="M51" s="64" t="s">
        <v>515</v>
      </c>
      <c r="N51" s="64" t="s">
        <v>515</v>
      </c>
      <c r="O51" s="65" t="s">
        <v>515</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2970</v>
      </c>
      <c r="L52" s="64">
        <v>2925</v>
      </c>
      <c r="M52" s="64">
        <v>2848</v>
      </c>
      <c r="N52" s="64">
        <v>2857</v>
      </c>
      <c r="O52" s="65">
        <v>2829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1365</v>
      </c>
      <c r="L53" s="69">
        <v>1286</v>
      </c>
      <c r="M53" s="69">
        <v>1317</v>
      </c>
      <c r="N53" s="69">
        <v>1234</v>
      </c>
      <c r="O53" s="70">
        <v>1097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616</v>
      </c>
      <c r="L57" s="83" t="s">
        <v>618</v>
      </c>
      <c r="M57" s="83" t="s">
        <v>618</v>
      </c>
      <c r="N57" s="83" t="s">
        <v>618</v>
      </c>
      <c r="O57" s="84" t="s">
        <v>620</v>
      </c>
    </row>
    <row r="58" spans="1:21" ht="31.5" customHeight="1" thickBot="1" x14ac:dyDescent="0.2">
      <c r="B58" s="1218"/>
      <c r="C58" s="1219"/>
      <c r="D58" s="1223" t="s">
        <v>27</v>
      </c>
      <c r="E58" s="1224"/>
      <c r="F58" s="1224"/>
      <c r="G58" s="1224"/>
      <c r="H58" s="1224"/>
      <c r="I58" s="1224"/>
      <c r="J58" s="1225"/>
      <c r="K58" s="85" t="s">
        <v>617</v>
      </c>
      <c r="L58" s="86" t="s">
        <v>619</v>
      </c>
      <c r="M58" s="86" t="s">
        <v>619</v>
      </c>
      <c r="N58" s="86" t="s">
        <v>619</v>
      </c>
      <c r="O58" s="87" t="s">
        <v>618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LGH8pTeCAampZGCanE/b0FVX7b5pi/vfb2BasZJOmjwAUY2YNL2s51FVzO4nLoTjny+QtKAoKLUctvjU8l8Zw==" saltValue="10MM5Bkn0/vw/5dgGRjr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25" zoomScaleSheetLayoutView="100" workbookViewId="0">
      <selection activeCell="H62" sqref="H6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46" t="s">
        <v>30</v>
      </c>
      <c r="C41" s="1247"/>
      <c r="D41" s="101"/>
      <c r="E41" s="1248" t="s">
        <v>31</v>
      </c>
      <c r="F41" s="1248"/>
      <c r="G41" s="1248"/>
      <c r="H41" s="1249"/>
      <c r="I41" s="102">
        <v>30223</v>
      </c>
      <c r="J41" s="103">
        <v>30016</v>
      </c>
      <c r="K41" s="103">
        <v>29499</v>
      </c>
      <c r="L41" s="103">
        <v>28904</v>
      </c>
      <c r="M41" s="104">
        <v>30519</v>
      </c>
    </row>
    <row r="42" spans="2:13" ht="27.75" customHeight="1" x14ac:dyDescent="0.15">
      <c r="B42" s="1236"/>
      <c r="C42" s="1237"/>
      <c r="D42" s="105"/>
      <c r="E42" s="1240" t="s">
        <v>32</v>
      </c>
      <c r="F42" s="1240"/>
      <c r="G42" s="1240"/>
      <c r="H42" s="1241"/>
      <c r="I42" s="106">
        <v>846</v>
      </c>
      <c r="J42" s="107">
        <v>786</v>
      </c>
      <c r="K42" s="107">
        <v>699</v>
      </c>
      <c r="L42" s="107">
        <v>654</v>
      </c>
      <c r="M42" s="108">
        <v>608</v>
      </c>
    </row>
    <row r="43" spans="2:13" ht="27.75" customHeight="1" x14ac:dyDescent="0.15">
      <c r="B43" s="1236"/>
      <c r="C43" s="1237"/>
      <c r="D43" s="105"/>
      <c r="E43" s="1240" t="s">
        <v>33</v>
      </c>
      <c r="F43" s="1240"/>
      <c r="G43" s="1240"/>
      <c r="H43" s="1241"/>
      <c r="I43" s="106">
        <v>11619</v>
      </c>
      <c r="J43" s="107">
        <v>11017</v>
      </c>
      <c r="K43" s="107">
        <v>10247</v>
      </c>
      <c r="L43" s="107">
        <v>9549</v>
      </c>
      <c r="M43" s="108">
        <v>8701</v>
      </c>
    </row>
    <row r="44" spans="2:13" ht="27.75" customHeight="1" x14ac:dyDescent="0.15">
      <c r="B44" s="1236"/>
      <c r="C44" s="1237"/>
      <c r="D44" s="105"/>
      <c r="E44" s="1240" t="s">
        <v>34</v>
      </c>
      <c r="F44" s="1240"/>
      <c r="G44" s="1240"/>
      <c r="H44" s="1241"/>
      <c r="I44" s="106">
        <v>585</v>
      </c>
      <c r="J44" s="107">
        <v>540</v>
      </c>
      <c r="K44" s="107">
        <v>468</v>
      </c>
      <c r="L44" s="107">
        <v>414</v>
      </c>
      <c r="M44" s="108">
        <v>348</v>
      </c>
    </row>
    <row r="45" spans="2:13" ht="27.75" customHeight="1" x14ac:dyDescent="0.15">
      <c r="B45" s="1236"/>
      <c r="C45" s="1237"/>
      <c r="D45" s="105"/>
      <c r="E45" s="1240" t="s">
        <v>35</v>
      </c>
      <c r="F45" s="1240"/>
      <c r="G45" s="1240"/>
      <c r="H45" s="1241"/>
      <c r="I45" s="106">
        <v>4505</v>
      </c>
      <c r="J45" s="107">
        <v>4197</v>
      </c>
      <c r="K45" s="107">
        <v>3933</v>
      </c>
      <c r="L45" s="107">
        <v>3978</v>
      </c>
      <c r="M45" s="108">
        <v>3902</v>
      </c>
    </row>
    <row r="46" spans="2:13" ht="27.75" customHeight="1" x14ac:dyDescent="0.15">
      <c r="B46" s="1236"/>
      <c r="C46" s="1237"/>
      <c r="D46" s="109"/>
      <c r="E46" s="1240" t="s">
        <v>36</v>
      </c>
      <c r="F46" s="1240"/>
      <c r="G46" s="1240"/>
      <c r="H46" s="1241"/>
      <c r="I46" s="106">
        <v>0</v>
      </c>
      <c r="J46" s="107">
        <v>0</v>
      </c>
      <c r="K46" s="107" t="s">
        <v>515</v>
      </c>
      <c r="L46" s="107" t="s">
        <v>515</v>
      </c>
      <c r="M46" s="108" t="s">
        <v>515</v>
      </c>
    </row>
    <row r="47" spans="2:13" ht="27.75" customHeight="1" x14ac:dyDescent="0.15">
      <c r="B47" s="1236"/>
      <c r="C47" s="1237"/>
      <c r="D47" s="110"/>
      <c r="E47" s="1250" t="s">
        <v>37</v>
      </c>
      <c r="F47" s="1251"/>
      <c r="G47" s="1251"/>
      <c r="H47" s="1252"/>
      <c r="I47" s="106" t="s">
        <v>515</v>
      </c>
      <c r="J47" s="107" t="s">
        <v>515</v>
      </c>
      <c r="K47" s="107" t="s">
        <v>515</v>
      </c>
      <c r="L47" s="107" t="s">
        <v>515</v>
      </c>
      <c r="M47" s="108" t="s">
        <v>515</v>
      </c>
    </row>
    <row r="48" spans="2:13" ht="27.75" customHeight="1" x14ac:dyDescent="0.15">
      <c r="B48" s="1236"/>
      <c r="C48" s="1237"/>
      <c r="D48" s="105"/>
      <c r="E48" s="1240" t="s">
        <v>38</v>
      </c>
      <c r="F48" s="1240"/>
      <c r="G48" s="1240"/>
      <c r="H48" s="1241"/>
      <c r="I48" s="106" t="s">
        <v>515</v>
      </c>
      <c r="J48" s="107" t="s">
        <v>515</v>
      </c>
      <c r="K48" s="107" t="s">
        <v>515</v>
      </c>
      <c r="L48" s="107" t="s">
        <v>515</v>
      </c>
      <c r="M48" s="108" t="s">
        <v>515</v>
      </c>
    </row>
    <row r="49" spans="2:13" ht="27.75" customHeight="1" x14ac:dyDescent="0.15">
      <c r="B49" s="1238"/>
      <c r="C49" s="1239"/>
      <c r="D49" s="105"/>
      <c r="E49" s="1240" t="s">
        <v>39</v>
      </c>
      <c r="F49" s="1240"/>
      <c r="G49" s="1240"/>
      <c r="H49" s="1241"/>
      <c r="I49" s="106" t="s">
        <v>515</v>
      </c>
      <c r="J49" s="107" t="s">
        <v>515</v>
      </c>
      <c r="K49" s="107" t="s">
        <v>515</v>
      </c>
      <c r="L49" s="107" t="s">
        <v>515</v>
      </c>
      <c r="M49" s="108" t="s">
        <v>515</v>
      </c>
    </row>
    <row r="50" spans="2:13" ht="27.75" customHeight="1" x14ac:dyDescent="0.15">
      <c r="B50" s="1234" t="s">
        <v>40</v>
      </c>
      <c r="C50" s="1235"/>
      <c r="D50" s="111"/>
      <c r="E50" s="1240" t="s">
        <v>41</v>
      </c>
      <c r="F50" s="1240"/>
      <c r="G50" s="1240"/>
      <c r="H50" s="1241"/>
      <c r="I50" s="106">
        <v>8275</v>
      </c>
      <c r="J50" s="107">
        <v>9043</v>
      </c>
      <c r="K50" s="107">
        <v>9536</v>
      </c>
      <c r="L50" s="107">
        <v>10507</v>
      </c>
      <c r="M50" s="108">
        <v>10814</v>
      </c>
    </row>
    <row r="51" spans="2:13" ht="27.75" customHeight="1" x14ac:dyDescent="0.15">
      <c r="B51" s="1236"/>
      <c r="C51" s="1237"/>
      <c r="D51" s="105"/>
      <c r="E51" s="1240" t="s">
        <v>42</v>
      </c>
      <c r="F51" s="1240"/>
      <c r="G51" s="1240"/>
      <c r="H51" s="1241"/>
      <c r="I51" s="106">
        <v>3997</v>
      </c>
      <c r="J51" s="107">
        <v>3883</v>
      </c>
      <c r="K51" s="107">
        <v>3692</v>
      </c>
      <c r="L51" s="107">
        <v>3541</v>
      </c>
      <c r="M51" s="108">
        <v>3324</v>
      </c>
    </row>
    <row r="52" spans="2:13" ht="27.75" customHeight="1" x14ac:dyDescent="0.15">
      <c r="B52" s="1238"/>
      <c r="C52" s="1239"/>
      <c r="D52" s="105"/>
      <c r="E52" s="1240" t="s">
        <v>43</v>
      </c>
      <c r="F52" s="1240"/>
      <c r="G52" s="1240"/>
      <c r="H52" s="1241"/>
      <c r="I52" s="106">
        <v>27283</v>
      </c>
      <c r="J52" s="107">
        <v>27650</v>
      </c>
      <c r="K52" s="107">
        <v>26589</v>
      </c>
      <c r="L52" s="107">
        <v>26896</v>
      </c>
      <c r="M52" s="108">
        <v>27808</v>
      </c>
    </row>
    <row r="53" spans="2:13" ht="27.75" customHeight="1" thickBot="1" x14ac:dyDescent="0.2">
      <c r="B53" s="1242" t="s">
        <v>44</v>
      </c>
      <c r="C53" s="1243"/>
      <c r="D53" s="112"/>
      <c r="E53" s="1244" t="s">
        <v>45</v>
      </c>
      <c r="F53" s="1244"/>
      <c r="G53" s="1244"/>
      <c r="H53" s="1245"/>
      <c r="I53" s="113">
        <v>8223</v>
      </c>
      <c r="J53" s="114">
        <v>5979</v>
      </c>
      <c r="K53" s="114">
        <v>5028</v>
      </c>
      <c r="L53" s="114">
        <v>2556</v>
      </c>
      <c r="M53" s="115">
        <v>2133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nIs8uyQ+5SkdaA0SygNvp839K4Xs+dPDzObPgwyto2Q2CbV16SwtEBi0MnCJyjr0IcHlRz/DzwlHqPb8n0aCQ==" saltValue="aaLK4V6gCcJPm3gwa7yj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5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61" t="s">
        <v>48</v>
      </c>
      <c r="D55" s="1261"/>
      <c r="E55" s="1262"/>
      <c r="F55" s="127">
        <v>4806</v>
      </c>
      <c r="G55" s="127">
        <v>5098</v>
      </c>
      <c r="H55" s="128">
        <v>4931</v>
      </c>
    </row>
    <row r="56" spans="2:8" ht="52.5" customHeight="1" x14ac:dyDescent="0.15">
      <c r="B56" s="129"/>
      <c r="C56" s="1263" t="s">
        <v>49</v>
      </c>
      <c r="D56" s="1263"/>
      <c r="E56" s="1264"/>
      <c r="F56" s="130">
        <v>877</v>
      </c>
      <c r="G56" s="130">
        <v>878</v>
      </c>
      <c r="H56" s="131">
        <v>879</v>
      </c>
    </row>
    <row r="57" spans="2:8" ht="53.25" customHeight="1" x14ac:dyDescent="0.15">
      <c r="B57" s="129"/>
      <c r="C57" s="1265" t="s">
        <v>50</v>
      </c>
      <c r="D57" s="1265"/>
      <c r="E57" s="1266"/>
      <c r="F57" s="132">
        <v>5313</v>
      </c>
      <c r="G57" s="132">
        <v>5946</v>
      </c>
      <c r="H57" s="133">
        <v>6044</v>
      </c>
    </row>
    <row r="58" spans="2:8" ht="45.75" customHeight="1" x14ac:dyDescent="0.15">
      <c r="B58" s="134"/>
      <c r="C58" s="1253" t="s">
        <v>607</v>
      </c>
      <c r="D58" s="1254"/>
      <c r="E58" s="1255"/>
      <c r="F58" s="135">
        <v>2446</v>
      </c>
      <c r="G58" s="135">
        <v>2459</v>
      </c>
      <c r="H58" s="136">
        <v>2462</v>
      </c>
    </row>
    <row r="59" spans="2:8" ht="45.75" customHeight="1" x14ac:dyDescent="0.15">
      <c r="B59" s="134"/>
      <c r="C59" s="1253" t="s">
        <v>608</v>
      </c>
      <c r="D59" s="1254"/>
      <c r="E59" s="1255"/>
      <c r="F59" s="135">
        <v>646</v>
      </c>
      <c r="G59" s="135">
        <v>796</v>
      </c>
      <c r="H59" s="136">
        <v>996</v>
      </c>
    </row>
    <row r="60" spans="2:8" ht="45.75" customHeight="1" x14ac:dyDescent="0.15">
      <c r="B60" s="134"/>
      <c r="C60" s="1253" t="s">
        <v>609</v>
      </c>
      <c r="D60" s="1254"/>
      <c r="E60" s="1255"/>
      <c r="F60" s="135">
        <v>889</v>
      </c>
      <c r="G60" s="135">
        <v>904</v>
      </c>
      <c r="H60" s="136">
        <v>915</v>
      </c>
    </row>
    <row r="61" spans="2:8" ht="45.75" customHeight="1" x14ac:dyDescent="0.15">
      <c r="B61" s="134"/>
      <c r="C61" s="1253" t="s">
        <v>610</v>
      </c>
      <c r="D61" s="1254"/>
      <c r="E61" s="1255"/>
      <c r="F61" s="135">
        <v>442</v>
      </c>
      <c r="G61" s="135">
        <v>476</v>
      </c>
      <c r="H61" s="136">
        <v>495</v>
      </c>
    </row>
    <row r="62" spans="2:8" ht="45.75" customHeight="1" thickBot="1" x14ac:dyDescent="0.2">
      <c r="B62" s="137"/>
      <c r="C62" s="1256" t="s">
        <v>611</v>
      </c>
      <c r="D62" s="1257"/>
      <c r="E62" s="1258"/>
      <c r="F62" s="138" t="s">
        <v>612</v>
      </c>
      <c r="G62" s="138">
        <v>224</v>
      </c>
      <c r="H62" s="139">
        <v>220</v>
      </c>
    </row>
    <row r="63" spans="2:8" ht="52.5" customHeight="1" thickBot="1" x14ac:dyDescent="0.2">
      <c r="B63" s="140"/>
      <c r="C63" s="1259" t="s">
        <v>51</v>
      </c>
      <c r="D63" s="1259"/>
      <c r="E63" s="1260"/>
      <c r="F63" s="141">
        <v>10996</v>
      </c>
      <c r="G63" s="141">
        <v>11922</v>
      </c>
      <c r="H63" s="142">
        <v>11854</v>
      </c>
    </row>
    <row r="64" spans="2:8" ht="15" customHeight="1" x14ac:dyDescent="0.15"/>
    <row r="65" ht="0" hidden="1" customHeight="1" x14ac:dyDescent="0.15"/>
    <row r="66" ht="0" hidden="1" customHeight="1" x14ac:dyDescent="0.15"/>
  </sheetData>
  <sheetProtection algorithmName="SHA-512" hashValue="frh7qP0gOFgDqOXDDI/Oa5WwkPbgOsPDzmiFxMUubgO/lagORaFcnjjCF46hzz+u5j8t+0TJqDJgLcWDkAP4HQ==" saltValue="zz5XCL7yRnv03pe4aDY1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46" zoomScaleNormal="100" zoomScaleSheetLayoutView="55" workbookViewId="0">
      <selection activeCell="BX73" sqref="BX73:CE74"/>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623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624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625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626</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556</v>
      </c>
      <c r="BQ50" s="1301"/>
      <c r="BR50" s="1301"/>
      <c r="BS50" s="1301"/>
      <c r="BT50" s="1301"/>
      <c r="BU50" s="1301"/>
      <c r="BV50" s="1301"/>
      <c r="BW50" s="1301"/>
      <c r="BX50" s="1301" t="s">
        <v>557</v>
      </c>
      <c r="BY50" s="1301"/>
      <c r="BZ50" s="1301"/>
      <c r="CA50" s="1301"/>
      <c r="CB50" s="1301"/>
      <c r="CC50" s="1301"/>
      <c r="CD50" s="1301"/>
      <c r="CE50" s="1301"/>
      <c r="CF50" s="1301" t="s">
        <v>558</v>
      </c>
      <c r="CG50" s="1301"/>
      <c r="CH50" s="1301"/>
      <c r="CI50" s="1301"/>
      <c r="CJ50" s="1301"/>
      <c r="CK50" s="1301"/>
      <c r="CL50" s="1301"/>
      <c r="CM50" s="1301"/>
      <c r="CN50" s="1301" t="s">
        <v>559</v>
      </c>
      <c r="CO50" s="1301"/>
      <c r="CP50" s="1301"/>
      <c r="CQ50" s="1301"/>
      <c r="CR50" s="1301"/>
      <c r="CS50" s="1301"/>
      <c r="CT50" s="1301"/>
      <c r="CU50" s="1301"/>
      <c r="CV50" s="1301" t="s">
        <v>560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627</v>
      </c>
      <c r="AO51" s="1305"/>
      <c r="AP51" s="1305"/>
      <c r="AQ51" s="1305"/>
      <c r="AR51" s="1305"/>
      <c r="AS51" s="1305"/>
      <c r="AT51" s="1305"/>
      <c r="AU51" s="1305"/>
      <c r="AV51" s="1305"/>
      <c r="AW51" s="1305"/>
      <c r="AX51" s="1305"/>
      <c r="AY51" s="1305"/>
      <c r="AZ51" s="1305"/>
      <c r="BA51" s="1305"/>
      <c r="BB51" s="1305" t="s">
        <v>628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44.2</v>
      </c>
      <c r="BY51" s="1307"/>
      <c r="BZ51" s="1307"/>
      <c r="CA51" s="1307"/>
      <c r="CB51" s="1307"/>
      <c r="CC51" s="1307"/>
      <c r="CD51" s="1307"/>
      <c r="CE51" s="1307"/>
      <c r="CF51" s="1307">
        <v>37.4</v>
      </c>
      <c r="CG51" s="1307"/>
      <c r="CH51" s="1307"/>
      <c r="CI51" s="1307"/>
      <c r="CJ51" s="1307"/>
      <c r="CK51" s="1307"/>
      <c r="CL51" s="1307"/>
      <c r="CM51" s="1307"/>
      <c r="CN51" s="1307">
        <v>18.899999999999999</v>
      </c>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68.3</v>
      </c>
      <c r="BY53" s="1307"/>
      <c r="BZ53" s="1307"/>
      <c r="CA53" s="1307"/>
      <c r="CB53" s="1307"/>
      <c r="CC53" s="1307"/>
      <c r="CD53" s="1307"/>
      <c r="CE53" s="1307"/>
      <c r="CF53" s="1307">
        <v>67.400000000000006</v>
      </c>
      <c r="CG53" s="1307"/>
      <c r="CH53" s="1307"/>
      <c r="CI53" s="1307"/>
      <c r="CJ53" s="1307"/>
      <c r="CK53" s="1307"/>
      <c r="CL53" s="1307"/>
      <c r="CM53" s="1307"/>
      <c r="CN53" s="1307">
        <v>68.5</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630</v>
      </c>
      <c r="AO55" s="1301"/>
      <c r="AP55" s="1301"/>
      <c r="AQ55" s="1301"/>
      <c r="AR55" s="1301"/>
      <c r="AS55" s="1301"/>
      <c r="AT55" s="1301"/>
      <c r="AU55" s="1301"/>
      <c r="AV55" s="1301"/>
      <c r="AW55" s="1301"/>
      <c r="AX55" s="1301"/>
      <c r="AY55" s="1301"/>
      <c r="AZ55" s="1301"/>
      <c r="BA55" s="1301"/>
      <c r="BB55" s="1305" t="s">
        <v>628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37.299999999999997</v>
      </c>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55.2</v>
      </c>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631</v>
      </c>
    </row>
    <row r="64" spans="1:109" x14ac:dyDescent="0.15">
      <c r="B64" s="1276"/>
      <c r="G64" s="1283"/>
      <c r="I64" s="1317"/>
      <c r="J64" s="1317"/>
      <c r="K64" s="1317"/>
      <c r="L64" s="1317"/>
      <c r="M64" s="1317"/>
      <c r="N64" s="1318"/>
      <c r="AM64" s="1283"/>
      <c r="AN64" s="1283" t="s">
        <v>624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632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626</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556</v>
      </c>
      <c r="BQ72" s="1301"/>
      <c r="BR72" s="1301"/>
      <c r="BS72" s="1301"/>
      <c r="BT72" s="1301"/>
      <c r="BU72" s="1301"/>
      <c r="BV72" s="1301"/>
      <c r="BW72" s="1301"/>
      <c r="BX72" s="1301" t="s">
        <v>557</v>
      </c>
      <c r="BY72" s="1301"/>
      <c r="BZ72" s="1301"/>
      <c r="CA72" s="1301"/>
      <c r="CB72" s="1301"/>
      <c r="CC72" s="1301"/>
      <c r="CD72" s="1301"/>
      <c r="CE72" s="1301"/>
      <c r="CF72" s="1301" t="s">
        <v>558</v>
      </c>
      <c r="CG72" s="1301"/>
      <c r="CH72" s="1301"/>
      <c r="CI72" s="1301"/>
      <c r="CJ72" s="1301"/>
      <c r="CK72" s="1301"/>
      <c r="CL72" s="1301"/>
      <c r="CM72" s="1301"/>
      <c r="CN72" s="1301" t="s">
        <v>559</v>
      </c>
      <c r="CO72" s="1301"/>
      <c r="CP72" s="1301"/>
      <c r="CQ72" s="1301"/>
      <c r="CR72" s="1301"/>
      <c r="CS72" s="1301"/>
      <c r="CT72" s="1301"/>
      <c r="CU72" s="1301"/>
      <c r="CV72" s="1301" t="s">
        <v>560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627</v>
      </c>
      <c r="AO73" s="1305"/>
      <c r="AP73" s="1305"/>
      <c r="AQ73" s="1305"/>
      <c r="AR73" s="1305"/>
      <c r="AS73" s="1305"/>
      <c r="AT73" s="1305"/>
      <c r="AU73" s="1305"/>
      <c r="AV73" s="1305"/>
      <c r="AW73" s="1305"/>
      <c r="AX73" s="1305"/>
      <c r="AY73" s="1305"/>
      <c r="AZ73" s="1305"/>
      <c r="BA73" s="1305"/>
      <c r="BB73" s="1305" t="s">
        <v>628</v>
      </c>
      <c r="BC73" s="1305"/>
      <c r="BD73" s="1305"/>
      <c r="BE73" s="1305"/>
      <c r="BF73" s="1305"/>
      <c r="BG73" s="1305"/>
      <c r="BH73" s="1305"/>
      <c r="BI73" s="1305"/>
      <c r="BJ73" s="1305"/>
      <c r="BK73" s="1305"/>
      <c r="BL73" s="1305"/>
      <c r="BM73" s="1305"/>
      <c r="BN73" s="1305"/>
      <c r="BO73" s="1305"/>
      <c r="BP73" s="1307">
        <v>61.4</v>
      </c>
      <c r="BQ73" s="1307"/>
      <c r="BR73" s="1307"/>
      <c r="BS73" s="1307"/>
      <c r="BT73" s="1307"/>
      <c r="BU73" s="1307"/>
      <c r="BV73" s="1307"/>
      <c r="BW73" s="1307"/>
      <c r="BX73" s="1307">
        <v>44.2</v>
      </c>
      <c r="BY73" s="1307"/>
      <c r="BZ73" s="1307"/>
      <c r="CA73" s="1307"/>
      <c r="CB73" s="1307"/>
      <c r="CC73" s="1307"/>
      <c r="CD73" s="1307"/>
      <c r="CE73" s="1307"/>
      <c r="CF73" s="1307">
        <v>37.4</v>
      </c>
      <c r="CG73" s="1307"/>
      <c r="CH73" s="1307"/>
      <c r="CI73" s="1307"/>
      <c r="CJ73" s="1307"/>
      <c r="CK73" s="1307"/>
      <c r="CL73" s="1307"/>
      <c r="CM73" s="1307"/>
      <c r="CN73" s="1307">
        <v>18.899999999999999</v>
      </c>
      <c r="CO73" s="1307"/>
      <c r="CP73" s="1307"/>
      <c r="CQ73" s="1307"/>
      <c r="CR73" s="1307"/>
      <c r="CS73" s="1307"/>
      <c r="CT73" s="1307"/>
      <c r="CU73" s="1307"/>
      <c r="CV73" s="1307">
        <v>15.8</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633</v>
      </c>
      <c r="BC75" s="1305"/>
      <c r="BD75" s="1305"/>
      <c r="BE75" s="1305"/>
      <c r="BF75" s="1305"/>
      <c r="BG75" s="1305"/>
      <c r="BH75" s="1305"/>
      <c r="BI75" s="1305"/>
      <c r="BJ75" s="1305"/>
      <c r="BK75" s="1305"/>
      <c r="BL75" s="1305"/>
      <c r="BM75" s="1305"/>
      <c r="BN75" s="1305"/>
      <c r="BO75" s="1305"/>
      <c r="BP75" s="1307">
        <v>11.3</v>
      </c>
      <c r="BQ75" s="1307"/>
      <c r="BR75" s="1307"/>
      <c r="BS75" s="1307"/>
      <c r="BT75" s="1307"/>
      <c r="BU75" s="1307"/>
      <c r="BV75" s="1307"/>
      <c r="BW75" s="1307"/>
      <c r="BX75" s="1307">
        <v>10.4</v>
      </c>
      <c r="BY75" s="1307"/>
      <c r="BZ75" s="1307"/>
      <c r="CA75" s="1307"/>
      <c r="CB75" s="1307"/>
      <c r="CC75" s="1307"/>
      <c r="CD75" s="1307"/>
      <c r="CE75" s="1307"/>
      <c r="CF75" s="1307">
        <v>9.8000000000000007</v>
      </c>
      <c r="CG75" s="1307"/>
      <c r="CH75" s="1307"/>
      <c r="CI75" s="1307"/>
      <c r="CJ75" s="1307"/>
      <c r="CK75" s="1307"/>
      <c r="CL75" s="1307"/>
      <c r="CM75" s="1307"/>
      <c r="CN75" s="1307">
        <v>9.4</v>
      </c>
      <c r="CO75" s="1307"/>
      <c r="CP75" s="1307"/>
      <c r="CQ75" s="1307"/>
      <c r="CR75" s="1307"/>
      <c r="CS75" s="1307"/>
      <c r="CT75" s="1307"/>
      <c r="CU75" s="1307"/>
      <c r="CV75" s="1307">
        <v>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630</v>
      </c>
      <c r="AO77" s="1301"/>
      <c r="AP77" s="1301"/>
      <c r="AQ77" s="1301"/>
      <c r="AR77" s="1301"/>
      <c r="AS77" s="1301"/>
      <c r="AT77" s="1301"/>
      <c r="AU77" s="1301"/>
      <c r="AV77" s="1301"/>
      <c r="AW77" s="1301"/>
      <c r="AX77" s="1301"/>
      <c r="AY77" s="1301"/>
      <c r="AZ77" s="1301"/>
      <c r="BA77" s="1301"/>
      <c r="BB77" s="1305" t="s">
        <v>628</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37.299999999999997</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633</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7.8</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LuCBF2NrXPN5w+jaCq0nmRv1U3YMjknry9SG0Qbu4ucQT0WMQEXJKHDfKC3Izp2tPyFB6nBELGonaTZSLS0wQ==" saltValue="0xm83BoF78lLY+n/Ioq98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F91" zoomScale="85" zoomScaleNormal="85" zoomScaleSheetLayoutView="70" workbookViewId="0">
      <selection activeCell="BW70" sqref="BW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mo9B0e+pjDhDM0TdxhfAxVqygdC+ymzmZlvSJXHNrlTKOzoz3yAuHS7QUHOQh2y0ZE39mSTvEj5mo1wMDZvfQ==" saltValue="2W3NADX3OE6ARBLncsno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election activeCell="CE14" sqref="CE1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prv6JOemBVUzkRdyRRoRg8IcXOneZ8uveqprtDT2TrFWdPJSrbXahKxaEJZIv0SKgxqejkUxZPqRRQrgLwRw==" saltValue="oewgvlB7BjmysrwVEUS9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58351</v>
      </c>
      <c r="E3" s="161"/>
      <c r="F3" s="162">
        <v>66255</v>
      </c>
      <c r="G3" s="163"/>
      <c r="H3" s="164"/>
    </row>
    <row r="4" spans="1:8" x14ac:dyDescent="0.15">
      <c r="A4" s="165"/>
      <c r="B4" s="166"/>
      <c r="C4" s="167"/>
      <c r="D4" s="168">
        <v>25028</v>
      </c>
      <c r="E4" s="169"/>
      <c r="F4" s="170">
        <v>31822</v>
      </c>
      <c r="G4" s="171"/>
      <c r="H4" s="172"/>
    </row>
    <row r="5" spans="1:8" x14ac:dyDescent="0.15">
      <c r="A5" s="153" t="s">
        <v>548</v>
      </c>
      <c r="B5" s="158"/>
      <c r="C5" s="159"/>
      <c r="D5" s="160">
        <v>54263</v>
      </c>
      <c r="E5" s="161"/>
      <c r="F5" s="162">
        <v>54227</v>
      </c>
      <c r="G5" s="163"/>
      <c r="H5" s="164"/>
    </row>
    <row r="6" spans="1:8" x14ac:dyDescent="0.15">
      <c r="A6" s="165"/>
      <c r="B6" s="166"/>
      <c r="C6" s="167"/>
      <c r="D6" s="168">
        <v>24695</v>
      </c>
      <c r="E6" s="169"/>
      <c r="F6" s="170">
        <v>29694</v>
      </c>
      <c r="G6" s="171"/>
      <c r="H6" s="172"/>
    </row>
    <row r="7" spans="1:8" x14ac:dyDescent="0.15">
      <c r="A7" s="153" t="s">
        <v>549</v>
      </c>
      <c r="B7" s="158"/>
      <c r="C7" s="159"/>
      <c r="D7" s="160">
        <v>38077</v>
      </c>
      <c r="E7" s="161"/>
      <c r="F7" s="162">
        <v>67319</v>
      </c>
      <c r="G7" s="163"/>
      <c r="H7" s="164"/>
    </row>
    <row r="8" spans="1:8" x14ac:dyDescent="0.15">
      <c r="A8" s="165"/>
      <c r="B8" s="166"/>
      <c r="C8" s="167"/>
      <c r="D8" s="168">
        <v>19300</v>
      </c>
      <c r="E8" s="169"/>
      <c r="F8" s="170">
        <v>38101</v>
      </c>
      <c r="G8" s="171"/>
      <c r="H8" s="172"/>
    </row>
    <row r="9" spans="1:8" x14ac:dyDescent="0.15">
      <c r="A9" s="153" t="s">
        <v>550</v>
      </c>
      <c r="B9" s="158"/>
      <c r="C9" s="159"/>
      <c r="D9" s="160">
        <v>44006</v>
      </c>
      <c r="E9" s="161"/>
      <c r="F9" s="162">
        <v>70615</v>
      </c>
      <c r="G9" s="163"/>
      <c r="H9" s="164"/>
    </row>
    <row r="10" spans="1:8" x14ac:dyDescent="0.15">
      <c r="A10" s="165"/>
      <c r="B10" s="166"/>
      <c r="C10" s="167"/>
      <c r="D10" s="168">
        <v>18314</v>
      </c>
      <c r="E10" s="169"/>
      <c r="F10" s="170">
        <v>37382</v>
      </c>
      <c r="G10" s="171"/>
      <c r="H10" s="172"/>
    </row>
    <row r="11" spans="1:8" x14ac:dyDescent="0.15">
      <c r="A11" s="153" t="s">
        <v>551</v>
      </c>
      <c r="B11" s="158"/>
      <c r="C11" s="159"/>
      <c r="D11" s="160">
        <v>80805</v>
      </c>
      <c r="E11" s="161"/>
      <c r="F11" s="162">
        <v>69185</v>
      </c>
      <c r="G11" s="163"/>
      <c r="H11" s="164"/>
    </row>
    <row r="12" spans="1:8" x14ac:dyDescent="0.15">
      <c r="A12" s="165"/>
      <c r="B12" s="166"/>
      <c r="C12" s="173"/>
      <c r="D12" s="168">
        <v>32267</v>
      </c>
      <c r="E12" s="169"/>
      <c r="F12" s="170">
        <v>38519</v>
      </c>
      <c r="G12" s="171"/>
      <c r="H12" s="172"/>
    </row>
    <row r="13" spans="1:8" x14ac:dyDescent="0.15">
      <c r="A13" s="153"/>
      <c r="B13" s="158"/>
      <c r="C13" s="174"/>
      <c r="D13" s="175">
        <v>55100</v>
      </c>
      <c r="E13" s="176"/>
      <c r="F13" s="177">
        <v>65520</v>
      </c>
      <c r="G13" s="178"/>
      <c r="H13" s="164"/>
    </row>
    <row r="14" spans="1:8" x14ac:dyDescent="0.15">
      <c r="A14" s="165"/>
      <c r="B14" s="166"/>
      <c r="C14" s="167"/>
      <c r="D14" s="168">
        <v>23921</v>
      </c>
      <c r="E14" s="169"/>
      <c r="F14" s="170">
        <v>35104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6.44</v>
      </c>
      <c r="C19" s="179">
        <f>ROUND(VALUE(SUBSTITUTE(実質収支比率等に係る経年分析!G$48,"▲","-")),2)</f>
        <v>4.68</v>
      </c>
      <c r="D19" s="179">
        <f>ROUND(VALUE(SUBSTITUTE(実質収支比率等に係る経年分析!H$48,"▲","-")),2)</f>
        <v>3.65</v>
      </c>
      <c r="E19" s="179">
        <f>ROUND(VALUE(SUBSTITUTE(実質収支比率等に係る経年分析!I$48,"▲","-")),2)</f>
        <v>1.65</v>
      </c>
      <c r="F19" s="179">
        <f>ROUND(VALUE(SUBSTITUTE(実質収支比率等に係る経年分析!J$48,"▲","-")),2)</f>
        <v>1.46</v>
      </c>
    </row>
    <row r="20" spans="1:11" x14ac:dyDescent="0.15">
      <c r="A20" s="179" t="s">
        <v>55</v>
      </c>
      <c r="B20" s="179">
        <f>ROUND(VALUE(SUBSTITUTE(実質収支比率等に係る経年分析!F$47,"▲","-")),2)</f>
        <v>24.51</v>
      </c>
      <c r="C20" s="179">
        <f>ROUND(VALUE(SUBSTITUTE(実質収支比率等に係る経年分析!G$47,"▲","-")),2)</f>
        <v>27.67</v>
      </c>
      <c r="D20" s="179">
        <f>ROUND(VALUE(SUBSTITUTE(実質収支比率等に係る経年分析!H$47,"▲","-")),2)</f>
        <v>30.35</v>
      </c>
      <c r="E20" s="179">
        <f>ROUND(VALUE(SUBSTITUTE(実質収支比率等に係る経年分析!I$47,"▲","-")),2)</f>
        <v>32.119999999999997</v>
      </c>
      <c r="F20" s="179">
        <f>ROUND(VALUE(SUBSTITUTE(実質収支比率等に係る経年分析!J$47,"▲","-")),2)</f>
        <v>31.1</v>
      </c>
    </row>
    <row r="21" spans="1:11" x14ac:dyDescent="0.15">
      <c r="A21" s="179" t="s">
        <v>56</v>
      </c>
      <c r="B21" s="179">
        <f>IF(ISNUMBER(VALUE(SUBSTITUTE(実質収支比率等に係る経年分析!F$49,"▲","-"))),ROUND(VALUE(SUBSTITUTE(実質収支比率等に係る経年分析!F$49,"▲","-")),2),NA())</f>
        <v>4.16</v>
      </c>
      <c r="C21" s="179">
        <f>IF(ISNUMBER(VALUE(SUBSTITUTE(実質収支比率等に係る経年分析!G$49,"▲","-"))),ROUND(VALUE(SUBSTITUTE(実質収支比率等に係る経年分析!G$49,"▲","-")),2),NA())</f>
        <v>1.53</v>
      </c>
      <c r="D21" s="179">
        <f>IF(ISNUMBER(VALUE(SUBSTITUTE(実質収支比率等に係る経年分析!H$49,"▲","-"))),ROUND(VALUE(SUBSTITUTE(実質収支比率等に係る経年分析!H$49,"▲","-")),2),NA())</f>
        <v>1.31</v>
      </c>
      <c r="E21" s="179">
        <f>IF(ISNUMBER(VALUE(SUBSTITUTE(実質収支比率等に係る経年分析!I$49,"▲","-"))),ROUND(VALUE(SUBSTITUTE(実質収支比率等に係る経年分析!I$49,"▲","-")),2),NA())</f>
        <v>-0.15</v>
      </c>
      <c r="F21" s="179">
        <f>IF(ISNUMBER(VALUE(SUBSTITUTE(実質収支比率等に係る経年分析!J$49,"▲","-"))),ROUND(VALUE(SUBSTITUTE(実質収支比率等に係る経年分析!J$49,"▲","-")),2),NA())</f>
        <v>-1.25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総社市農業集落排水事業費特別会計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総社市公共下水道事業費特別会計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総社市後期高齢者医療特別会計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総社市介護保険特別会計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0.55000000000000004</v>
      </c>
    </row>
    <row r="33" spans="1:16" x14ac:dyDescent="0.15">
      <c r="A33" s="180" t="str">
        <f>IF(連結実質赤字比率に係る赤字・黒字の構成分析!C$37="",NA(),連結実質赤字比率に係る赤字・黒字の構成分析!C$37)</f>
        <v>総社市工業用水道事業会計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1.1100000000000001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1.45</v>
      </c>
    </row>
    <row r="35" spans="1:16" x14ac:dyDescent="0.15">
      <c r="A35" s="180" t="str">
        <f>IF(連結実質赤字比率に係る赤字・黒字の構成分析!C$35="",NA(),連結実質赤字比率に係る赤字・黒字の構成分析!C$35)</f>
        <v>総社市国民健康保険特別会計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1.46</v>
      </c>
    </row>
    <row r="36" spans="1:16" x14ac:dyDescent="0.15">
      <c r="A36" s="180" t="str">
        <f>IF(連結実質赤字比率に係る赤字・黒字の構成分析!C$34="",NA(),連結実質赤字比率に係る赤字・黒字の構成分析!C$34)</f>
        <v>総社市水道事業会計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11.27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12.44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9.57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2970</v>
      </c>
      <c r="E42" s="181"/>
      <c r="F42" s="181"/>
      <c r="G42" s="181">
        <f>'実質公債費比率（分子）の構造'!L$52</f>
        <v>2925</v>
      </c>
      <c r="H42" s="181"/>
      <c r="I42" s="181"/>
      <c r="J42" s="181">
        <f>'実質公債費比率（分子）の構造'!M$52</f>
        <v>2848</v>
      </c>
      <c r="K42" s="181"/>
      <c r="L42" s="181"/>
      <c r="M42" s="181">
        <f>'実質公債費比率（分子）の構造'!N$52</f>
        <v>2857</v>
      </c>
      <c r="N42" s="181"/>
      <c r="O42" s="181"/>
      <c r="P42" s="181">
        <f>'実質公債費比率（分子）の構造'!O$52</f>
        <v>2829</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136</v>
      </c>
      <c r="C44" s="181"/>
      <c r="D44" s="181"/>
      <c r="E44" s="181">
        <f>'実質公債費比率（分子）の構造'!L$50</f>
        <v>119</v>
      </c>
      <c r="F44" s="181"/>
      <c r="G44" s="181"/>
      <c r="H44" s="181">
        <f>'実質公債費比率（分子）の構造'!M$50</f>
        <v>104</v>
      </c>
      <c r="I44" s="181"/>
      <c r="J44" s="181"/>
      <c r="K44" s="181">
        <f>'実質公債費比率（分子）の構造'!N$50</f>
        <v>97</v>
      </c>
      <c r="L44" s="181"/>
      <c r="M44" s="181"/>
      <c r="N44" s="181">
        <f>'実質公債費比率（分子）の構造'!O$50</f>
        <v>87</v>
      </c>
      <c r="O44" s="181"/>
      <c r="P44" s="181"/>
    </row>
    <row r="45" spans="1:16" x14ac:dyDescent="0.15">
      <c r="A45" s="181" t="s">
        <v>66</v>
      </c>
      <c r="B45" s="181">
        <f>'実質公債費比率（分子）の構造'!K$49</f>
        <v>142</v>
      </c>
      <c r="C45" s="181"/>
      <c r="D45" s="181"/>
      <c r="E45" s="181">
        <f>'実質公債費比率（分子）の構造'!L$49</f>
        <v>142</v>
      </c>
      <c r="F45" s="181"/>
      <c r="G45" s="181"/>
      <c r="H45" s="181">
        <f>'実質公債費比率（分子）の構造'!M$49</f>
        <v>144</v>
      </c>
      <c r="I45" s="181"/>
      <c r="J45" s="181"/>
      <c r="K45" s="181">
        <f>'実質公債費比率（分子）の構造'!N$49</f>
        <v>142</v>
      </c>
      <c r="L45" s="181"/>
      <c r="M45" s="181"/>
      <c r="N45" s="181">
        <f>'実質公債費比率（分子）の構造'!O$49</f>
        <v>144</v>
      </c>
      <c r="O45" s="181"/>
      <c r="P45" s="181"/>
    </row>
    <row r="46" spans="1:16" x14ac:dyDescent="0.15">
      <c r="A46" s="181" t="s">
        <v>67</v>
      </c>
      <c r="B46" s="181">
        <f>'実質公債費比率（分子）の構造'!K$48</f>
        <v>907</v>
      </c>
      <c r="C46" s="181"/>
      <c r="D46" s="181"/>
      <c r="E46" s="181">
        <f>'実質公債費比率（分子）の構造'!L$48</f>
        <v>892</v>
      </c>
      <c r="F46" s="181"/>
      <c r="G46" s="181"/>
      <c r="H46" s="181">
        <f>'実質公債費比率（分子）の構造'!M$48</f>
        <v>826</v>
      </c>
      <c r="I46" s="181"/>
      <c r="J46" s="181"/>
      <c r="K46" s="181">
        <f>'実質公債費比率（分子）の構造'!N$48</f>
        <v>796</v>
      </c>
      <c r="L46" s="181"/>
      <c r="M46" s="181"/>
      <c r="N46" s="181">
        <f>'実質公債費比率（分子）の構造'!O$48</f>
        <v>705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3150</v>
      </c>
      <c r="C49" s="181"/>
      <c r="D49" s="181"/>
      <c r="E49" s="181">
        <f>'実質公債費比率（分子）の構造'!L$45</f>
        <v>3058</v>
      </c>
      <c r="F49" s="181"/>
      <c r="G49" s="181"/>
      <c r="H49" s="181">
        <f>'実質公債費比率（分子）の構造'!M$45</f>
        <v>3091</v>
      </c>
      <c r="I49" s="181"/>
      <c r="J49" s="181"/>
      <c r="K49" s="181">
        <f>'実質公債費比率（分子）の構造'!N$45</f>
        <v>3056</v>
      </c>
      <c r="L49" s="181"/>
      <c r="M49" s="181"/>
      <c r="N49" s="181">
        <f>'実質公債費比率（分子）の構造'!O$45</f>
        <v>2990</v>
      </c>
      <c r="O49" s="181"/>
      <c r="P49" s="181"/>
    </row>
    <row r="50" spans="1:16" x14ac:dyDescent="0.15">
      <c r="A50" s="181" t="s">
        <v>71</v>
      </c>
      <c r="B50" s="181" t="e">
        <f>NA()</f>
        <v>#N/A</v>
      </c>
      <c r="C50" s="181">
        <f>IF(ISNUMBER('実質公債費比率（分子）の構造'!K$53),'実質公債費比率（分子）の構造'!K$53,NA())</f>
        <v>1365</v>
      </c>
      <c r="D50" s="181" t="e">
        <f>NA()</f>
        <v>#N/A</v>
      </c>
      <c r="E50" s="181" t="e">
        <f>NA()</f>
        <v>#N/A</v>
      </c>
      <c r="F50" s="181">
        <f>IF(ISNUMBER('実質公債費比率（分子）の構造'!L$53),'実質公債費比率（分子）の構造'!L$53,NA())</f>
        <v>1286</v>
      </c>
      <c r="G50" s="181" t="e">
        <f>NA()</f>
        <v>#N/A</v>
      </c>
      <c r="H50" s="181" t="e">
        <f>NA()</f>
        <v>#N/A</v>
      </c>
      <c r="I50" s="181">
        <f>IF(ISNUMBER('実質公債費比率（分子）の構造'!M$53),'実質公債費比率（分子）の構造'!M$53,NA())</f>
        <v>1317</v>
      </c>
      <c r="J50" s="181" t="e">
        <f>NA()</f>
        <v>#N/A</v>
      </c>
      <c r="K50" s="181" t="e">
        <f>NA()</f>
        <v>#N/A</v>
      </c>
      <c r="L50" s="181">
        <f>IF(ISNUMBER('実質公債費比率（分子）の構造'!N$53),'実質公債費比率（分子）の構造'!N$53,NA())</f>
        <v>1234</v>
      </c>
      <c r="M50" s="181" t="e">
        <f>NA()</f>
        <v>#N/A</v>
      </c>
      <c r="N50" s="181" t="e">
        <f>NA()</f>
        <v>#N/A</v>
      </c>
      <c r="O50" s="181">
        <f>IF(ISNUMBER('実質公債費比率（分子）の構造'!O$53),'実質公債費比率（分子）の構造'!O$53,NA())</f>
        <v>1097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27283</v>
      </c>
      <c r="E56" s="180"/>
      <c r="F56" s="180"/>
      <c r="G56" s="180">
        <f>'将来負担比率（分子）の構造'!J$52</f>
        <v>27650</v>
      </c>
      <c r="H56" s="180"/>
      <c r="I56" s="180"/>
      <c r="J56" s="180">
        <f>'将来負担比率（分子）の構造'!K$52</f>
        <v>26589</v>
      </c>
      <c r="K56" s="180"/>
      <c r="L56" s="180"/>
      <c r="M56" s="180">
        <f>'将来負担比率（分子）の構造'!L$52</f>
        <v>26896</v>
      </c>
      <c r="N56" s="180"/>
      <c r="O56" s="180"/>
      <c r="P56" s="180">
        <f>'将来負担比率（分子）の構造'!M$52</f>
        <v>27808</v>
      </c>
    </row>
    <row r="57" spans="1:16" x14ac:dyDescent="0.15">
      <c r="A57" s="180" t="s">
        <v>42</v>
      </c>
      <c r="B57" s="180"/>
      <c r="C57" s="180"/>
      <c r="D57" s="180">
        <f>'将来負担比率（分子）の構造'!I$51</f>
        <v>3997</v>
      </c>
      <c r="E57" s="180"/>
      <c r="F57" s="180"/>
      <c r="G57" s="180">
        <f>'将来負担比率（分子）の構造'!J$51</f>
        <v>3883</v>
      </c>
      <c r="H57" s="180"/>
      <c r="I57" s="180"/>
      <c r="J57" s="180">
        <f>'将来負担比率（分子）の構造'!K$51</f>
        <v>3692</v>
      </c>
      <c r="K57" s="180"/>
      <c r="L57" s="180"/>
      <c r="M57" s="180">
        <f>'将来負担比率（分子）の構造'!L$51</f>
        <v>3541</v>
      </c>
      <c r="N57" s="180"/>
      <c r="O57" s="180"/>
      <c r="P57" s="180">
        <f>'将来負担比率（分子）の構造'!M$51</f>
        <v>3324</v>
      </c>
    </row>
    <row r="58" spans="1:16" x14ac:dyDescent="0.15">
      <c r="A58" s="180" t="s">
        <v>41</v>
      </c>
      <c r="B58" s="180"/>
      <c r="C58" s="180"/>
      <c r="D58" s="180">
        <f>'将来負担比率（分子）の構造'!I$50</f>
        <v>8275</v>
      </c>
      <c r="E58" s="180"/>
      <c r="F58" s="180"/>
      <c r="G58" s="180">
        <f>'将来負担比率（分子）の構造'!J$50</f>
        <v>9043</v>
      </c>
      <c r="H58" s="180"/>
      <c r="I58" s="180"/>
      <c r="J58" s="180">
        <f>'将来負担比率（分子）の構造'!K$50</f>
        <v>9536</v>
      </c>
      <c r="K58" s="180"/>
      <c r="L58" s="180"/>
      <c r="M58" s="180">
        <f>'将来負担比率（分子）の構造'!L$50</f>
        <v>10507</v>
      </c>
      <c r="N58" s="180"/>
      <c r="O58" s="180"/>
      <c r="P58" s="180">
        <f>'将来負担比率（分子）の構造'!M$50</f>
        <v>10814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f>'将来負担比率（分子）の構造'!J$46</f>
        <v>0</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4505</v>
      </c>
      <c r="C62" s="180"/>
      <c r="D62" s="180"/>
      <c r="E62" s="180">
        <f>'将来負担比率（分子）の構造'!J$45</f>
        <v>4197</v>
      </c>
      <c r="F62" s="180"/>
      <c r="G62" s="180"/>
      <c r="H62" s="180">
        <f>'将来負担比率（分子）の構造'!K$45</f>
        <v>3933</v>
      </c>
      <c r="I62" s="180"/>
      <c r="J62" s="180"/>
      <c r="K62" s="180">
        <f>'将来負担比率（分子）の構造'!L$45</f>
        <v>3978</v>
      </c>
      <c r="L62" s="180"/>
      <c r="M62" s="180"/>
      <c r="N62" s="180">
        <f>'将来負担比率（分子）の構造'!M$45</f>
        <v>3902</v>
      </c>
      <c r="O62" s="180"/>
      <c r="P62" s="180"/>
    </row>
    <row r="63" spans="1:16" x14ac:dyDescent="0.15">
      <c r="A63" s="180" t="s">
        <v>34</v>
      </c>
      <c r="B63" s="180">
        <f>'将来負担比率（分子）の構造'!I$44</f>
        <v>585</v>
      </c>
      <c r="C63" s="180"/>
      <c r="D63" s="180"/>
      <c r="E63" s="180">
        <f>'将来負担比率（分子）の構造'!J$44</f>
        <v>540</v>
      </c>
      <c r="F63" s="180"/>
      <c r="G63" s="180"/>
      <c r="H63" s="180">
        <f>'将来負担比率（分子）の構造'!K$44</f>
        <v>468</v>
      </c>
      <c r="I63" s="180"/>
      <c r="J63" s="180"/>
      <c r="K63" s="180">
        <f>'将来負担比率（分子）の構造'!L$44</f>
        <v>414</v>
      </c>
      <c r="L63" s="180"/>
      <c r="M63" s="180"/>
      <c r="N63" s="180">
        <f>'将来負担比率（分子）の構造'!M$44</f>
        <v>348</v>
      </c>
      <c r="O63" s="180"/>
      <c r="P63" s="180"/>
    </row>
    <row r="64" spans="1:16" x14ac:dyDescent="0.15">
      <c r="A64" s="180" t="s">
        <v>33</v>
      </c>
      <c r="B64" s="180">
        <f>'将来負担比率（分子）の構造'!I$43</f>
        <v>11619</v>
      </c>
      <c r="C64" s="180"/>
      <c r="D64" s="180"/>
      <c r="E64" s="180">
        <f>'将来負担比率（分子）の構造'!J$43</f>
        <v>11017</v>
      </c>
      <c r="F64" s="180"/>
      <c r="G64" s="180"/>
      <c r="H64" s="180">
        <f>'将来負担比率（分子）の構造'!K$43</f>
        <v>10247</v>
      </c>
      <c r="I64" s="180"/>
      <c r="J64" s="180"/>
      <c r="K64" s="180">
        <f>'将来負担比率（分子）の構造'!L$43</f>
        <v>9549</v>
      </c>
      <c r="L64" s="180"/>
      <c r="M64" s="180"/>
      <c r="N64" s="180">
        <f>'将来負担比率（分子）の構造'!M$43</f>
        <v>8701</v>
      </c>
      <c r="O64" s="180"/>
      <c r="P64" s="180"/>
    </row>
    <row r="65" spans="1:16" x14ac:dyDescent="0.15">
      <c r="A65" s="180" t="s">
        <v>32</v>
      </c>
      <c r="B65" s="180">
        <f>'将来負担比率（分子）の構造'!I$42</f>
        <v>846</v>
      </c>
      <c r="C65" s="180"/>
      <c r="D65" s="180"/>
      <c r="E65" s="180">
        <f>'将来負担比率（分子）の構造'!J$42</f>
        <v>786</v>
      </c>
      <c r="F65" s="180"/>
      <c r="G65" s="180"/>
      <c r="H65" s="180">
        <f>'将来負担比率（分子）の構造'!K$42</f>
        <v>699</v>
      </c>
      <c r="I65" s="180"/>
      <c r="J65" s="180"/>
      <c r="K65" s="180">
        <f>'将来負担比率（分子）の構造'!L$42</f>
        <v>654</v>
      </c>
      <c r="L65" s="180"/>
      <c r="M65" s="180"/>
      <c r="N65" s="180">
        <f>'将来負担比率（分子）の構造'!M$42</f>
        <v>608</v>
      </c>
      <c r="O65" s="180"/>
      <c r="P65" s="180"/>
    </row>
    <row r="66" spans="1:16" x14ac:dyDescent="0.15">
      <c r="A66" s="180" t="s">
        <v>31</v>
      </c>
      <c r="B66" s="180">
        <f>'将来負担比率（分子）の構造'!I$41</f>
        <v>30223</v>
      </c>
      <c r="C66" s="180"/>
      <c r="D66" s="180"/>
      <c r="E66" s="180">
        <f>'将来負担比率（分子）の構造'!J$41</f>
        <v>30016</v>
      </c>
      <c r="F66" s="180"/>
      <c r="G66" s="180"/>
      <c r="H66" s="180">
        <f>'将来負担比率（分子）の構造'!K$41</f>
        <v>29499</v>
      </c>
      <c r="I66" s="180"/>
      <c r="J66" s="180"/>
      <c r="K66" s="180">
        <f>'将来負担比率（分子）の構造'!L$41</f>
        <v>28904</v>
      </c>
      <c r="L66" s="180"/>
      <c r="M66" s="180"/>
      <c r="N66" s="180">
        <f>'将来負担比率（分子）の構造'!M$41</f>
        <v>30519</v>
      </c>
      <c r="O66" s="180"/>
      <c r="P66" s="180"/>
    </row>
    <row r="67" spans="1:16" x14ac:dyDescent="0.15">
      <c r="A67" s="180" t="s">
        <v>75</v>
      </c>
      <c r="B67" s="180" t="e">
        <f>NA()</f>
        <v>#N/A</v>
      </c>
      <c r="C67" s="180">
        <f>IF(ISNUMBER('将来負担比率（分子）の構造'!I$53), IF('将来負担比率（分子）の構造'!I$53 &lt; 0, 0, '将来負担比率（分子）の構造'!I$53), NA())</f>
        <v>8223</v>
      </c>
      <c r="D67" s="180" t="e">
        <f>NA()</f>
        <v>#N/A</v>
      </c>
      <c r="E67" s="180" t="e">
        <f>NA()</f>
        <v>#N/A</v>
      </c>
      <c r="F67" s="180">
        <f>IF(ISNUMBER('将来負担比率（分子）の構造'!J$53), IF('将来負担比率（分子）の構造'!J$53 &lt; 0, 0, '将来負担比率（分子）の構造'!J$53), NA())</f>
        <v>5979</v>
      </c>
      <c r="G67" s="180" t="e">
        <f>NA()</f>
        <v>#N/A</v>
      </c>
      <c r="H67" s="180" t="e">
        <f>NA()</f>
        <v>#N/A</v>
      </c>
      <c r="I67" s="180">
        <f>IF(ISNUMBER('将来負担比率（分子）の構造'!K$53), IF('将来負担比率（分子）の構造'!K$53 &lt; 0, 0, '将来負担比率（分子）の構造'!K$53), NA())</f>
        <v>5028</v>
      </c>
      <c r="J67" s="180" t="e">
        <f>NA()</f>
        <v>#N/A</v>
      </c>
      <c r="K67" s="180" t="e">
        <f>NA()</f>
        <v>#N/A</v>
      </c>
      <c r="L67" s="180">
        <f>IF(ISNUMBER('将来負担比率（分子）の構造'!L$53), IF('将来負担比率（分子）の構造'!L$53 &lt; 0, 0, '将来負担比率（分子）の構造'!L$53), NA())</f>
        <v>2556</v>
      </c>
      <c r="M67" s="180" t="e">
        <f>NA()</f>
        <v>#N/A</v>
      </c>
      <c r="N67" s="180" t="e">
        <f>NA()</f>
        <v>#N/A</v>
      </c>
      <c r="O67" s="180">
        <f>IF(ISNUMBER('将来負担比率（分子）の構造'!M$53), IF('将来負担比率（分子）の構造'!M$53 &lt; 0, 0, '将来負担比率（分子）の構造'!M$53), NA())</f>
        <v>2133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4806</v>
      </c>
      <c r="C72" s="184">
        <f>基金残高に係る経年分析!G55</f>
        <v>5098</v>
      </c>
      <c r="D72" s="184">
        <f>基金残高に係る経年分析!H55</f>
        <v>4931</v>
      </c>
    </row>
    <row r="73" spans="1:16" x14ac:dyDescent="0.15">
      <c r="A73" s="183" t="s">
        <v>78</v>
      </c>
      <c r="B73" s="184">
        <f>基金残高に係る経年分析!F56</f>
        <v>877</v>
      </c>
      <c r="C73" s="184">
        <f>基金残高に係る経年分析!G56</f>
        <v>878</v>
      </c>
      <c r="D73" s="184">
        <f>基金残高に係る経年分析!H56</f>
        <v>879</v>
      </c>
    </row>
    <row r="74" spans="1:16" x14ac:dyDescent="0.15">
      <c r="A74" s="183" t="s">
        <v>79</v>
      </c>
      <c r="B74" s="184">
        <f>基金残高に係る経年分析!F57</f>
        <v>5313</v>
      </c>
      <c r="C74" s="184">
        <f>基金残高に係る経年分析!G57</f>
        <v>5946</v>
      </c>
      <c r="D74" s="184">
        <f>基金残高に係る経年分析!H57</f>
        <v>6044</v>
      </c>
    </row>
  </sheetData>
  <sheetProtection algorithmName="SHA-512" hashValue="1leYpw5S8zhV4sU8EWhweJm+JUaFzhDHvNPgnlTbRkzQeqVmYb+nv/nQynNn3c6xUNjsW81hE3ysRsP+dDw6IQ==" saltValue="PrnUn1+IqgqJnZhGuXUg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H62" sqref="H62"/>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8566090</v>
      </c>
      <c r="S5" s="689"/>
      <c r="T5" s="689"/>
      <c r="U5" s="689"/>
      <c r="V5" s="689"/>
      <c r="W5" s="689"/>
      <c r="X5" s="689"/>
      <c r="Y5" s="735"/>
      <c r="Z5" s="753">
        <v>26.8</v>
      </c>
      <c r="AA5" s="753"/>
      <c r="AB5" s="753"/>
      <c r="AC5" s="753"/>
      <c r="AD5" s="754">
        <v>8129577</v>
      </c>
      <c r="AE5" s="754"/>
      <c r="AF5" s="754"/>
      <c r="AG5" s="754"/>
      <c r="AH5" s="754"/>
      <c r="AI5" s="754"/>
      <c r="AJ5" s="754"/>
      <c r="AK5" s="754"/>
      <c r="AL5" s="736">
        <v>53.7</v>
      </c>
      <c r="AM5" s="705"/>
      <c r="AN5" s="705"/>
      <c r="AO5" s="737"/>
      <c r="AP5" s="722" t="s">
        <v>228</v>
      </c>
      <c r="AQ5" s="723"/>
      <c r="AR5" s="723"/>
      <c r="AS5" s="723"/>
      <c r="AT5" s="723"/>
      <c r="AU5" s="723"/>
      <c r="AV5" s="723"/>
      <c r="AW5" s="723"/>
      <c r="AX5" s="723"/>
      <c r="AY5" s="723"/>
      <c r="AZ5" s="723"/>
      <c r="BA5" s="723"/>
      <c r="BB5" s="723"/>
      <c r="BC5" s="723"/>
      <c r="BD5" s="723"/>
      <c r="BE5" s="723"/>
      <c r="BF5" s="724"/>
      <c r="BG5" s="623">
        <v>8105524</v>
      </c>
      <c r="BH5" s="626"/>
      <c r="BI5" s="626"/>
      <c r="BJ5" s="626"/>
      <c r="BK5" s="626"/>
      <c r="BL5" s="626"/>
      <c r="BM5" s="626"/>
      <c r="BN5" s="627"/>
      <c r="BO5" s="685">
        <v>94.6</v>
      </c>
      <c r="BP5" s="685"/>
      <c r="BQ5" s="685"/>
      <c r="BR5" s="685"/>
      <c r="BS5" s="686">
        <v>71272</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284416</v>
      </c>
      <c r="S6" s="626"/>
      <c r="T6" s="626"/>
      <c r="U6" s="626"/>
      <c r="V6" s="626"/>
      <c r="W6" s="626"/>
      <c r="X6" s="626"/>
      <c r="Y6" s="627"/>
      <c r="Z6" s="685">
        <v>0.9</v>
      </c>
      <c r="AA6" s="685"/>
      <c r="AB6" s="685"/>
      <c r="AC6" s="685"/>
      <c r="AD6" s="686">
        <v>284416</v>
      </c>
      <c r="AE6" s="686"/>
      <c r="AF6" s="686"/>
      <c r="AG6" s="686"/>
      <c r="AH6" s="686"/>
      <c r="AI6" s="686"/>
      <c r="AJ6" s="686"/>
      <c r="AK6" s="686"/>
      <c r="AL6" s="628">
        <v>1.9</v>
      </c>
      <c r="AM6" s="629"/>
      <c r="AN6" s="629"/>
      <c r="AO6" s="687"/>
      <c r="AP6" s="620" t="s">
        <v>233</v>
      </c>
      <c r="AQ6" s="621"/>
      <c r="AR6" s="621"/>
      <c r="AS6" s="621"/>
      <c r="AT6" s="621"/>
      <c r="AU6" s="621"/>
      <c r="AV6" s="621"/>
      <c r="AW6" s="621"/>
      <c r="AX6" s="621"/>
      <c r="AY6" s="621"/>
      <c r="AZ6" s="621"/>
      <c r="BA6" s="621"/>
      <c r="BB6" s="621"/>
      <c r="BC6" s="621"/>
      <c r="BD6" s="621"/>
      <c r="BE6" s="621"/>
      <c r="BF6" s="622"/>
      <c r="BG6" s="623">
        <v>8105524</v>
      </c>
      <c r="BH6" s="626"/>
      <c r="BI6" s="626"/>
      <c r="BJ6" s="626"/>
      <c r="BK6" s="626"/>
      <c r="BL6" s="626"/>
      <c r="BM6" s="626"/>
      <c r="BN6" s="627"/>
      <c r="BO6" s="685">
        <v>94.6</v>
      </c>
      <c r="BP6" s="685"/>
      <c r="BQ6" s="685"/>
      <c r="BR6" s="685"/>
      <c r="BS6" s="686">
        <v>71272</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258479</v>
      </c>
      <c r="CS6" s="626"/>
      <c r="CT6" s="626"/>
      <c r="CU6" s="626"/>
      <c r="CV6" s="626"/>
      <c r="CW6" s="626"/>
      <c r="CX6" s="626"/>
      <c r="CY6" s="627"/>
      <c r="CZ6" s="736">
        <v>0.8</v>
      </c>
      <c r="DA6" s="705"/>
      <c r="DB6" s="705"/>
      <c r="DC6" s="739"/>
      <c r="DD6" s="631" t="s">
        <v>235</v>
      </c>
      <c r="DE6" s="626"/>
      <c r="DF6" s="626"/>
      <c r="DG6" s="626"/>
      <c r="DH6" s="626"/>
      <c r="DI6" s="626"/>
      <c r="DJ6" s="626"/>
      <c r="DK6" s="626"/>
      <c r="DL6" s="626"/>
      <c r="DM6" s="626"/>
      <c r="DN6" s="626"/>
      <c r="DO6" s="626"/>
      <c r="DP6" s="627"/>
      <c r="DQ6" s="631">
        <v>258479</v>
      </c>
      <c r="DR6" s="626"/>
      <c r="DS6" s="626"/>
      <c r="DT6" s="626"/>
      <c r="DU6" s="626"/>
      <c r="DV6" s="626"/>
      <c r="DW6" s="626"/>
      <c r="DX6" s="626"/>
      <c r="DY6" s="626"/>
      <c r="DZ6" s="626"/>
      <c r="EA6" s="626"/>
      <c r="EB6" s="626"/>
      <c r="EC6" s="666"/>
    </row>
    <row r="7" spans="2:143" ht="11.25" customHeight="1" x14ac:dyDescent="0.15">
      <c r="B7" s="620" t="s">
        <v>236</v>
      </c>
      <c r="C7" s="621"/>
      <c r="D7" s="621"/>
      <c r="E7" s="621"/>
      <c r="F7" s="621"/>
      <c r="G7" s="621"/>
      <c r="H7" s="621"/>
      <c r="I7" s="621"/>
      <c r="J7" s="621"/>
      <c r="K7" s="621"/>
      <c r="L7" s="621"/>
      <c r="M7" s="621"/>
      <c r="N7" s="621"/>
      <c r="O7" s="621"/>
      <c r="P7" s="621"/>
      <c r="Q7" s="622"/>
      <c r="R7" s="623">
        <v>17312</v>
      </c>
      <c r="S7" s="626"/>
      <c r="T7" s="626"/>
      <c r="U7" s="626"/>
      <c r="V7" s="626"/>
      <c r="W7" s="626"/>
      <c r="X7" s="626"/>
      <c r="Y7" s="627"/>
      <c r="Z7" s="685">
        <v>0.1</v>
      </c>
      <c r="AA7" s="685"/>
      <c r="AB7" s="685"/>
      <c r="AC7" s="685"/>
      <c r="AD7" s="686">
        <v>17312</v>
      </c>
      <c r="AE7" s="686"/>
      <c r="AF7" s="686"/>
      <c r="AG7" s="686"/>
      <c r="AH7" s="686"/>
      <c r="AI7" s="686"/>
      <c r="AJ7" s="686"/>
      <c r="AK7" s="686"/>
      <c r="AL7" s="628">
        <v>0.1</v>
      </c>
      <c r="AM7" s="629"/>
      <c r="AN7" s="629"/>
      <c r="AO7" s="687"/>
      <c r="AP7" s="620" t="s">
        <v>237</v>
      </c>
      <c r="AQ7" s="621"/>
      <c r="AR7" s="621"/>
      <c r="AS7" s="621"/>
      <c r="AT7" s="621"/>
      <c r="AU7" s="621"/>
      <c r="AV7" s="621"/>
      <c r="AW7" s="621"/>
      <c r="AX7" s="621"/>
      <c r="AY7" s="621"/>
      <c r="AZ7" s="621"/>
      <c r="BA7" s="621"/>
      <c r="BB7" s="621"/>
      <c r="BC7" s="621"/>
      <c r="BD7" s="621"/>
      <c r="BE7" s="621"/>
      <c r="BF7" s="622"/>
      <c r="BG7" s="623">
        <v>3552297</v>
      </c>
      <c r="BH7" s="626"/>
      <c r="BI7" s="626"/>
      <c r="BJ7" s="626"/>
      <c r="BK7" s="626"/>
      <c r="BL7" s="626"/>
      <c r="BM7" s="626"/>
      <c r="BN7" s="627"/>
      <c r="BO7" s="685">
        <v>41.5</v>
      </c>
      <c r="BP7" s="685"/>
      <c r="BQ7" s="685"/>
      <c r="BR7" s="685"/>
      <c r="BS7" s="686">
        <v>71272</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4157968</v>
      </c>
      <c r="CS7" s="626"/>
      <c r="CT7" s="626"/>
      <c r="CU7" s="626"/>
      <c r="CV7" s="626"/>
      <c r="CW7" s="626"/>
      <c r="CX7" s="626"/>
      <c r="CY7" s="627"/>
      <c r="CZ7" s="685">
        <v>13.4</v>
      </c>
      <c r="DA7" s="685"/>
      <c r="DB7" s="685"/>
      <c r="DC7" s="685"/>
      <c r="DD7" s="631">
        <v>436947</v>
      </c>
      <c r="DE7" s="626"/>
      <c r="DF7" s="626"/>
      <c r="DG7" s="626"/>
      <c r="DH7" s="626"/>
      <c r="DI7" s="626"/>
      <c r="DJ7" s="626"/>
      <c r="DK7" s="626"/>
      <c r="DL7" s="626"/>
      <c r="DM7" s="626"/>
      <c r="DN7" s="626"/>
      <c r="DO7" s="626"/>
      <c r="DP7" s="627"/>
      <c r="DQ7" s="631">
        <v>3411568</v>
      </c>
      <c r="DR7" s="626"/>
      <c r="DS7" s="626"/>
      <c r="DT7" s="626"/>
      <c r="DU7" s="626"/>
      <c r="DV7" s="626"/>
      <c r="DW7" s="626"/>
      <c r="DX7" s="626"/>
      <c r="DY7" s="626"/>
      <c r="DZ7" s="626"/>
      <c r="EA7" s="626"/>
      <c r="EB7" s="626"/>
      <c r="EC7" s="666"/>
    </row>
    <row r="8" spans="2:143" ht="11.25" customHeight="1" x14ac:dyDescent="0.15">
      <c r="B8" s="620" t="s">
        <v>239</v>
      </c>
      <c r="C8" s="621"/>
      <c r="D8" s="621"/>
      <c r="E8" s="621"/>
      <c r="F8" s="621"/>
      <c r="G8" s="621"/>
      <c r="H8" s="621"/>
      <c r="I8" s="621"/>
      <c r="J8" s="621"/>
      <c r="K8" s="621"/>
      <c r="L8" s="621"/>
      <c r="M8" s="621"/>
      <c r="N8" s="621"/>
      <c r="O8" s="621"/>
      <c r="P8" s="621"/>
      <c r="Q8" s="622"/>
      <c r="R8" s="623">
        <v>35801</v>
      </c>
      <c r="S8" s="626"/>
      <c r="T8" s="626"/>
      <c r="U8" s="626"/>
      <c r="V8" s="626"/>
      <c r="W8" s="626"/>
      <c r="X8" s="626"/>
      <c r="Y8" s="627"/>
      <c r="Z8" s="685">
        <v>0.1</v>
      </c>
      <c r="AA8" s="685"/>
      <c r="AB8" s="685"/>
      <c r="AC8" s="685"/>
      <c r="AD8" s="686">
        <v>35801</v>
      </c>
      <c r="AE8" s="686"/>
      <c r="AF8" s="686"/>
      <c r="AG8" s="686"/>
      <c r="AH8" s="686"/>
      <c r="AI8" s="686"/>
      <c r="AJ8" s="686"/>
      <c r="AK8" s="686"/>
      <c r="AL8" s="628">
        <v>0.2</v>
      </c>
      <c r="AM8" s="629"/>
      <c r="AN8" s="629"/>
      <c r="AO8" s="687"/>
      <c r="AP8" s="620" t="s">
        <v>240</v>
      </c>
      <c r="AQ8" s="621"/>
      <c r="AR8" s="621"/>
      <c r="AS8" s="621"/>
      <c r="AT8" s="621"/>
      <c r="AU8" s="621"/>
      <c r="AV8" s="621"/>
      <c r="AW8" s="621"/>
      <c r="AX8" s="621"/>
      <c r="AY8" s="621"/>
      <c r="AZ8" s="621"/>
      <c r="BA8" s="621"/>
      <c r="BB8" s="621"/>
      <c r="BC8" s="621"/>
      <c r="BD8" s="621"/>
      <c r="BE8" s="621"/>
      <c r="BF8" s="622"/>
      <c r="BG8" s="623">
        <v>119998</v>
      </c>
      <c r="BH8" s="626"/>
      <c r="BI8" s="626"/>
      <c r="BJ8" s="626"/>
      <c r="BK8" s="626"/>
      <c r="BL8" s="626"/>
      <c r="BM8" s="626"/>
      <c r="BN8" s="627"/>
      <c r="BO8" s="685">
        <v>1.4</v>
      </c>
      <c r="BP8" s="685"/>
      <c r="BQ8" s="685"/>
      <c r="BR8" s="685"/>
      <c r="BS8" s="631" t="s">
        <v>235</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11078429</v>
      </c>
      <c r="CS8" s="626"/>
      <c r="CT8" s="626"/>
      <c r="CU8" s="626"/>
      <c r="CV8" s="626"/>
      <c r="CW8" s="626"/>
      <c r="CX8" s="626"/>
      <c r="CY8" s="627"/>
      <c r="CZ8" s="685">
        <v>35.700000000000003</v>
      </c>
      <c r="DA8" s="685"/>
      <c r="DB8" s="685"/>
      <c r="DC8" s="685"/>
      <c r="DD8" s="631">
        <v>1171916</v>
      </c>
      <c r="DE8" s="626"/>
      <c r="DF8" s="626"/>
      <c r="DG8" s="626"/>
      <c r="DH8" s="626"/>
      <c r="DI8" s="626"/>
      <c r="DJ8" s="626"/>
      <c r="DK8" s="626"/>
      <c r="DL8" s="626"/>
      <c r="DM8" s="626"/>
      <c r="DN8" s="626"/>
      <c r="DO8" s="626"/>
      <c r="DP8" s="627"/>
      <c r="DQ8" s="631">
        <v>4860681</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28931</v>
      </c>
      <c r="S9" s="626"/>
      <c r="T9" s="626"/>
      <c r="U9" s="626"/>
      <c r="V9" s="626"/>
      <c r="W9" s="626"/>
      <c r="X9" s="626"/>
      <c r="Y9" s="627"/>
      <c r="Z9" s="685">
        <v>0.1</v>
      </c>
      <c r="AA9" s="685"/>
      <c r="AB9" s="685"/>
      <c r="AC9" s="685"/>
      <c r="AD9" s="686">
        <v>28931</v>
      </c>
      <c r="AE9" s="686"/>
      <c r="AF9" s="686"/>
      <c r="AG9" s="686"/>
      <c r="AH9" s="686"/>
      <c r="AI9" s="686"/>
      <c r="AJ9" s="686"/>
      <c r="AK9" s="686"/>
      <c r="AL9" s="628">
        <v>0.2</v>
      </c>
      <c r="AM9" s="629"/>
      <c r="AN9" s="629"/>
      <c r="AO9" s="687"/>
      <c r="AP9" s="620" t="s">
        <v>243</v>
      </c>
      <c r="AQ9" s="621"/>
      <c r="AR9" s="621"/>
      <c r="AS9" s="621"/>
      <c r="AT9" s="621"/>
      <c r="AU9" s="621"/>
      <c r="AV9" s="621"/>
      <c r="AW9" s="621"/>
      <c r="AX9" s="621"/>
      <c r="AY9" s="621"/>
      <c r="AZ9" s="621"/>
      <c r="BA9" s="621"/>
      <c r="BB9" s="621"/>
      <c r="BC9" s="621"/>
      <c r="BD9" s="621"/>
      <c r="BE9" s="621"/>
      <c r="BF9" s="622"/>
      <c r="BG9" s="623">
        <v>2918752</v>
      </c>
      <c r="BH9" s="626"/>
      <c r="BI9" s="626"/>
      <c r="BJ9" s="626"/>
      <c r="BK9" s="626"/>
      <c r="BL9" s="626"/>
      <c r="BM9" s="626"/>
      <c r="BN9" s="627"/>
      <c r="BO9" s="685">
        <v>34.1</v>
      </c>
      <c r="BP9" s="685"/>
      <c r="BQ9" s="685"/>
      <c r="BR9" s="685"/>
      <c r="BS9" s="631" t="s">
        <v>130</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2161200</v>
      </c>
      <c r="CS9" s="626"/>
      <c r="CT9" s="626"/>
      <c r="CU9" s="626"/>
      <c r="CV9" s="626"/>
      <c r="CW9" s="626"/>
      <c r="CX9" s="626"/>
      <c r="CY9" s="627"/>
      <c r="CZ9" s="685">
        <v>7</v>
      </c>
      <c r="DA9" s="685"/>
      <c r="DB9" s="685"/>
      <c r="DC9" s="685"/>
      <c r="DD9" s="631">
        <v>347739</v>
      </c>
      <c r="DE9" s="626"/>
      <c r="DF9" s="626"/>
      <c r="DG9" s="626"/>
      <c r="DH9" s="626"/>
      <c r="DI9" s="626"/>
      <c r="DJ9" s="626"/>
      <c r="DK9" s="626"/>
      <c r="DL9" s="626"/>
      <c r="DM9" s="626"/>
      <c r="DN9" s="626"/>
      <c r="DO9" s="626"/>
      <c r="DP9" s="627"/>
      <c r="DQ9" s="631">
        <v>1592528</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235</v>
      </c>
      <c r="S10" s="626"/>
      <c r="T10" s="626"/>
      <c r="U10" s="626"/>
      <c r="V10" s="626"/>
      <c r="W10" s="626"/>
      <c r="X10" s="626"/>
      <c r="Y10" s="627"/>
      <c r="Z10" s="685" t="s">
        <v>235</v>
      </c>
      <c r="AA10" s="685"/>
      <c r="AB10" s="685"/>
      <c r="AC10" s="685"/>
      <c r="AD10" s="686" t="s">
        <v>246</v>
      </c>
      <c r="AE10" s="686"/>
      <c r="AF10" s="686"/>
      <c r="AG10" s="686"/>
      <c r="AH10" s="686"/>
      <c r="AI10" s="686"/>
      <c r="AJ10" s="686"/>
      <c r="AK10" s="686"/>
      <c r="AL10" s="628" t="s">
        <v>235</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155193</v>
      </c>
      <c r="BH10" s="626"/>
      <c r="BI10" s="626"/>
      <c r="BJ10" s="626"/>
      <c r="BK10" s="626"/>
      <c r="BL10" s="626"/>
      <c r="BM10" s="626"/>
      <c r="BN10" s="627"/>
      <c r="BO10" s="685">
        <v>1.8</v>
      </c>
      <c r="BP10" s="685"/>
      <c r="BQ10" s="685"/>
      <c r="BR10" s="685"/>
      <c r="BS10" s="631" t="s">
        <v>235</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79144</v>
      </c>
      <c r="CS10" s="626"/>
      <c r="CT10" s="626"/>
      <c r="CU10" s="626"/>
      <c r="CV10" s="626"/>
      <c r="CW10" s="626"/>
      <c r="CX10" s="626"/>
      <c r="CY10" s="627"/>
      <c r="CZ10" s="685">
        <v>0.3</v>
      </c>
      <c r="DA10" s="685"/>
      <c r="DB10" s="685"/>
      <c r="DC10" s="685"/>
      <c r="DD10" s="631" t="s">
        <v>130</v>
      </c>
      <c r="DE10" s="626"/>
      <c r="DF10" s="626"/>
      <c r="DG10" s="626"/>
      <c r="DH10" s="626"/>
      <c r="DI10" s="626"/>
      <c r="DJ10" s="626"/>
      <c r="DK10" s="626"/>
      <c r="DL10" s="626"/>
      <c r="DM10" s="626"/>
      <c r="DN10" s="626"/>
      <c r="DO10" s="626"/>
      <c r="DP10" s="627"/>
      <c r="DQ10" s="631">
        <v>28688</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130</v>
      </c>
      <c r="S11" s="626"/>
      <c r="T11" s="626"/>
      <c r="U11" s="626"/>
      <c r="V11" s="626"/>
      <c r="W11" s="626"/>
      <c r="X11" s="626"/>
      <c r="Y11" s="627"/>
      <c r="Z11" s="685" t="s">
        <v>246</v>
      </c>
      <c r="AA11" s="685"/>
      <c r="AB11" s="685"/>
      <c r="AC11" s="685"/>
      <c r="AD11" s="686" t="s">
        <v>235</v>
      </c>
      <c r="AE11" s="686"/>
      <c r="AF11" s="686"/>
      <c r="AG11" s="686"/>
      <c r="AH11" s="686"/>
      <c r="AI11" s="686"/>
      <c r="AJ11" s="686"/>
      <c r="AK11" s="686"/>
      <c r="AL11" s="628" t="s">
        <v>235</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358354</v>
      </c>
      <c r="BH11" s="626"/>
      <c r="BI11" s="626"/>
      <c r="BJ11" s="626"/>
      <c r="BK11" s="626"/>
      <c r="BL11" s="626"/>
      <c r="BM11" s="626"/>
      <c r="BN11" s="627"/>
      <c r="BO11" s="685">
        <v>4.2</v>
      </c>
      <c r="BP11" s="685"/>
      <c r="BQ11" s="685"/>
      <c r="BR11" s="685"/>
      <c r="BS11" s="631">
        <v>71272</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1174406</v>
      </c>
      <c r="CS11" s="626"/>
      <c r="CT11" s="626"/>
      <c r="CU11" s="626"/>
      <c r="CV11" s="626"/>
      <c r="CW11" s="626"/>
      <c r="CX11" s="626"/>
      <c r="CY11" s="627"/>
      <c r="CZ11" s="685">
        <v>3.8</v>
      </c>
      <c r="DA11" s="685"/>
      <c r="DB11" s="685"/>
      <c r="DC11" s="685"/>
      <c r="DD11" s="631">
        <v>152510</v>
      </c>
      <c r="DE11" s="626"/>
      <c r="DF11" s="626"/>
      <c r="DG11" s="626"/>
      <c r="DH11" s="626"/>
      <c r="DI11" s="626"/>
      <c r="DJ11" s="626"/>
      <c r="DK11" s="626"/>
      <c r="DL11" s="626"/>
      <c r="DM11" s="626"/>
      <c r="DN11" s="626"/>
      <c r="DO11" s="626"/>
      <c r="DP11" s="627"/>
      <c r="DQ11" s="631">
        <v>645258</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1167199</v>
      </c>
      <c r="S12" s="626"/>
      <c r="T12" s="626"/>
      <c r="U12" s="626"/>
      <c r="V12" s="626"/>
      <c r="W12" s="626"/>
      <c r="X12" s="626"/>
      <c r="Y12" s="627"/>
      <c r="Z12" s="685">
        <v>3.6</v>
      </c>
      <c r="AA12" s="685"/>
      <c r="AB12" s="685"/>
      <c r="AC12" s="685"/>
      <c r="AD12" s="686">
        <v>1167199</v>
      </c>
      <c r="AE12" s="686"/>
      <c r="AF12" s="686"/>
      <c r="AG12" s="686"/>
      <c r="AH12" s="686"/>
      <c r="AI12" s="686"/>
      <c r="AJ12" s="686"/>
      <c r="AK12" s="686"/>
      <c r="AL12" s="628">
        <v>7.7</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3935319</v>
      </c>
      <c r="BH12" s="626"/>
      <c r="BI12" s="626"/>
      <c r="BJ12" s="626"/>
      <c r="BK12" s="626"/>
      <c r="BL12" s="626"/>
      <c r="BM12" s="626"/>
      <c r="BN12" s="627"/>
      <c r="BO12" s="685">
        <v>45.9</v>
      </c>
      <c r="BP12" s="685"/>
      <c r="BQ12" s="685"/>
      <c r="BR12" s="685"/>
      <c r="BS12" s="631" t="s">
        <v>130</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308575</v>
      </c>
      <c r="CS12" s="626"/>
      <c r="CT12" s="626"/>
      <c r="CU12" s="626"/>
      <c r="CV12" s="626"/>
      <c r="CW12" s="626"/>
      <c r="CX12" s="626"/>
      <c r="CY12" s="627"/>
      <c r="CZ12" s="685">
        <v>1</v>
      </c>
      <c r="DA12" s="685"/>
      <c r="DB12" s="685"/>
      <c r="DC12" s="685"/>
      <c r="DD12" s="631">
        <v>7198</v>
      </c>
      <c r="DE12" s="626"/>
      <c r="DF12" s="626"/>
      <c r="DG12" s="626"/>
      <c r="DH12" s="626"/>
      <c r="DI12" s="626"/>
      <c r="DJ12" s="626"/>
      <c r="DK12" s="626"/>
      <c r="DL12" s="626"/>
      <c r="DM12" s="626"/>
      <c r="DN12" s="626"/>
      <c r="DO12" s="626"/>
      <c r="DP12" s="627"/>
      <c r="DQ12" s="631">
        <v>288595</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v>52290</v>
      </c>
      <c r="S13" s="626"/>
      <c r="T13" s="626"/>
      <c r="U13" s="626"/>
      <c r="V13" s="626"/>
      <c r="W13" s="626"/>
      <c r="X13" s="626"/>
      <c r="Y13" s="627"/>
      <c r="Z13" s="685">
        <v>0.2</v>
      </c>
      <c r="AA13" s="685"/>
      <c r="AB13" s="685"/>
      <c r="AC13" s="685"/>
      <c r="AD13" s="686">
        <v>52290</v>
      </c>
      <c r="AE13" s="686"/>
      <c r="AF13" s="686"/>
      <c r="AG13" s="686"/>
      <c r="AH13" s="686"/>
      <c r="AI13" s="686"/>
      <c r="AJ13" s="686"/>
      <c r="AK13" s="686"/>
      <c r="AL13" s="628">
        <v>0.3</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3914175</v>
      </c>
      <c r="BH13" s="626"/>
      <c r="BI13" s="626"/>
      <c r="BJ13" s="626"/>
      <c r="BK13" s="626"/>
      <c r="BL13" s="626"/>
      <c r="BM13" s="626"/>
      <c r="BN13" s="627"/>
      <c r="BO13" s="685">
        <v>45.7</v>
      </c>
      <c r="BP13" s="685"/>
      <c r="BQ13" s="685"/>
      <c r="BR13" s="685"/>
      <c r="BS13" s="631" t="s">
        <v>130</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1737128</v>
      </c>
      <c r="CS13" s="626"/>
      <c r="CT13" s="626"/>
      <c r="CU13" s="626"/>
      <c r="CV13" s="626"/>
      <c r="CW13" s="626"/>
      <c r="CX13" s="626"/>
      <c r="CY13" s="627"/>
      <c r="CZ13" s="685">
        <v>5.6</v>
      </c>
      <c r="DA13" s="685"/>
      <c r="DB13" s="685"/>
      <c r="DC13" s="685"/>
      <c r="DD13" s="631">
        <v>628065</v>
      </c>
      <c r="DE13" s="626"/>
      <c r="DF13" s="626"/>
      <c r="DG13" s="626"/>
      <c r="DH13" s="626"/>
      <c r="DI13" s="626"/>
      <c r="DJ13" s="626"/>
      <c r="DK13" s="626"/>
      <c r="DL13" s="626"/>
      <c r="DM13" s="626"/>
      <c r="DN13" s="626"/>
      <c r="DO13" s="626"/>
      <c r="DP13" s="627"/>
      <c r="DQ13" s="631">
        <v>1360704</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246</v>
      </c>
      <c r="S14" s="626"/>
      <c r="T14" s="626"/>
      <c r="U14" s="626"/>
      <c r="V14" s="626"/>
      <c r="W14" s="626"/>
      <c r="X14" s="626"/>
      <c r="Y14" s="627"/>
      <c r="Z14" s="685" t="s">
        <v>130</v>
      </c>
      <c r="AA14" s="685"/>
      <c r="AB14" s="685"/>
      <c r="AC14" s="685"/>
      <c r="AD14" s="686" t="s">
        <v>235</v>
      </c>
      <c r="AE14" s="686"/>
      <c r="AF14" s="686"/>
      <c r="AG14" s="686"/>
      <c r="AH14" s="686"/>
      <c r="AI14" s="686"/>
      <c r="AJ14" s="686"/>
      <c r="AK14" s="686"/>
      <c r="AL14" s="628" t="s">
        <v>235</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225363</v>
      </c>
      <c r="BH14" s="626"/>
      <c r="BI14" s="626"/>
      <c r="BJ14" s="626"/>
      <c r="BK14" s="626"/>
      <c r="BL14" s="626"/>
      <c r="BM14" s="626"/>
      <c r="BN14" s="627"/>
      <c r="BO14" s="685">
        <v>2.6</v>
      </c>
      <c r="BP14" s="685"/>
      <c r="BQ14" s="685"/>
      <c r="BR14" s="685"/>
      <c r="BS14" s="631" t="s">
        <v>235</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1085409</v>
      </c>
      <c r="CS14" s="626"/>
      <c r="CT14" s="626"/>
      <c r="CU14" s="626"/>
      <c r="CV14" s="626"/>
      <c r="CW14" s="626"/>
      <c r="CX14" s="626"/>
      <c r="CY14" s="627"/>
      <c r="CZ14" s="685">
        <v>3.5</v>
      </c>
      <c r="DA14" s="685"/>
      <c r="DB14" s="685"/>
      <c r="DC14" s="685"/>
      <c r="DD14" s="631">
        <v>142745</v>
      </c>
      <c r="DE14" s="626"/>
      <c r="DF14" s="626"/>
      <c r="DG14" s="626"/>
      <c r="DH14" s="626"/>
      <c r="DI14" s="626"/>
      <c r="DJ14" s="626"/>
      <c r="DK14" s="626"/>
      <c r="DL14" s="626"/>
      <c r="DM14" s="626"/>
      <c r="DN14" s="626"/>
      <c r="DO14" s="626"/>
      <c r="DP14" s="627"/>
      <c r="DQ14" s="631">
        <v>977939</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82925</v>
      </c>
      <c r="S15" s="626"/>
      <c r="T15" s="626"/>
      <c r="U15" s="626"/>
      <c r="V15" s="626"/>
      <c r="W15" s="626"/>
      <c r="X15" s="626"/>
      <c r="Y15" s="627"/>
      <c r="Z15" s="685">
        <v>0.3</v>
      </c>
      <c r="AA15" s="685"/>
      <c r="AB15" s="685"/>
      <c r="AC15" s="685"/>
      <c r="AD15" s="686">
        <v>82925</v>
      </c>
      <c r="AE15" s="686"/>
      <c r="AF15" s="686"/>
      <c r="AG15" s="686"/>
      <c r="AH15" s="686"/>
      <c r="AI15" s="686"/>
      <c r="AJ15" s="686"/>
      <c r="AK15" s="686"/>
      <c r="AL15" s="628">
        <v>0.5</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392545</v>
      </c>
      <c r="BH15" s="626"/>
      <c r="BI15" s="626"/>
      <c r="BJ15" s="626"/>
      <c r="BK15" s="626"/>
      <c r="BL15" s="626"/>
      <c r="BM15" s="626"/>
      <c r="BN15" s="627"/>
      <c r="BO15" s="685">
        <v>4.5999999999999996</v>
      </c>
      <c r="BP15" s="685"/>
      <c r="BQ15" s="685"/>
      <c r="BR15" s="685"/>
      <c r="BS15" s="631" t="s">
        <v>130</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5336337</v>
      </c>
      <c r="CS15" s="626"/>
      <c r="CT15" s="626"/>
      <c r="CU15" s="626"/>
      <c r="CV15" s="626"/>
      <c r="CW15" s="626"/>
      <c r="CX15" s="626"/>
      <c r="CY15" s="627"/>
      <c r="CZ15" s="685">
        <v>17.2</v>
      </c>
      <c r="DA15" s="685"/>
      <c r="DB15" s="685"/>
      <c r="DC15" s="685"/>
      <c r="DD15" s="631">
        <v>2700624</v>
      </c>
      <c r="DE15" s="626"/>
      <c r="DF15" s="626"/>
      <c r="DG15" s="626"/>
      <c r="DH15" s="626"/>
      <c r="DI15" s="626"/>
      <c r="DJ15" s="626"/>
      <c r="DK15" s="626"/>
      <c r="DL15" s="626"/>
      <c r="DM15" s="626"/>
      <c r="DN15" s="626"/>
      <c r="DO15" s="626"/>
      <c r="DP15" s="627"/>
      <c r="DQ15" s="631">
        <v>2658733</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235</v>
      </c>
      <c r="S16" s="626"/>
      <c r="T16" s="626"/>
      <c r="U16" s="626"/>
      <c r="V16" s="626"/>
      <c r="W16" s="626"/>
      <c r="X16" s="626"/>
      <c r="Y16" s="627"/>
      <c r="Z16" s="685" t="s">
        <v>235</v>
      </c>
      <c r="AA16" s="685"/>
      <c r="AB16" s="685"/>
      <c r="AC16" s="685"/>
      <c r="AD16" s="686" t="s">
        <v>130</v>
      </c>
      <c r="AE16" s="686"/>
      <c r="AF16" s="686"/>
      <c r="AG16" s="686"/>
      <c r="AH16" s="686"/>
      <c r="AI16" s="686"/>
      <c r="AJ16" s="686"/>
      <c r="AK16" s="686"/>
      <c r="AL16" s="628" t="s">
        <v>130</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130</v>
      </c>
      <c r="BH16" s="626"/>
      <c r="BI16" s="626"/>
      <c r="BJ16" s="626"/>
      <c r="BK16" s="626"/>
      <c r="BL16" s="626"/>
      <c r="BM16" s="626"/>
      <c r="BN16" s="627"/>
      <c r="BO16" s="685" t="s">
        <v>235</v>
      </c>
      <c r="BP16" s="685"/>
      <c r="BQ16" s="685"/>
      <c r="BR16" s="685"/>
      <c r="BS16" s="631" t="s">
        <v>246</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647879</v>
      </c>
      <c r="CS16" s="626"/>
      <c r="CT16" s="626"/>
      <c r="CU16" s="626"/>
      <c r="CV16" s="626"/>
      <c r="CW16" s="626"/>
      <c r="CX16" s="626"/>
      <c r="CY16" s="627"/>
      <c r="CZ16" s="685">
        <v>2.1</v>
      </c>
      <c r="DA16" s="685"/>
      <c r="DB16" s="685"/>
      <c r="DC16" s="685"/>
      <c r="DD16" s="631" t="s">
        <v>130</v>
      </c>
      <c r="DE16" s="626"/>
      <c r="DF16" s="626"/>
      <c r="DG16" s="626"/>
      <c r="DH16" s="626"/>
      <c r="DI16" s="626"/>
      <c r="DJ16" s="626"/>
      <c r="DK16" s="626"/>
      <c r="DL16" s="626"/>
      <c r="DM16" s="626"/>
      <c r="DN16" s="626"/>
      <c r="DO16" s="626"/>
      <c r="DP16" s="627"/>
      <c r="DQ16" s="631">
        <v>288972</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70205</v>
      </c>
      <c r="S17" s="626"/>
      <c r="T17" s="626"/>
      <c r="U17" s="626"/>
      <c r="V17" s="626"/>
      <c r="W17" s="626"/>
      <c r="X17" s="626"/>
      <c r="Y17" s="627"/>
      <c r="Z17" s="685">
        <v>0.2</v>
      </c>
      <c r="AA17" s="685"/>
      <c r="AB17" s="685"/>
      <c r="AC17" s="685"/>
      <c r="AD17" s="686">
        <v>70205</v>
      </c>
      <c r="AE17" s="686"/>
      <c r="AF17" s="686"/>
      <c r="AG17" s="686"/>
      <c r="AH17" s="686"/>
      <c r="AI17" s="686"/>
      <c r="AJ17" s="686"/>
      <c r="AK17" s="686"/>
      <c r="AL17" s="628">
        <v>0.5</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246</v>
      </c>
      <c r="BH17" s="626"/>
      <c r="BI17" s="626"/>
      <c r="BJ17" s="626"/>
      <c r="BK17" s="626"/>
      <c r="BL17" s="626"/>
      <c r="BM17" s="626"/>
      <c r="BN17" s="627"/>
      <c r="BO17" s="685" t="s">
        <v>235</v>
      </c>
      <c r="BP17" s="685"/>
      <c r="BQ17" s="685"/>
      <c r="BR17" s="685"/>
      <c r="BS17" s="631" t="s">
        <v>130</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2990278</v>
      </c>
      <c r="CS17" s="626"/>
      <c r="CT17" s="626"/>
      <c r="CU17" s="626"/>
      <c r="CV17" s="626"/>
      <c r="CW17" s="626"/>
      <c r="CX17" s="626"/>
      <c r="CY17" s="627"/>
      <c r="CZ17" s="685">
        <v>9.6</v>
      </c>
      <c r="DA17" s="685"/>
      <c r="DB17" s="685"/>
      <c r="DC17" s="685"/>
      <c r="DD17" s="631" t="s">
        <v>246</v>
      </c>
      <c r="DE17" s="626"/>
      <c r="DF17" s="626"/>
      <c r="DG17" s="626"/>
      <c r="DH17" s="626"/>
      <c r="DI17" s="626"/>
      <c r="DJ17" s="626"/>
      <c r="DK17" s="626"/>
      <c r="DL17" s="626"/>
      <c r="DM17" s="626"/>
      <c r="DN17" s="626"/>
      <c r="DO17" s="626"/>
      <c r="DP17" s="627"/>
      <c r="DQ17" s="631">
        <v>2907615</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6499080</v>
      </c>
      <c r="S18" s="626"/>
      <c r="T18" s="626"/>
      <c r="U18" s="626"/>
      <c r="V18" s="626"/>
      <c r="W18" s="626"/>
      <c r="X18" s="626"/>
      <c r="Y18" s="627"/>
      <c r="Z18" s="685">
        <v>20.3</v>
      </c>
      <c r="AA18" s="685"/>
      <c r="AB18" s="685"/>
      <c r="AC18" s="685"/>
      <c r="AD18" s="686">
        <v>5247768</v>
      </c>
      <c r="AE18" s="686"/>
      <c r="AF18" s="686"/>
      <c r="AG18" s="686"/>
      <c r="AH18" s="686"/>
      <c r="AI18" s="686"/>
      <c r="AJ18" s="686"/>
      <c r="AK18" s="686"/>
      <c r="AL18" s="628">
        <v>34.700000000000003</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235</v>
      </c>
      <c r="BH18" s="626"/>
      <c r="BI18" s="626"/>
      <c r="BJ18" s="626"/>
      <c r="BK18" s="626"/>
      <c r="BL18" s="626"/>
      <c r="BM18" s="626"/>
      <c r="BN18" s="627"/>
      <c r="BO18" s="685" t="s">
        <v>235</v>
      </c>
      <c r="BP18" s="685"/>
      <c r="BQ18" s="685"/>
      <c r="BR18" s="685"/>
      <c r="BS18" s="631" t="s">
        <v>130</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130</v>
      </c>
      <c r="CS18" s="626"/>
      <c r="CT18" s="626"/>
      <c r="CU18" s="626"/>
      <c r="CV18" s="626"/>
      <c r="CW18" s="626"/>
      <c r="CX18" s="626"/>
      <c r="CY18" s="627"/>
      <c r="CZ18" s="685" t="s">
        <v>235</v>
      </c>
      <c r="DA18" s="685"/>
      <c r="DB18" s="685"/>
      <c r="DC18" s="685"/>
      <c r="DD18" s="631" t="s">
        <v>246</v>
      </c>
      <c r="DE18" s="626"/>
      <c r="DF18" s="626"/>
      <c r="DG18" s="626"/>
      <c r="DH18" s="626"/>
      <c r="DI18" s="626"/>
      <c r="DJ18" s="626"/>
      <c r="DK18" s="626"/>
      <c r="DL18" s="626"/>
      <c r="DM18" s="626"/>
      <c r="DN18" s="626"/>
      <c r="DO18" s="626"/>
      <c r="DP18" s="627"/>
      <c r="DQ18" s="631" t="s">
        <v>235</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5247768</v>
      </c>
      <c r="S19" s="626"/>
      <c r="T19" s="626"/>
      <c r="U19" s="626"/>
      <c r="V19" s="626"/>
      <c r="W19" s="626"/>
      <c r="X19" s="626"/>
      <c r="Y19" s="627"/>
      <c r="Z19" s="685">
        <v>16.399999999999999</v>
      </c>
      <c r="AA19" s="685"/>
      <c r="AB19" s="685"/>
      <c r="AC19" s="685"/>
      <c r="AD19" s="686">
        <v>5247768</v>
      </c>
      <c r="AE19" s="686"/>
      <c r="AF19" s="686"/>
      <c r="AG19" s="686"/>
      <c r="AH19" s="686"/>
      <c r="AI19" s="686"/>
      <c r="AJ19" s="686"/>
      <c r="AK19" s="686"/>
      <c r="AL19" s="628">
        <v>34.700000000000003</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460566</v>
      </c>
      <c r="BH19" s="626"/>
      <c r="BI19" s="626"/>
      <c r="BJ19" s="626"/>
      <c r="BK19" s="626"/>
      <c r="BL19" s="626"/>
      <c r="BM19" s="626"/>
      <c r="BN19" s="627"/>
      <c r="BO19" s="685">
        <v>5.4</v>
      </c>
      <c r="BP19" s="685"/>
      <c r="BQ19" s="685"/>
      <c r="BR19" s="685"/>
      <c r="BS19" s="631" t="s">
        <v>235</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235</v>
      </c>
      <c r="CS19" s="626"/>
      <c r="CT19" s="626"/>
      <c r="CU19" s="626"/>
      <c r="CV19" s="626"/>
      <c r="CW19" s="626"/>
      <c r="CX19" s="626"/>
      <c r="CY19" s="627"/>
      <c r="CZ19" s="685" t="s">
        <v>130</v>
      </c>
      <c r="DA19" s="685"/>
      <c r="DB19" s="685"/>
      <c r="DC19" s="685"/>
      <c r="DD19" s="631" t="s">
        <v>246</v>
      </c>
      <c r="DE19" s="626"/>
      <c r="DF19" s="626"/>
      <c r="DG19" s="626"/>
      <c r="DH19" s="626"/>
      <c r="DI19" s="626"/>
      <c r="DJ19" s="626"/>
      <c r="DK19" s="626"/>
      <c r="DL19" s="626"/>
      <c r="DM19" s="626"/>
      <c r="DN19" s="626"/>
      <c r="DO19" s="626"/>
      <c r="DP19" s="627"/>
      <c r="DQ19" s="631" t="s">
        <v>130</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1251312</v>
      </c>
      <c r="S20" s="626"/>
      <c r="T20" s="626"/>
      <c r="U20" s="626"/>
      <c r="V20" s="626"/>
      <c r="W20" s="626"/>
      <c r="X20" s="626"/>
      <c r="Y20" s="627"/>
      <c r="Z20" s="685">
        <v>3.9</v>
      </c>
      <c r="AA20" s="685"/>
      <c r="AB20" s="685"/>
      <c r="AC20" s="685"/>
      <c r="AD20" s="686" t="s">
        <v>130</v>
      </c>
      <c r="AE20" s="686"/>
      <c r="AF20" s="686"/>
      <c r="AG20" s="686"/>
      <c r="AH20" s="686"/>
      <c r="AI20" s="686"/>
      <c r="AJ20" s="686"/>
      <c r="AK20" s="686"/>
      <c r="AL20" s="628" t="s">
        <v>130</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v>460566</v>
      </c>
      <c r="BH20" s="626"/>
      <c r="BI20" s="626"/>
      <c r="BJ20" s="626"/>
      <c r="BK20" s="626"/>
      <c r="BL20" s="626"/>
      <c r="BM20" s="626"/>
      <c r="BN20" s="627"/>
      <c r="BO20" s="685">
        <v>5.4</v>
      </c>
      <c r="BP20" s="685"/>
      <c r="BQ20" s="685"/>
      <c r="BR20" s="685"/>
      <c r="BS20" s="631" t="s">
        <v>235</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31015232</v>
      </c>
      <c r="CS20" s="626"/>
      <c r="CT20" s="626"/>
      <c r="CU20" s="626"/>
      <c r="CV20" s="626"/>
      <c r="CW20" s="626"/>
      <c r="CX20" s="626"/>
      <c r="CY20" s="627"/>
      <c r="CZ20" s="685">
        <v>100</v>
      </c>
      <c r="DA20" s="685"/>
      <c r="DB20" s="685"/>
      <c r="DC20" s="685"/>
      <c r="DD20" s="631">
        <v>5587744</v>
      </c>
      <c r="DE20" s="626"/>
      <c r="DF20" s="626"/>
      <c r="DG20" s="626"/>
      <c r="DH20" s="626"/>
      <c r="DI20" s="626"/>
      <c r="DJ20" s="626"/>
      <c r="DK20" s="626"/>
      <c r="DL20" s="626"/>
      <c r="DM20" s="626"/>
      <c r="DN20" s="626"/>
      <c r="DO20" s="626"/>
      <c r="DP20" s="627"/>
      <c r="DQ20" s="631">
        <v>19279760</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t="s">
        <v>130</v>
      </c>
      <c r="S21" s="626"/>
      <c r="T21" s="626"/>
      <c r="U21" s="626"/>
      <c r="V21" s="626"/>
      <c r="W21" s="626"/>
      <c r="X21" s="626"/>
      <c r="Y21" s="627"/>
      <c r="Z21" s="685" t="s">
        <v>235</v>
      </c>
      <c r="AA21" s="685"/>
      <c r="AB21" s="685"/>
      <c r="AC21" s="685"/>
      <c r="AD21" s="686" t="s">
        <v>130</v>
      </c>
      <c r="AE21" s="686"/>
      <c r="AF21" s="686"/>
      <c r="AG21" s="686"/>
      <c r="AH21" s="686"/>
      <c r="AI21" s="686"/>
      <c r="AJ21" s="686"/>
      <c r="AK21" s="686"/>
      <c r="AL21" s="628" t="s">
        <v>130</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v>24053</v>
      </c>
      <c r="BH21" s="626"/>
      <c r="BI21" s="626"/>
      <c r="BJ21" s="626"/>
      <c r="BK21" s="626"/>
      <c r="BL21" s="626"/>
      <c r="BM21" s="626"/>
      <c r="BN21" s="627"/>
      <c r="BO21" s="685">
        <v>0.3</v>
      </c>
      <c r="BP21" s="685"/>
      <c r="BQ21" s="685"/>
      <c r="BR21" s="685"/>
      <c r="BS21" s="631" t="s">
        <v>235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16804249</v>
      </c>
      <c r="S22" s="626"/>
      <c r="T22" s="626"/>
      <c r="U22" s="626"/>
      <c r="V22" s="626"/>
      <c r="W22" s="626"/>
      <c r="X22" s="626"/>
      <c r="Y22" s="627"/>
      <c r="Z22" s="685">
        <v>52.5</v>
      </c>
      <c r="AA22" s="685"/>
      <c r="AB22" s="685"/>
      <c r="AC22" s="685"/>
      <c r="AD22" s="686">
        <v>15116424</v>
      </c>
      <c r="AE22" s="686"/>
      <c r="AF22" s="686"/>
      <c r="AG22" s="686"/>
      <c r="AH22" s="686"/>
      <c r="AI22" s="686"/>
      <c r="AJ22" s="686"/>
      <c r="AK22" s="686"/>
      <c r="AL22" s="628">
        <v>99.8</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130</v>
      </c>
      <c r="BH22" s="626"/>
      <c r="BI22" s="626"/>
      <c r="BJ22" s="626"/>
      <c r="BK22" s="626"/>
      <c r="BL22" s="626"/>
      <c r="BM22" s="626"/>
      <c r="BN22" s="627"/>
      <c r="BO22" s="685" t="s">
        <v>130</v>
      </c>
      <c r="BP22" s="685"/>
      <c r="BQ22" s="685"/>
      <c r="BR22" s="685"/>
      <c r="BS22" s="631" t="s">
        <v>246</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8982</v>
      </c>
      <c r="S23" s="626"/>
      <c r="T23" s="626"/>
      <c r="U23" s="626"/>
      <c r="V23" s="626"/>
      <c r="W23" s="626"/>
      <c r="X23" s="626"/>
      <c r="Y23" s="627"/>
      <c r="Z23" s="685">
        <v>0</v>
      </c>
      <c r="AA23" s="685"/>
      <c r="AB23" s="685"/>
      <c r="AC23" s="685"/>
      <c r="AD23" s="686">
        <v>8982</v>
      </c>
      <c r="AE23" s="686"/>
      <c r="AF23" s="686"/>
      <c r="AG23" s="686"/>
      <c r="AH23" s="686"/>
      <c r="AI23" s="686"/>
      <c r="AJ23" s="686"/>
      <c r="AK23" s="686"/>
      <c r="AL23" s="628">
        <v>0.1</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v>436513</v>
      </c>
      <c r="BH23" s="626"/>
      <c r="BI23" s="626"/>
      <c r="BJ23" s="626"/>
      <c r="BK23" s="626"/>
      <c r="BL23" s="626"/>
      <c r="BM23" s="626"/>
      <c r="BN23" s="627"/>
      <c r="BO23" s="685">
        <v>5.0999999999999996</v>
      </c>
      <c r="BP23" s="685"/>
      <c r="BQ23" s="685"/>
      <c r="BR23" s="685"/>
      <c r="BS23" s="631" t="s">
        <v>235</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507588</v>
      </c>
      <c r="S24" s="626"/>
      <c r="T24" s="626"/>
      <c r="U24" s="626"/>
      <c r="V24" s="626"/>
      <c r="W24" s="626"/>
      <c r="X24" s="626"/>
      <c r="Y24" s="627"/>
      <c r="Z24" s="685">
        <v>1.6</v>
      </c>
      <c r="AA24" s="685"/>
      <c r="AB24" s="685"/>
      <c r="AC24" s="685"/>
      <c r="AD24" s="686" t="s">
        <v>235</v>
      </c>
      <c r="AE24" s="686"/>
      <c r="AF24" s="686"/>
      <c r="AG24" s="686"/>
      <c r="AH24" s="686"/>
      <c r="AI24" s="686"/>
      <c r="AJ24" s="686"/>
      <c r="AK24" s="686"/>
      <c r="AL24" s="628" t="s">
        <v>246</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235</v>
      </c>
      <c r="BH24" s="626"/>
      <c r="BI24" s="626"/>
      <c r="BJ24" s="626"/>
      <c r="BK24" s="626"/>
      <c r="BL24" s="626"/>
      <c r="BM24" s="626"/>
      <c r="BN24" s="627"/>
      <c r="BO24" s="685" t="s">
        <v>130</v>
      </c>
      <c r="BP24" s="685"/>
      <c r="BQ24" s="685"/>
      <c r="BR24" s="685"/>
      <c r="BS24" s="631" t="s">
        <v>130</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13700544</v>
      </c>
      <c r="CS24" s="689"/>
      <c r="CT24" s="689"/>
      <c r="CU24" s="689"/>
      <c r="CV24" s="689"/>
      <c r="CW24" s="689"/>
      <c r="CX24" s="689"/>
      <c r="CY24" s="735"/>
      <c r="CZ24" s="736">
        <v>44.2</v>
      </c>
      <c r="DA24" s="705"/>
      <c r="DB24" s="705"/>
      <c r="DC24" s="739"/>
      <c r="DD24" s="734">
        <v>8854113</v>
      </c>
      <c r="DE24" s="689"/>
      <c r="DF24" s="689"/>
      <c r="DG24" s="689"/>
      <c r="DH24" s="689"/>
      <c r="DI24" s="689"/>
      <c r="DJ24" s="689"/>
      <c r="DK24" s="735"/>
      <c r="DL24" s="734">
        <v>8719942</v>
      </c>
      <c r="DM24" s="689"/>
      <c r="DN24" s="689"/>
      <c r="DO24" s="689"/>
      <c r="DP24" s="689"/>
      <c r="DQ24" s="689"/>
      <c r="DR24" s="689"/>
      <c r="DS24" s="689"/>
      <c r="DT24" s="689"/>
      <c r="DU24" s="689"/>
      <c r="DV24" s="735"/>
      <c r="DW24" s="736">
        <v>54.4</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264645</v>
      </c>
      <c r="S25" s="626"/>
      <c r="T25" s="626"/>
      <c r="U25" s="626"/>
      <c r="V25" s="626"/>
      <c r="W25" s="626"/>
      <c r="X25" s="626"/>
      <c r="Y25" s="627"/>
      <c r="Z25" s="685">
        <v>0.8</v>
      </c>
      <c r="AA25" s="685"/>
      <c r="AB25" s="685"/>
      <c r="AC25" s="685"/>
      <c r="AD25" s="686">
        <v>10877</v>
      </c>
      <c r="AE25" s="686"/>
      <c r="AF25" s="686"/>
      <c r="AG25" s="686"/>
      <c r="AH25" s="686"/>
      <c r="AI25" s="686"/>
      <c r="AJ25" s="686"/>
      <c r="AK25" s="686"/>
      <c r="AL25" s="628">
        <v>0.1</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235</v>
      </c>
      <c r="BH25" s="626"/>
      <c r="BI25" s="626"/>
      <c r="BJ25" s="626"/>
      <c r="BK25" s="626"/>
      <c r="BL25" s="626"/>
      <c r="BM25" s="626"/>
      <c r="BN25" s="627"/>
      <c r="BO25" s="685" t="s">
        <v>235</v>
      </c>
      <c r="BP25" s="685"/>
      <c r="BQ25" s="685"/>
      <c r="BR25" s="685"/>
      <c r="BS25" s="631" t="s">
        <v>235</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4515769</v>
      </c>
      <c r="CS25" s="624"/>
      <c r="CT25" s="624"/>
      <c r="CU25" s="624"/>
      <c r="CV25" s="624"/>
      <c r="CW25" s="624"/>
      <c r="CX25" s="624"/>
      <c r="CY25" s="625"/>
      <c r="CZ25" s="628">
        <v>14.6</v>
      </c>
      <c r="DA25" s="657"/>
      <c r="DB25" s="657"/>
      <c r="DC25" s="658"/>
      <c r="DD25" s="631">
        <v>4050477</v>
      </c>
      <c r="DE25" s="624"/>
      <c r="DF25" s="624"/>
      <c r="DG25" s="624"/>
      <c r="DH25" s="624"/>
      <c r="DI25" s="624"/>
      <c r="DJ25" s="624"/>
      <c r="DK25" s="625"/>
      <c r="DL25" s="631">
        <v>3965351</v>
      </c>
      <c r="DM25" s="624"/>
      <c r="DN25" s="624"/>
      <c r="DO25" s="624"/>
      <c r="DP25" s="624"/>
      <c r="DQ25" s="624"/>
      <c r="DR25" s="624"/>
      <c r="DS25" s="624"/>
      <c r="DT25" s="624"/>
      <c r="DU25" s="624"/>
      <c r="DV25" s="625"/>
      <c r="DW25" s="628">
        <v>24.7</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126052</v>
      </c>
      <c r="S26" s="626"/>
      <c r="T26" s="626"/>
      <c r="U26" s="626"/>
      <c r="V26" s="626"/>
      <c r="W26" s="626"/>
      <c r="X26" s="626"/>
      <c r="Y26" s="627"/>
      <c r="Z26" s="685">
        <v>0.4</v>
      </c>
      <c r="AA26" s="685"/>
      <c r="AB26" s="685"/>
      <c r="AC26" s="685"/>
      <c r="AD26" s="686" t="s">
        <v>235</v>
      </c>
      <c r="AE26" s="686"/>
      <c r="AF26" s="686"/>
      <c r="AG26" s="686"/>
      <c r="AH26" s="686"/>
      <c r="AI26" s="686"/>
      <c r="AJ26" s="686"/>
      <c r="AK26" s="686"/>
      <c r="AL26" s="628" t="s">
        <v>130</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130</v>
      </c>
      <c r="BH26" s="626"/>
      <c r="BI26" s="626"/>
      <c r="BJ26" s="626"/>
      <c r="BK26" s="626"/>
      <c r="BL26" s="626"/>
      <c r="BM26" s="626"/>
      <c r="BN26" s="627"/>
      <c r="BO26" s="685" t="s">
        <v>235</v>
      </c>
      <c r="BP26" s="685"/>
      <c r="BQ26" s="685"/>
      <c r="BR26" s="685"/>
      <c r="BS26" s="631" t="s">
        <v>130</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2995757</v>
      </c>
      <c r="CS26" s="626"/>
      <c r="CT26" s="626"/>
      <c r="CU26" s="626"/>
      <c r="CV26" s="626"/>
      <c r="CW26" s="626"/>
      <c r="CX26" s="626"/>
      <c r="CY26" s="627"/>
      <c r="CZ26" s="628">
        <v>9.6999999999999993</v>
      </c>
      <c r="DA26" s="657"/>
      <c r="DB26" s="657"/>
      <c r="DC26" s="658"/>
      <c r="DD26" s="631">
        <v>2597532</v>
      </c>
      <c r="DE26" s="626"/>
      <c r="DF26" s="626"/>
      <c r="DG26" s="626"/>
      <c r="DH26" s="626"/>
      <c r="DI26" s="626"/>
      <c r="DJ26" s="626"/>
      <c r="DK26" s="627"/>
      <c r="DL26" s="631" t="s">
        <v>246</v>
      </c>
      <c r="DM26" s="626"/>
      <c r="DN26" s="626"/>
      <c r="DO26" s="626"/>
      <c r="DP26" s="626"/>
      <c r="DQ26" s="626"/>
      <c r="DR26" s="626"/>
      <c r="DS26" s="626"/>
      <c r="DT26" s="626"/>
      <c r="DU26" s="626"/>
      <c r="DV26" s="627"/>
      <c r="DW26" s="628" t="s">
        <v>235</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3781464</v>
      </c>
      <c r="S27" s="626"/>
      <c r="T27" s="626"/>
      <c r="U27" s="626"/>
      <c r="V27" s="626"/>
      <c r="W27" s="626"/>
      <c r="X27" s="626"/>
      <c r="Y27" s="627"/>
      <c r="Z27" s="685">
        <v>11.8</v>
      </c>
      <c r="AA27" s="685"/>
      <c r="AB27" s="685"/>
      <c r="AC27" s="685"/>
      <c r="AD27" s="686" t="s">
        <v>235</v>
      </c>
      <c r="AE27" s="686"/>
      <c r="AF27" s="686"/>
      <c r="AG27" s="686"/>
      <c r="AH27" s="686"/>
      <c r="AI27" s="686"/>
      <c r="AJ27" s="686"/>
      <c r="AK27" s="686"/>
      <c r="AL27" s="628" t="s">
        <v>130</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8566090</v>
      </c>
      <c r="BH27" s="626"/>
      <c r="BI27" s="626"/>
      <c r="BJ27" s="626"/>
      <c r="BK27" s="626"/>
      <c r="BL27" s="626"/>
      <c r="BM27" s="626"/>
      <c r="BN27" s="627"/>
      <c r="BO27" s="685">
        <v>100</v>
      </c>
      <c r="BP27" s="685"/>
      <c r="BQ27" s="685"/>
      <c r="BR27" s="685"/>
      <c r="BS27" s="631">
        <v>71272</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6194497</v>
      </c>
      <c r="CS27" s="624"/>
      <c r="CT27" s="624"/>
      <c r="CU27" s="624"/>
      <c r="CV27" s="624"/>
      <c r="CW27" s="624"/>
      <c r="CX27" s="624"/>
      <c r="CY27" s="625"/>
      <c r="CZ27" s="628">
        <v>20</v>
      </c>
      <c r="DA27" s="657"/>
      <c r="DB27" s="657"/>
      <c r="DC27" s="658"/>
      <c r="DD27" s="631">
        <v>1896021</v>
      </c>
      <c r="DE27" s="624"/>
      <c r="DF27" s="624"/>
      <c r="DG27" s="624"/>
      <c r="DH27" s="624"/>
      <c r="DI27" s="624"/>
      <c r="DJ27" s="624"/>
      <c r="DK27" s="625"/>
      <c r="DL27" s="631">
        <v>1846976</v>
      </c>
      <c r="DM27" s="624"/>
      <c r="DN27" s="624"/>
      <c r="DO27" s="624"/>
      <c r="DP27" s="624"/>
      <c r="DQ27" s="624"/>
      <c r="DR27" s="624"/>
      <c r="DS27" s="624"/>
      <c r="DT27" s="624"/>
      <c r="DU27" s="624"/>
      <c r="DV27" s="625"/>
      <c r="DW27" s="628">
        <v>11.5</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t="s">
        <v>235</v>
      </c>
      <c r="S28" s="626"/>
      <c r="T28" s="626"/>
      <c r="U28" s="626"/>
      <c r="V28" s="626"/>
      <c r="W28" s="626"/>
      <c r="X28" s="626"/>
      <c r="Y28" s="627"/>
      <c r="Z28" s="685" t="s">
        <v>235</v>
      </c>
      <c r="AA28" s="685"/>
      <c r="AB28" s="685"/>
      <c r="AC28" s="685"/>
      <c r="AD28" s="686" t="s">
        <v>235</v>
      </c>
      <c r="AE28" s="686"/>
      <c r="AF28" s="686"/>
      <c r="AG28" s="686"/>
      <c r="AH28" s="686"/>
      <c r="AI28" s="686"/>
      <c r="AJ28" s="686"/>
      <c r="AK28" s="686"/>
      <c r="AL28" s="628" t="s">
        <v>235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2990278</v>
      </c>
      <c r="CS28" s="626"/>
      <c r="CT28" s="626"/>
      <c r="CU28" s="626"/>
      <c r="CV28" s="626"/>
      <c r="CW28" s="626"/>
      <c r="CX28" s="626"/>
      <c r="CY28" s="627"/>
      <c r="CZ28" s="628">
        <v>9.6</v>
      </c>
      <c r="DA28" s="657"/>
      <c r="DB28" s="657"/>
      <c r="DC28" s="658"/>
      <c r="DD28" s="631">
        <v>2907615</v>
      </c>
      <c r="DE28" s="626"/>
      <c r="DF28" s="626"/>
      <c r="DG28" s="626"/>
      <c r="DH28" s="626"/>
      <c r="DI28" s="626"/>
      <c r="DJ28" s="626"/>
      <c r="DK28" s="627"/>
      <c r="DL28" s="631">
        <v>2907615</v>
      </c>
      <c r="DM28" s="626"/>
      <c r="DN28" s="626"/>
      <c r="DO28" s="626"/>
      <c r="DP28" s="626"/>
      <c r="DQ28" s="626"/>
      <c r="DR28" s="626"/>
      <c r="DS28" s="626"/>
      <c r="DT28" s="626"/>
      <c r="DU28" s="626"/>
      <c r="DV28" s="627"/>
      <c r="DW28" s="628">
        <v>18.100000000000001</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2590626</v>
      </c>
      <c r="S29" s="626"/>
      <c r="T29" s="626"/>
      <c r="U29" s="626"/>
      <c r="V29" s="626"/>
      <c r="W29" s="626"/>
      <c r="X29" s="626"/>
      <c r="Y29" s="627"/>
      <c r="Z29" s="685">
        <v>8.1</v>
      </c>
      <c r="AA29" s="685"/>
      <c r="AB29" s="685"/>
      <c r="AC29" s="685"/>
      <c r="AD29" s="686" t="s">
        <v>246</v>
      </c>
      <c r="AE29" s="686"/>
      <c r="AF29" s="686"/>
      <c r="AG29" s="686"/>
      <c r="AH29" s="686"/>
      <c r="AI29" s="686"/>
      <c r="AJ29" s="686"/>
      <c r="AK29" s="686"/>
      <c r="AL29" s="628" t="s">
        <v>130</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2990278</v>
      </c>
      <c r="CS29" s="624"/>
      <c r="CT29" s="624"/>
      <c r="CU29" s="624"/>
      <c r="CV29" s="624"/>
      <c r="CW29" s="624"/>
      <c r="CX29" s="624"/>
      <c r="CY29" s="625"/>
      <c r="CZ29" s="628">
        <v>9.6</v>
      </c>
      <c r="DA29" s="657"/>
      <c r="DB29" s="657"/>
      <c r="DC29" s="658"/>
      <c r="DD29" s="631">
        <v>2907615</v>
      </c>
      <c r="DE29" s="624"/>
      <c r="DF29" s="624"/>
      <c r="DG29" s="624"/>
      <c r="DH29" s="624"/>
      <c r="DI29" s="624"/>
      <c r="DJ29" s="624"/>
      <c r="DK29" s="625"/>
      <c r="DL29" s="631">
        <v>2907615</v>
      </c>
      <c r="DM29" s="624"/>
      <c r="DN29" s="624"/>
      <c r="DO29" s="624"/>
      <c r="DP29" s="624"/>
      <c r="DQ29" s="624"/>
      <c r="DR29" s="624"/>
      <c r="DS29" s="624"/>
      <c r="DT29" s="624"/>
      <c r="DU29" s="624"/>
      <c r="DV29" s="625"/>
      <c r="DW29" s="628">
        <v>18.100000000000001</v>
      </c>
      <c r="DX29" s="657"/>
      <c r="DY29" s="657"/>
      <c r="DZ29" s="657"/>
      <c r="EA29" s="657"/>
      <c r="EB29" s="657"/>
      <c r="EC29" s="659"/>
    </row>
    <row r="30" spans="2:133" ht="11.25" customHeight="1" x14ac:dyDescent="0.15">
      <c r="B30" s="620" t="s">
        <v>310</v>
      </c>
      <c r="C30" s="621"/>
      <c r="D30" s="621"/>
      <c r="E30" s="621"/>
      <c r="F30" s="621"/>
      <c r="G30" s="621"/>
      <c r="H30" s="621"/>
      <c r="I30" s="621"/>
      <c r="J30" s="621"/>
      <c r="K30" s="621"/>
      <c r="L30" s="621"/>
      <c r="M30" s="621"/>
      <c r="N30" s="621"/>
      <c r="O30" s="621"/>
      <c r="P30" s="621"/>
      <c r="Q30" s="622"/>
      <c r="R30" s="623">
        <v>21999</v>
      </c>
      <c r="S30" s="626"/>
      <c r="T30" s="626"/>
      <c r="U30" s="626"/>
      <c r="V30" s="626"/>
      <c r="W30" s="626"/>
      <c r="X30" s="626"/>
      <c r="Y30" s="627"/>
      <c r="Z30" s="685">
        <v>0.1</v>
      </c>
      <c r="AA30" s="685"/>
      <c r="AB30" s="685"/>
      <c r="AC30" s="685"/>
      <c r="AD30" s="686">
        <v>5129</v>
      </c>
      <c r="AE30" s="686"/>
      <c r="AF30" s="686"/>
      <c r="AG30" s="686"/>
      <c r="AH30" s="686"/>
      <c r="AI30" s="686"/>
      <c r="AJ30" s="686"/>
      <c r="AK30" s="686"/>
      <c r="AL30" s="628">
        <v>0</v>
      </c>
      <c r="AM30" s="629"/>
      <c r="AN30" s="629"/>
      <c r="AO30" s="687"/>
      <c r="AP30" s="713" t="s">
        <v>311</v>
      </c>
      <c r="AQ30" s="714"/>
      <c r="AR30" s="714"/>
      <c r="AS30" s="714"/>
      <c r="AT30" s="719" t="s">
        <v>312</v>
      </c>
      <c r="AU30" s="230"/>
      <c r="AV30" s="230"/>
      <c r="AW30" s="230"/>
      <c r="AX30" s="722" t="s">
        <v>186</v>
      </c>
      <c r="AY30" s="723"/>
      <c r="AZ30" s="723"/>
      <c r="BA30" s="723"/>
      <c r="BB30" s="723"/>
      <c r="BC30" s="723"/>
      <c r="BD30" s="723"/>
      <c r="BE30" s="723"/>
      <c r="BF30" s="724"/>
      <c r="BG30" s="703">
        <v>98.8</v>
      </c>
      <c r="BH30" s="704"/>
      <c r="BI30" s="704"/>
      <c r="BJ30" s="704"/>
      <c r="BK30" s="704"/>
      <c r="BL30" s="704"/>
      <c r="BM30" s="705">
        <v>95.6</v>
      </c>
      <c r="BN30" s="704"/>
      <c r="BO30" s="704"/>
      <c r="BP30" s="704"/>
      <c r="BQ30" s="706"/>
      <c r="BR30" s="703">
        <v>98.8</v>
      </c>
      <c r="BS30" s="704"/>
      <c r="BT30" s="704"/>
      <c r="BU30" s="704"/>
      <c r="BV30" s="704"/>
      <c r="BW30" s="704"/>
      <c r="BX30" s="705">
        <v>95.2</v>
      </c>
      <c r="BY30" s="704"/>
      <c r="BZ30" s="704"/>
      <c r="CA30" s="704"/>
      <c r="CB30" s="706"/>
      <c r="CD30" s="709"/>
      <c r="CE30" s="710"/>
      <c r="CF30" s="667" t="s">
        <v>313</v>
      </c>
      <c r="CG30" s="664"/>
      <c r="CH30" s="664"/>
      <c r="CI30" s="664"/>
      <c r="CJ30" s="664"/>
      <c r="CK30" s="664"/>
      <c r="CL30" s="664"/>
      <c r="CM30" s="664"/>
      <c r="CN30" s="664"/>
      <c r="CO30" s="664"/>
      <c r="CP30" s="664"/>
      <c r="CQ30" s="665"/>
      <c r="CR30" s="623">
        <v>2793859</v>
      </c>
      <c r="CS30" s="626"/>
      <c r="CT30" s="626"/>
      <c r="CU30" s="626"/>
      <c r="CV30" s="626"/>
      <c r="CW30" s="626"/>
      <c r="CX30" s="626"/>
      <c r="CY30" s="627"/>
      <c r="CZ30" s="628">
        <v>9</v>
      </c>
      <c r="DA30" s="657"/>
      <c r="DB30" s="657"/>
      <c r="DC30" s="658"/>
      <c r="DD30" s="631">
        <v>2711196</v>
      </c>
      <c r="DE30" s="626"/>
      <c r="DF30" s="626"/>
      <c r="DG30" s="626"/>
      <c r="DH30" s="626"/>
      <c r="DI30" s="626"/>
      <c r="DJ30" s="626"/>
      <c r="DK30" s="627"/>
      <c r="DL30" s="631">
        <v>2711196</v>
      </c>
      <c r="DM30" s="626"/>
      <c r="DN30" s="626"/>
      <c r="DO30" s="626"/>
      <c r="DP30" s="626"/>
      <c r="DQ30" s="626"/>
      <c r="DR30" s="626"/>
      <c r="DS30" s="626"/>
      <c r="DT30" s="626"/>
      <c r="DU30" s="626"/>
      <c r="DV30" s="627"/>
      <c r="DW30" s="628">
        <v>16.899999999999999</v>
      </c>
      <c r="DX30" s="657"/>
      <c r="DY30" s="657"/>
      <c r="DZ30" s="657"/>
      <c r="EA30" s="657"/>
      <c r="EB30" s="657"/>
      <c r="EC30" s="659"/>
    </row>
    <row r="31" spans="2:133" ht="11.25" customHeight="1" x14ac:dyDescent="0.15">
      <c r="B31" s="620" t="s">
        <v>314</v>
      </c>
      <c r="C31" s="621"/>
      <c r="D31" s="621"/>
      <c r="E31" s="621"/>
      <c r="F31" s="621"/>
      <c r="G31" s="621"/>
      <c r="H31" s="621"/>
      <c r="I31" s="621"/>
      <c r="J31" s="621"/>
      <c r="K31" s="621"/>
      <c r="L31" s="621"/>
      <c r="M31" s="621"/>
      <c r="N31" s="621"/>
      <c r="O31" s="621"/>
      <c r="P31" s="621"/>
      <c r="Q31" s="622"/>
      <c r="R31" s="623">
        <v>1700164</v>
      </c>
      <c r="S31" s="626"/>
      <c r="T31" s="626"/>
      <c r="U31" s="626"/>
      <c r="V31" s="626"/>
      <c r="W31" s="626"/>
      <c r="X31" s="626"/>
      <c r="Y31" s="627"/>
      <c r="Z31" s="685">
        <v>5.3</v>
      </c>
      <c r="AA31" s="685"/>
      <c r="AB31" s="685"/>
      <c r="AC31" s="685"/>
      <c r="AD31" s="686" t="s">
        <v>246</v>
      </c>
      <c r="AE31" s="686"/>
      <c r="AF31" s="686"/>
      <c r="AG31" s="686"/>
      <c r="AH31" s="686"/>
      <c r="AI31" s="686"/>
      <c r="AJ31" s="686"/>
      <c r="AK31" s="686"/>
      <c r="AL31" s="628" t="s">
        <v>130</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98.7</v>
      </c>
      <c r="BH31" s="624"/>
      <c r="BI31" s="624"/>
      <c r="BJ31" s="624"/>
      <c r="BK31" s="624"/>
      <c r="BL31" s="624"/>
      <c r="BM31" s="629">
        <v>95.4</v>
      </c>
      <c r="BN31" s="702"/>
      <c r="BO31" s="702"/>
      <c r="BP31" s="702"/>
      <c r="BQ31" s="663"/>
      <c r="BR31" s="701">
        <v>98.7</v>
      </c>
      <c r="BS31" s="624"/>
      <c r="BT31" s="624"/>
      <c r="BU31" s="624"/>
      <c r="BV31" s="624"/>
      <c r="BW31" s="624"/>
      <c r="BX31" s="629">
        <v>95.2</v>
      </c>
      <c r="BY31" s="702"/>
      <c r="BZ31" s="702"/>
      <c r="CA31" s="702"/>
      <c r="CB31" s="663"/>
      <c r="CD31" s="709"/>
      <c r="CE31" s="710"/>
      <c r="CF31" s="667" t="s">
        <v>317</v>
      </c>
      <c r="CG31" s="664"/>
      <c r="CH31" s="664"/>
      <c r="CI31" s="664"/>
      <c r="CJ31" s="664"/>
      <c r="CK31" s="664"/>
      <c r="CL31" s="664"/>
      <c r="CM31" s="664"/>
      <c r="CN31" s="664"/>
      <c r="CO31" s="664"/>
      <c r="CP31" s="664"/>
      <c r="CQ31" s="665"/>
      <c r="CR31" s="623">
        <v>196419</v>
      </c>
      <c r="CS31" s="624"/>
      <c r="CT31" s="624"/>
      <c r="CU31" s="624"/>
      <c r="CV31" s="624"/>
      <c r="CW31" s="624"/>
      <c r="CX31" s="624"/>
      <c r="CY31" s="625"/>
      <c r="CZ31" s="628">
        <v>0.6</v>
      </c>
      <c r="DA31" s="657"/>
      <c r="DB31" s="657"/>
      <c r="DC31" s="658"/>
      <c r="DD31" s="631">
        <v>196419</v>
      </c>
      <c r="DE31" s="624"/>
      <c r="DF31" s="624"/>
      <c r="DG31" s="624"/>
      <c r="DH31" s="624"/>
      <c r="DI31" s="624"/>
      <c r="DJ31" s="624"/>
      <c r="DK31" s="625"/>
      <c r="DL31" s="631">
        <v>196419</v>
      </c>
      <c r="DM31" s="624"/>
      <c r="DN31" s="624"/>
      <c r="DO31" s="624"/>
      <c r="DP31" s="624"/>
      <c r="DQ31" s="624"/>
      <c r="DR31" s="624"/>
      <c r="DS31" s="624"/>
      <c r="DT31" s="624"/>
      <c r="DU31" s="624"/>
      <c r="DV31" s="625"/>
      <c r="DW31" s="628">
        <v>1.2</v>
      </c>
      <c r="DX31" s="657"/>
      <c r="DY31" s="657"/>
      <c r="DZ31" s="657"/>
      <c r="EA31" s="657"/>
      <c r="EB31" s="657"/>
      <c r="EC31" s="659"/>
    </row>
    <row r="32" spans="2:133" ht="11.25" customHeight="1" x14ac:dyDescent="0.15">
      <c r="B32" s="620" t="s">
        <v>318</v>
      </c>
      <c r="C32" s="621"/>
      <c r="D32" s="621"/>
      <c r="E32" s="621"/>
      <c r="F32" s="621"/>
      <c r="G32" s="621"/>
      <c r="H32" s="621"/>
      <c r="I32" s="621"/>
      <c r="J32" s="621"/>
      <c r="K32" s="621"/>
      <c r="L32" s="621"/>
      <c r="M32" s="621"/>
      <c r="N32" s="621"/>
      <c r="O32" s="621"/>
      <c r="P32" s="621"/>
      <c r="Q32" s="622"/>
      <c r="R32" s="623">
        <v>545034</v>
      </c>
      <c r="S32" s="626"/>
      <c r="T32" s="626"/>
      <c r="U32" s="626"/>
      <c r="V32" s="626"/>
      <c r="W32" s="626"/>
      <c r="X32" s="626"/>
      <c r="Y32" s="627"/>
      <c r="Z32" s="685">
        <v>1.7</v>
      </c>
      <c r="AA32" s="685"/>
      <c r="AB32" s="685"/>
      <c r="AC32" s="685"/>
      <c r="AD32" s="686" t="s">
        <v>235</v>
      </c>
      <c r="AE32" s="686"/>
      <c r="AF32" s="686"/>
      <c r="AG32" s="686"/>
      <c r="AH32" s="686"/>
      <c r="AI32" s="686"/>
      <c r="AJ32" s="686"/>
      <c r="AK32" s="686"/>
      <c r="AL32" s="628" t="s">
        <v>235</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98.9</v>
      </c>
      <c r="BH32" s="639"/>
      <c r="BI32" s="639"/>
      <c r="BJ32" s="639"/>
      <c r="BK32" s="639"/>
      <c r="BL32" s="639"/>
      <c r="BM32" s="683">
        <v>95.5</v>
      </c>
      <c r="BN32" s="639"/>
      <c r="BO32" s="639"/>
      <c r="BP32" s="639"/>
      <c r="BQ32" s="676"/>
      <c r="BR32" s="700">
        <v>98.9</v>
      </c>
      <c r="BS32" s="639"/>
      <c r="BT32" s="639"/>
      <c r="BU32" s="639"/>
      <c r="BV32" s="639"/>
      <c r="BW32" s="639"/>
      <c r="BX32" s="683">
        <v>94.9</v>
      </c>
      <c r="BY32" s="639"/>
      <c r="BZ32" s="639"/>
      <c r="CA32" s="639"/>
      <c r="CB32" s="676"/>
      <c r="CD32" s="711"/>
      <c r="CE32" s="712"/>
      <c r="CF32" s="667" t="s">
        <v>320</v>
      </c>
      <c r="CG32" s="664"/>
      <c r="CH32" s="664"/>
      <c r="CI32" s="664"/>
      <c r="CJ32" s="664"/>
      <c r="CK32" s="664"/>
      <c r="CL32" s="664"/>
      <c r="CM32" s="664"/>
      <c r="CN32" s="664"/>
      <c r="CO32" s="664"/>
      <c r="CP32" s="664"/>
      <c r="CQ32" s="665"/>
      <c r="CR32" s="623" t="s">
        <v>235</v>
      </c>
      <c r="CS32" s="626"/>
      <c r="CT32" s="626"/>
      <c r="CU32" s="626"/>
      <c r="CV32" s="626"/>
      <c r="CW32" s="626"/>
      <c r="CX32" s="626"/>
      <c r="CY32" s="627"/>
      <c r="CZ32" s="628" t="s">
        <v>235</v>
      </c>
      <c r="DA32" s="657"/>
      <c r="DB32" s="657"/>
      <c r="DC32" s="658"/>
      <c r="DD32" s="631" t="s">
        <v>235</v>
      </c>
      <c r="DE32" s="626"/>
      <c r="DF32" s="626"/>
      <c r="DG32" s="626"/>
      <c r="DH32" s="626"/>
      <c r="DI32" s="626"/>
      <c r="DJ32" s="626"/>
      <c r="DK32" s="627"/>
      <c r="DL32" s="631" t="s">
        <v>235</v>
      </c>
      <c r="DM32" s="626"/>
      <c r="DN32" s="626"/>
      <c r="DO32" s="626"/>
      <c r="DP32" s="626"/>
      <c r="DQ32" s="626"/>
      <c r="DR32" s="626"/>
      <c r="DS32" s="626"/>
      <c r="DT32" s="626"/>
      <c r="DU32" s="626"/>
      <c r="DV32" s="627"/>
      <c r="DW32" s="628" t="s">
        <v>130</v>
      </c>
      <c r="DX32" s="657"/>
      <c r="DY32" s="657"/>
      <c r="DZ32" s="657"/>
      <c r="EA32" s="657"/>
      <c r="EB32" s="657"/>
      <c r="EC32" s="659"/>
    </row>
    <row r="33" spans="2:133" ht="11.25" customHeight="1" x14ac:dyDescent="0.15">
      <c r="B33" s="620" t="s">
        <v>321</v>
      </c>
      <c r="C33" s="621"/>
      <c r="D33" s="621"/>
      <c r="E33" s="621"/>
      <c r="F33" s="621"/>
      <c r="G33" s="621"/>
      <c r="H33" s="621"/>
      <c r="I33" s="621"/>
      <c r="J33" s="621"/>
      <c r="K33" s="621"/>
      <c r="L33" s="621"/>
      <c r="M33" s="621"/>
      <c r="N33" s="621"/>
      <c r="O33" s="621"/>
      <c r="P33" s="621"/>
      <c r="Q33" s="622"/>
      <c r="R33" s="623">
        <v>582014</v>
      </c>
      <c r="S33" s="626"/>
      <c r="T33" s="626"/>
      <c r="U33" s="626"/>
      <c r="V33" s="626"/>
      <c r="W33" s="626"/>
      <c r="X33" s="626"/>
      <c r="Y33" s="627"/>
      <c r="Z33" s="685">
        <v>1.8</v>
      </c>
      <c r="AA33" s="685"/>
      <c r="AB33" s="685"/>
      <c r="AC33" s="685"/>
      <c r="AD33" s="686" t="s">
        <v>130</v>
      </c>
      <c r="AE33" s="686"/>
      <c r="AF33" s="686"/>
      <c r="AG33" s="686"/>
      <c r="AH33" s="686"/>
      <c r="AI33" s="686"/>
      <c r="AJ33" s="686"/>
      <c r="AK33" s="686"/>
      <c r="AL33" s="628" t="s">
        <v>130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11079065</v>
      </c>
      <c r="CS33" s="624"/>
      <c r="CT33" s="624"/>
      <c r="CU33" s="624"/>
      <c r="CV33" s="624"/>
      <c r="CW33" s="624"/>
      <c r="CX33" s="624"/>
      <c r="CY33" s="625"/>
      <c r="CZ33" s="628">
        <v>35.700000000000003</v>
      </c>
      <c r="DA33" s="657"/>
      <c r="DB33" s="657"/>
      <c r="DC33" s="658"/>
      <c r="DD33" s="631">
        <v>9299470</v>
      </c>
      <c r="DE33" s="624"/>
      <c r="DF33" s="624"/>
      <c r="DG33" s="624"/>
      <c r="DH33" s="624"/>
      <c r="DI33" s="624"/>
      <c r="DJ33" s="624"/>
      <c r="DK33" s="625"/>
      <c r="DL33" s="631">
        <v>6037632</v>
      </c>
      <c r="DM33" s="624"/>
      <c r="DN33" s="624"/>
      <c r="DO33" s="624"/>
      <c r="DP33" s="624"/>
      <c r="DQ33" s="624"/>
      <c r="DR33" s="624"/>
      <c r="DS33" s="624"/>
      <c r="DT33" s="624"/>
      <c r="DU33" s="624"/>
      <c r="DV33" s="625"/>
      <c r="DW33" s="628">
        <v>37.6</v>
      </c>
      <c r="DX33" s="657"/>
      <c r="DY33" s="657"/>
      <c r="DZ33" s="657"/>
      <c r="EA33" s="657"/>
      <c r="EB33" s="657"/>
      <c r="EC33" s="659"/>
    </row>
    <row r="34" spans="2:133" ht="11.25" customHeight="1" x14ac:dyDescent="0.15">
      <c r="B34" s="620" t="s">
        <v>323</v>
      </c>
      <c r="C34" s="621"/>
      <c r="D34" s="621"/>
      <c r="E34" s="621"/>
      <c r="F34" s="621"/>
      <c r="G34" s="621"/>
      <c r="H34" s="621"/>
      <c r="I34" s="621"/>
      <c r="J34" s="621"/>
      <c r="K34" s="621"/>
      <c r="L34" s="621"/>
      <c r="M34" s="621"/>
      <c r="N34" s="621"/>
      <c r="O34" s="621"/>
      <c r="P34" s="621"/>
      <c r="Q34" s="622"/>
      <c r="R34" s="623">
        <v>677541</v>
      </c>
      <c r="S34" s="626"/>
      <c r="T34" s="626"/>
      <c r="U34" s="626"/>
      <c r="V34" s="626"/>
      <c r="W34" s="626"/>
      <c r="X34" s="626"/>
      <c r="Y34" s="627"/>
      <c r="Z34" s="685">
        <v>2.1</v>
      </c>
      <c r="AA34" s="685"/>
      <c r="AB34" s="685"/>
      <c r="AC34" s="685"/>
      <c r="AD34" s="686">
        <v>164</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3780250</v>
      </c>
      <c r="CS34" s="626"/>
      <c r="CT34" s="626"/>
      <c r="CU34" s="626"/>
      <c r="CV34" s="626"/>
      <c r="CW34" s="626"/>
      <c r="CX34" s="626"/>
      <c r="CY34" s="627"/>
      <c r="CZ34" s="628">
        <v>12.2</v>
      </c>
      <c r="DA34" s="657"/>
      <c r="DB34" s="657"/>
      <c r="DC34" s="658"/>
      <c r="DD34" s="631">
        <v>2967381</v>
      </c>
      <c r="DE34" s="626"/>
      <c r="DF34" s="626"/>
      <c r="DG34" s="626"/>
      <c r="DH34" s="626"/>
      <c r="DI34" s="626"/>
      <c r="DJ34" s="626"/>
      <c r="DK34" s="627"/>
      <c r="DL34" s="631">
        <v>2104990</v>
      </c>
      <c r="DM34" s="626"/>
      <c r="DN34" s="626"/>
      <c r="DO34" s="626"/>
      <c r="DP34" s="626"/>
      <c r="DQ34" s="626"/>
      <c r="DR34" s="626"/>
      <c r="DS34" s="626"/>
      <c r="DT34" s="626"/>
      <c r="DU34" s="626"/>
      <c r="DV34" s="627"/>
      <c r="DW34" s="628">
        <v>13.1</v>
      </c>
      <c r="DX34" s="657"/>
      <c r="DY34" s="657"/>
      <c r="DZ34" s="657"/>
      <c r="EA34" s="657"/>
      <c r="EB34" s="657"/>
      <c r="EC34" s="659"/>
    </row>
    <row r="35" spans="2:133" ht="11.25" customHeight="1" x14ac:dyDescent="0.15">
      <c r="B35" s="620" t="s">
        <v>327</v>
      </c>
      <c r="C35" s="621"/>
      <c r="D35" s="621"/>
      <c r="E35" s="621"/>
      <c r="F35" s="621"/>
      <c r="G35" s="621"/>
      <c r="H35" s="621"/>
      <c r="I35" s="621"/>
      <c r="J35" s="621"/>
      <c r="K35" s="621"/>
      <c r="L35" s="621"/>
      <c r="M35" s="621"/>
      <c r="N35" s="621"/>
      <c r="O35" s="621"/>
      <c r="P35" s="621"/>
      <c r="Q35" s="622"/>
      <c r="R35" s="623">
        <v>4408927</v>
      </c>
      <c r="S35" s="626"/>
      <c r="T35" s="626"/>
      <c r="U35" s="626"/>
      <c r="V35" s="626"/>
      <c r="W35" s="626"/>
      <c r="X35" s="626"/>
      <c r="Y35" s="627"/>
      <c r="Z35" s="685">
        <v>13.8</v>
      </c>
      <c r="AA35" s="685"/>
      <c r="AB35" s="685"/>
      <c r="AC35" s="685"/>
      <c r="AD35" s="686" t="s">
        <v>130</v>
      </c>
      <c r="AE35" s="686"/>
      <c r="AF35" s="686"/>
      <c r="AG35" s="686"/>
      <c r="AH35" s="686"/>
      <c r="AI35" s="686"/>
      <c r="AJ35" s="686"/>
      <c r="AK35" s="686"/>
      <c r="AL35" s="628" t="s">
        <v>130</v>
      </c>
      <c r="AM35" s="629"/>
      <c r="AN35" s="629"/>
      <c r="AO35" s="687"/>
      <c r="AP35" s="234"/>
      <c r="AQ35" s="691" t="s">
        <v>328</v>
      </c>
      <c r="AR35" s="692"/>
      <c r="AS35" s="692"/>
      <c r="AT35" s="692"/>
      <c r="AU35" s="692"/>
      <c r="AV35" s="692"/>
      <c r="AW35" s="692"/>
      <c r="AX35" s="692"/>
      <c r="AY35" s="693"/>
      <c r="AZ35" s="688">
        <v>3150958</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227919</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328239</v>
      </c>
      <c r="CS35" s="624"/>
      <c r="CT35" s="624"/>
      <c r="CU35" s="624"/>
      <c r="CV35" s="624"/>
      <c r="CW35" s="624"/>
      <c r="CX35" s="624"/>
      <c r="CY35" s="625"/>
      <c r="CZ35" s="628">
        <v>1.1000000000000001</v>
      </c>
      <c r="DA35" s="657"/>
      <c r="DB35" s="657"/>
      <c r="DC35" s="658"/>
      <c r="DD35" s="631">
        <v>290425</v>
      </c>
      <c r="DE35" s="624"/>
      <c r="DF35" s="624"/>
      <c r="DG35" s="624"/>
      <c r="DH35" s="624"/>
      <c r="DI35" s="624"/>
      <c r="DJ35" s="624"/>
      <c r="DK35" s="625"/>
      <c r="DL35" s="631">
        <v>273488</v>
      </c>
      <c r="DM35" s="624"/>
      <c r="DN35" s="624"/>
      <c r="DO35" s="624"/>
      <c r="DP35" s="624"/>
      <c r="DQ35" s="624"/>
      <c r="DR35" s="624"/>
      <c r="DS35" s="624"/>
      <c r="DT35" s="624"/>
      <c r="DU35" s="624"/>
      <c r="DV35" s="625"/>
      <c r="DW35" s="628">
        <v>1.7</v>
      </c>
      <c r="DX35" s="657"/>
      <c r="DY35" s="657"/>
      <c r="DZ35" s="657"/>
      <c r="EA35" s="657"/>
      <c r="EB35" s="657"/>
      <c r="EC35" s="659"/>
    </row>
    <row r="36" spans="2:133" ht="11.25" customHeight="1" x14ac:dyDescent="0.15">
      <c r="B36" s="620" t="s">
        <v>331</v>
      </c>
      <c r="C36" s="621"/>
      <c r="D36" s="621"/>
      <c r="E36" s="621"/>
      <c r="F36" s="621"/>
      <c r="G36" s="621"/>
      <c r="H36" s="621"/>
      <c r="I36" s="621"/>
      <c r="J36" s="621"/>
      <c r="K36" s="621"/>
      <c r="L36" s="621"/>
      <c r="M36" s="621"/>
      <c r="N36" s="621"/>
      <c r="O36" s="621"/>
      <c r="P36" s="621"/>
      <c r="Q36" s="622"/>
      <c r="R36" s="623" t="s">
        <v>246</v>
      </c>
      <c r="S36" s="626"/>
      <c r="T36" s="626"/>
      <c r="U36" s="626"/>
      <c r="V36" s="626"/>
      <c r="W36" s="626"/>
      <c r="X36" s="626"/>
      <c r="Y36" s="627"/>
      <c r="Z36" s="685" t="s">
        <v>235</v>
      </c>
      <c r="AA36" s="685"/>
      <c r="AB36" s="685"/>
      <c r="AC36" s="685"/>
      <c r="AD36" s="686" t="s">
        <v>130</v>
      </c>
      <c r="AE36" s="686"/>
      <c r="AF36" s="686"/>
      <c r="AG36" s="686"/>
      <c r="AH36" s="686"/>
      <c r="AI36" s="686"/>
      <c r="AJ36" s="686"/>
      <c r="AK36" s="686"/>
      <c r="AL36" s="628" t="s">
        <v>130</v>
      </c>
      <c r="AM36" s="629"/>
      <c r="AN36" s="629"/>
      <c r="AO36" s="687"/>
      <c r="AQ36" s="660" t="s">
        <v>332</v>
      </c>
      <c r="AR36" s="661"/>
      <c r="AS36" s="661"/>
      <c r="AT36" s="661"/>
      <c r="AU36" s="661"/>
      <c r="AV36" s="661"/>
      <c r="AW36" s="661"/>
      <c r="AX36" s="661"/>
      <c r="AY36" s="662"/>
      <c r="AZ36" s="623">
        <v>786200</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191987</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3499368</v>
      </c>
      <c r="CS36" s="626"/>
      <c r="CT36" s="626"/>
      <c r="CU36" s="626"/>
      <c r="CV36" s="626"/>
      <c r="CW36" s="626"/>
      <c r="CX36" s="626"/>
      <c r="CY36" s="627"/>
      <c r="CZ36" s="628">
        <v>11.3</v>
      </c>
      <c r="DA36" s="657"/>
      <c r="DB36" s="657"/>
      <c r="DC36" s="658"/>
      <c r="DD36" s="631">
        <v>3017217</v>
      </c>
      <c r="DE36" s="626"/>
      <c r="DF36" s="626"/>
      <c r="DG36" s="626"/>
      <c r="DH36" s="626"/>
      <c r="DI36" s="626"/>
      <c r="DJ36" s="626"/>
      <c r="DK36" s="627"/>
      <c r="DL36" s="631">
        <v>1336948</v>
      </c>
      <c r="DM36" s="626"/>
      <c r="DN36" s="626"/>
      <c r="DO36" s="626"/>
      <c r="DP36" s="626"/>
      <c r="DQ36" s="626"/>
      <c r="DR36" s="626"/>
      <c r="DS36" s="626"/>
      <c r="DT36" s="626"/>
      <c r="DU36" s="626"/>
      <c r="DV36" s="627"/>
      <c r="DW36" s="628">
        <v>8.3000000000000007</v>
      </c>
      <c r="DX36" s="657"/>
      <c r="DY36" s="657"/>
      <c r="DZ36" s="657"/>
      <c r="EA36" s="657"/>
      <c r="EB36" s="657"/>
      <c r="EC36" s="659"/>
    </row>
    <row r="37" spans="2:133" ht="11.25" customHeight="1" x14ac:dyDescent="0.15">
      <c r="B37" s="620" t="s">
        <v>335</v>
      </c>
      <c r="C37" s="621"/>
      <c r="D37" s="621"/>
      <c r="E37" s="621"/>
      <c r="F37" s="621"/>
      <c r="G37" s="621"/>
      <c r="H37" s="621"/>
      <c r="I37" s="621"/>
      <c r="J37" s="621"/>
      <c r="K37" s="621"/>
      <c r="L37" s="621"/>
      <c r="M37" s="621"/>
      <c r="N37" s="621"/>
      <c r="O37" s="621"/>
      <c r="P37" s="621"/>
      <c r="Q37" s="622"/>
      <c r="R37" s="623">
        <v>898227</v>
      </c>
      <c r="S37" s="626"/>
      <c r="T37" s="626"/>
      <c r="U37" s="626"/>
      <c r="V37" s="626"/>
      <c r="W37" s="626"/>
      <c r="X37" s="626"/>
      <c r="Y37" s="627"/>
      <c r="Z37" s="685">
        <v>2.8</v>
      </c>
      <c r="AA37" s="685"/>
      <c r="AB37" s="685"/>
      <c r="AC37" s="685"/>
      <c r="AD37" s="686" t="s">
        <v>130</v>
      </c>
      <c r="AE37" s="686"/>
      <c r="AF37" s="686"/>
      <c r="AG37" s="686"/>
      <c r="AH37" s="686"/>
      <c r="AI37" s="686"/>
      <c r="AJ37" s="686"/>
      <c r="AK37" s="686"/>
      <c r="AL37" s="628" t="s">
        <v>246</v>
      </c>
      <c r="AM37" s="629"/>
      <c r="AN37" s="629"/>
      <c r="AO37" s="687"/>
      <c r="AQ37" s="660" t="s">
        <v>336</v>
      </c>
      <c r="AR37" s="661"/>
      <c r="AS37" s="661"/>
      <c r="AT37" s="661"/>
      <c r="AU37" s="661"/>
      <c r="AV37" s="661"/>
      <c r="AW37" s="661"/>
      <c r="AX37" s="661"/>
      <c r="AY37" s="662"/>
      <c r="AZ37" s="623">
        <v>170921</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8466</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745144</v>
      </c>
      <c r="CS37" s="624"/>
      <c r="CT37" s="624"/>
      <c r="CU37" s="624"/>
      <c r="CV37" s="624"/>
      <c r="CW37" s="624"/>
      <c r="CX37" s="624"/>
      <c r="CY37" s="625"/>
      <c r="CZ37" s="628">
        <v>2.4</v>
      </c>
      <c r="DA37" s="657"/>
      <c r="DB37" s="657"/>
      <c r="DC37" s="658"/>
      <c r="DD37" s="631">
        <v>745144</v>
      </c>
      <c r="DE37" s="624"/>
      <c r="DF37" s="624"/>
      <c r="DG37" s="624"/>
      <c r="DH37" s="624"/>
      <c r="DI37" s="624"/>
      <c r="DJ37" s="624"/>
      <c r="DK37" s="625"/>
      <c r="DL37" s="631">
        <v>604254</v>
      </c>
      <c r="DM37" s="624"/>
      <c r="DN37" s="624"/>
      <c r="DO37" s="624"/>
      <c r="DP37" s="624"/>
      <c r="DQ37" s="624"/>
      <c r="DR37" s="624"/>
      <c r="DS37" s="624"/>
      <c r="DT37" s="624"/>
      <c r="DU37" s="624"/>
      <c r="DV37" s="625"/>
      <c r="DW37" s="628">
        <v>3.8</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32019285</v>
      </c>
      <c r="S38" s="675"/>
      <c r="T38" s="675"/>
      <c r="U38" s="675"/>
      <c r="V38" s="675"/>
      <c r="W38" s="675"/>
      <c r="X38" s="675"/>
      <c r="Y38" s="680"/>
      <c r="Z38" s="681">
        <v>100</v>
      </c>
      <c r="AA38" s="681"/>
      <c r="AB38" s="681"/>
      <c r="AC38" s="681"/>
      <c r="AD38" s="682">
        <v>15141576</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v>40550</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13903</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2939694</v>
      </c>
      <c r="CS38" s="626"/>
      <c r="CT38" s="626"/>
      <c r="CU38" s="626"/>
      <c r="CV38" s="626"/>
      <c r="CW38" s="626"/>
      <c r="CX38" s="626"/>
      <c r="CY38" s="627"/>
      <c r="CZ38" s="628">
        <v>9.5</v>
      </c>
      <c r="DA38" s="657"/>
      <c r="DB38" s="657"/>
      <c r="DC38" s="658"/>
      <c r="DD38" s="631">
        <v>2573573</v>
      </c>
      <c r="DE38" s="626"/>
      <c r="DF38" s="626"/>
      <c r="DG38" s="626"/>
      <c r="DH38" s="626"/>
      <c r="DI38" s="626"/>
      <c r="DJ38" s="626"/>
      <c r="DK38" s="627"/>
      <c r="DL38" s="631">
        <v>2322206</v>
      </c>
      <c r="DM38" s="626"/>
      <c r="DN38" s="626"/>
      <c r="DO38" s="626"/>
      <c r="DP38" s="626"/>
      <c r="DQ38" s="626"/>
      <c r="DR38" s="626"/>
      <c r="DS38" s="626"/>
      <c r="DT38" s="626"/>
      <c r="DU38" s="626"/>
      <c r="DV38" s="627"/>
      <c r="DW38" s="628">
        <v>14.5</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3" t="s">
        <v>130</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94</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476511</v>
      </c>
      <c r="CS39" s="624"/>
      <c r="CT39" s="624"/>
      <c r="CU39" s="624"/>
      <c r="CV39" s="624"/>
      <c r="CW39" s="624"/>
      <c r="CX39" s="624"/>
      <c r="CY39" s="625"/>
      <c r="CZ39" s="628">
        <v>1.5</v>
      </c>
      <c r="DA39" s="657"/>
      <c r="DB39" s="657"/>
      <c r="DC39" s="658"/>
      <c r="DD39" s="631">
        <v>450771</v>
      </c>
      <c r="DE39" s="624"/>
      <c r="DF39" s="624"/>
      <c r="DG39" s="624"/>
      <c r="DH39" s="624"/>
      <c r="DI39" s="624"/>
      <c r="DJ39" s="624"/>
      <c r="DK39" s="625"/>
      <c r="DL39" s="631" t="s">
        <v>235</v>
      </c>
      <c r="DM39" s="624"/>
      <c r="DN39" s="624"/>
      <c r="DO39" s="624"/>
      <c r="DP39" s="624"/>
      <c r="DQ39" s="624"/>
      <c r="DR39" s="624"/>
      <c r="DS39" s="624"/>
      <c r="DT39" s="624"/>
      <c r="DU39" s="624"/>
      <c r="DV39" s="625"/>
      <c r="DW39" s="628" t="s">
        <v>235</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464308</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v>1</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55003</v>
      </c>
      <c r="CS40" s="626"/>
      <c r="CT40" s="626"/>
      <c r="CU40" s="626"/>
      <c r="CV40" s="626"/>
      <c r="CW40" s="626"/>
      <c r="CX40" s="626"/>
      <c r="CY40" s="627"/>
      <c r="CZ40" s="628">
        <v>0.2</v>
      </c>
      <c r="DA40" s="657"/>
      <c r="DB40" s="657"/>
      <c r="DC40" s="658"/>
      <c r="DD40" s="631">
        <v>103</v>
      </c>
      <c r="DE40" s="626"/>
      <c r="DF40" s="626"/>
      <c r="DG40" s="626"/>
      <c r="DH40" s="626"/>
      <c r="DI40" s="626"/>
      <c r="DJ40" s="626"/>
      <c r="DK40" s="627"/>
      <c r="DL40" s="631" t="s">
        <v>235</v>
      </c>
      <c r="DM40" s="626"/>
      <c r="DN40" s="626"/>
      <c r="DO40" s="626"/>
      <c r="DP40" s="626"/>
      <c r="DQ40" s="626"/>
      <c r="DR40" s="626"/>
      <c r="DS40" s="626"/>
      <c r="DT40" s="626"/>
      <c r="DU40" s="626"/>
      <c r="DV40" s="627"/>
      <c r="DW40" s="628" t="s">
        <v>130</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1688979</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353</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130</v>
      </c>
      <c r="CS41" s="624"/>
      <c r="CT41" s="624"/>
      <c r="CU41" s="624"/>
      <c r="CV41" s="624"/>
      <c r="CW41" s="624"/>
      <c r="CX41" s="624"/>
      <c r="CY41" s="625"/>
      <c r="CZ41" s="628" t="s">
        <v>235</v>
      </c>
      <c r="DA41" s="657"/>
      <c r="DB41" s="657"/>
      <c r="DC41" s="658"/>
      <c r="DD41" s="631" t="s">
        <v>130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6235623</v>
      </c>
      <c r="CS42" s="626"/>
      <c r="CT42" s="626"/>
      <c r="CU42" s="626"/>
      <c r="CV42" s="626"/>
      <c r="CW42" s="626"/>
      <c r="CX42" s="626"/>
      <c r="CY42" s="627"/>
      <c r="CZ42" s="628">
        <v>20.100000000000001</v>
      </c>
      <c r="DA42" s="629"/>
      <c r="DB42" s="629"/>
      <c r="DC42" s="630"/>
      <c r="DD42" s="631">
        <v>1126177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136415</v>
      </c>
      <c r="CS43" s="624"/>
      <c r="CT43" s="624"/>
      <c r="CU43" s="624"/>
      <c r="CV43" s="624"/>
      <c r="CW43" s="624"/>
      <c r="CX43" s="624"/>
      <c r="CY43" s="625"/>
      <c r="CZ43" s="628">
        <v>0.4</v>
      </c>
      <c r="DA43" s="657"/>
      <c r="DB43" s="657"/>
      <c r="DC43" s="658"/>
      <c r="DD43" s="631">
        <v>136209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308</v>
      </c>
      <c r="CE44" s="652"/>
      <c r="CF44" s="620" t="s">
        <v>358</v>
      </c>
      <c r="CG44" s="621"/>
      <c r="CH44" s="621"/>
      <c r="CI44" s="621"/>
      <c r="CJ44" s="621"/>
      <c r="CK44" s="621"/>
      <c r="CL44" s="621"/>
      <c r="CM44" s="621"/>
      <c r="CN44" s="621"/>
      <c r="CO44" s="621"/>
      <c r="CP44" s="621"/>
      <c r="CQ44" s="622"/>
      <c r="CR44" s="623">
        <v>5587744</v>
      </c>
      <c r="CS44" s="626"/>
      <c r="CT44" s="626"/>
      <c r="CU44" s="626"/>
      <c r="CV44" s="626"/>
      <c r="CW44" s="626"/>
      <c r="CX44" s="626"/>
      <c r="CY44" s="627"/>
      <c r="CZ44" s="628">
        <v>18</v>
      </c>
      <c r="DA44" s="629"/>
      <c r="DB44" s="629"/>
      <c r="DC44" s="630"/>
      <c r="DD44" s="631">
        <v>837205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3321709</v>
      </c>
      <c r="CS45" s="624"/>
      <c r="CT45" s="624"/>
      <c r="CU45" s="624"/>
      <c r="CV45" s="624"/>
      <c r="CW45" s="624"/>
      <c r="CX45" s="624"/>
      <c r="CY45" s="625"/>
      <c r="CZ45" s="628">
        <v>10.7</v>
      </c>
      <c r="DA45" s="657"/>
      <c r="DB45" s="657"/>
      <c r="DC45" s="658"/>
      <c r="DD45" s="631">
        <v>165497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2231313</v>
      </c>
      <c r="CS46" s="626"/>
      <c r="CT46" s="626"/>
      <c r="CU46" s="626"/>
      <c r="CV46" s="626"/>
      <c r="CW46" s="626"/>
      <c r="CX46" s="626"/>
      <c r="CY46" s="627"/>
      <c r="CZ46" s="628">
        <v>7.2</v>
      </c>
      <c r="DA46" s="629"/>
      <c r="DB46" s="629"/>
      <c r="DC46" s="630"/>
      <c r="DD46" s="631">
        <v>648561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v>647879</v>
      </c>
      <c r="CS47" s="624"/>
      <c r="CT47" s="624"/>
      <c r="CU47" s="624"/>
      <c r="CV47" s="624"/>
      <c r="CW47" s="624"/>
      <c r="CX47" s="624"/>
      <c r="CY47" s="625"/>
      <c r="CZ47" s="628">
        <v>2.1</v>
      </c>
      <c r="DA47" s="657"/>
      <c r="DB47" s="657"/>
      <c r="DC47" s="658"/>
      <c r="DD47" s="631">
        <v>288972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130</v>
      </c>
      <c r="CS48" s="626"/>
      <c r="CT48" s="626"/>
      <c r="CU48" s="626"/>
      <c r="CV48" s="626"/>
      <c r="CW48" s="626"/>
      <c r="CX48" s="626"/>
      <c r="CY48" s="627"/>
      <c r="CZ48" s="628" t="s">
        <v>235</v>
      </c>
      <c r="DA48" s="629"/>
      <c r="DB48" s="629"/>
      <c r="DC48" s="630"/>
      <c r="DD48" s="631" t="s">
        <v>235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31015232</v>
      </c>
      <c r="CS49" s="639"/>
      <c r="CT49" s="639"/>
      <c r="CU49" s="639"/>
      <c r="CV49" s="639"/>
      <c r="CW49" s="639"/>
      <c r="CX49" s="639"/>
      <c r="CY49" s="640"/>
      <c r="CZ49" s="641">
        <v>100</v>
      </c>
      <c r="DA49" s="642"/>
      <c r="DB49" s="642"/>
      <c r="DC49" s="643"/>
      <c r="DD49" s="644">
        <v>19279760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c1y1op52u1QgktaMt7Vl9vFIz8sTgPk7lgW4jB/bWRoqs/Qyr0mbjc7aJ2Lt4q7DP8aoIJMpP+o/5K8m/jhP1g==" saltValue="e/ZfnH4Ocs6A+27ykpr7A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W10" sqref="CW10:DA1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31864</v>
      </c>
      <c r="R7" s="1156"/>
      <c r="S7" s="1156"/>
      <c r="T7" s="1156"/>
      <c r="U7" s="1156"/>
      <c r="V7" s="1156">
        <v>30860</v>
      </c>
      <c r="W7" s="1156"/>
      <c r="X7" s="1156"/>
      <c r="Y7" s="1156"/>
      <c r="Z7" s="1156"/>
      <c r="AA7" s="1156">
        <v>1004</v>
      </c>
      <c r="AB7" s="1156"/>
      <c r="AC7" s="1156"/>
      <c r="AD7" s="1156"/>
      <c r="AE7" s="1157"/>
      <c r="AF7" s="1158">
        <v>231</v>
      </c>
      <c r="AG7" s="1159"/>
      <c r="AH7" s="1159"/>
      <c r="AI7" s="1159"/>
      <c r="AJ7" s="1160"/>
      <c r="AK7" s="1142" t="s">
        <v>613</v>
      </c>
      <c r="AL7" s="1143"/>
      <c r="AM7" s="1143"/>
      <c r="AN7" s="1143"/>
      <c r="AO7" s="1143"/>
      <c r="AP7" s="1143">
        <v>28661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599</v>
      </c>
      <c r="BS7" s="1146" t="s">
        <v>600</v>
      </c>
      <c r="BT7" s="1147"/>
      <c r="BU7" s="1147"/>
      <c r="BV7" s="1147"/>
      <c r="BW7" s="1147"/>
      <c r="BX7" s="1147"/>
      <c r="BY7" s="1147"/>
      <c r="BZ7" s="1147"/>
      <c r="CA7" s="1147"/>
      <c r="CB7" s="1147"/>
      <c r="CC7" s="1147"/>
      <c r="CD7" s="1147"/>
      <c r="CE7" s="1147"/>
      <c r="CF7" s="1147"/>
      <c r="CG7" s="1148"/>
      <c r="CH7" s="1139">
        <v>1</v>
      </c>
      <c r="CI7" s="1140"/>
      <c r="CJ7" s="1140"/>
      <c r="CK7" s="1140"/>
      <c r="CL7" s="1141"/>
      <c r="CM7" s="1139">
        <v>51</v>
      </c>
      <c r="CN7" s="1140"/>
      <c r="CO7" s="1140"/>
      <c r="CP7" s="1140"/>
      <c r="CQ7" s="1141"/>
      <c r="CR7" s="1139">
        <v>10</v>
      </c>
      <c r="CS7" s="1140"/>
      <c r="CT7" s="1140"/>
      <c r="CU7" s="1140"/>
      <c r="CV7" s="1141"/>
      <c r="CW7" s="1139" t="s">
        <v>605</v>
      </c>
      <c r="CX7" s="1140"/>
      <c r="CY7" s="1140"/>
      <c r="CZ7" s="1140"/>
      <c r="DA7" s="1141"/>
      <c r="DB7" s="1139" t="s">
        <v>605</v>
      </c>
      <c r="DC7" s="1140"/>
      <c r="DD7" s="1140"/>
      <c r="DE7" s="1140"/>
      <c r="DF7" s="1141"/>
      <c r="DG7" s="1139" t="s">
        <v>515</v>
      </c>
      <c r="DH7" s="1140"/>
      <c r="DI7" s="1140"/>
      <c r="DJ7" s="1140"/>
      <c r="DK7" s="1141"/>
      <c r="DL7" s="1139" t="s">
        <v>515</v>
      </c>
      <c r="DM7" s="1140"/>
      <c r="DN7" s="1140"/>
      <c r="DO7" s="1140"/>
      <c r="DP7" s="1141"/>
      <c r="DQ7" s="1139" t="s">
        <v>605</v>
      </c>
      <c r="DR7" s="1140"/>
      <c r="DS7" s="1140"/>
      <c r="DT7" s="1140"/>
      <c r="DU7" s="1141"/>
      <c r="DV7" s="1166"/>
      <c r="DW7" s="1167"/>
      <c r="DX7" s="1167"/>
      <c r="DY7" s="1167"/>
      <c r="DZ7" s="1168"/>
      <c r="EA7" s="254"/>
    </row>
    <row r="8" spans="1:131" s="255" customFormat="1" ht="26.25" customHeight="1" x14ac:dyDescent="0.15">
      <c r="A8" s="261">
        <v>2</v>
      </c>
      <c r="B8" s="1088" t="s">
        <v>387</v>
      </c>
      <c r="C8" s="1089"/>
      <c r="D8" s="1089"/>
      <c r="E8" s="1089"/>
      <c r="F8" s="1089"/>
      <c r="G8" s="1089"/>
      <c r="H8" s="1089"/>
      <c r="I8" s="1089"/>
      <c r="J8" s="1089"/>
      <c r="K8" s="1089"/>
      <c r="L8" s="1089"/>
      <c r="M8" s="1089"/>
      <c r="N8" s="1089"/>
      <c r="O8" s="1089"/>
      <c r="P8" s="1090"/>
      <c r="Q8" s="1094">
        <v>506</v>
      </c>
      <c r="R8" s="1095"/>
      <c r="S8" s="1095"/>
      <c r="T8" s="1095"/>
      <c r="U8" s="1095"/>
      <c r="V8" s="1095">
        <v>506</v>
      </c>
      <c r="W8" s="1095"/>
      <c r="X8" s="1095"/>
      <c r="Y8" s="1095"/>
      <c r="Z8" s="1095"/>
      <c r="AA8" s="1096" t="s">
        <v>613</v>
      </c>
      <c r="AB8" s="1071"/>
      <c r="AC8" s="1071"/>
      <c r="AD8" s="1071"/>
      <c r="AE8" s="1072"/>
      <c r="AF8" s="1070" t="s">
        <v>614</v>
      </c>
      <c r="AG8" s="1071"/>
      <c r="AH8" s="1071"/>
      <c r="AI8" s="1071"/>
      <c r="AJ8" s="1072"/>
      <c r="AK8" s="1137">
        <v>343</v>
      </c>
      <c r="AL8" s="1138"/>
      <c r="AM8" s="1138"/>
      <c r="AN8" s="1138"/>
      <c r="AO8" s="1138"/>
      <c r="AP8" s="1138">
        <v>1858</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601</v>
      </c>
      <c r="BT8" s="1066"/>
      <c r="BU8" s="1066"/>
      <c r="BV8" s="1066"/>
      <c r="BW8" s="1066"/>
      <c r="BX8" s="1066"/>
      <c r="BY8" s="1066"/>
      <c r="BZ8" s="1066"/>
      <c r="CA8" s="1066"/>
      <c r="CB8" s="1066"/>
      <c r="CC8" s="1066"/>
      <c r="CD8" s="1066"/>
      <c r="CE8" s="1066"/>
      <c r="CF8" s="1066"/>
      <c r="CG8" s="1067"/>
      <c r="CH8" s="1040">
        <v>-2</v>
      </c>
      <c r="CI8" s="1041"/>
      <c r="CJ8" s="1041"/>
      <c r="CK8" s="1041"/>
      <c r="CL8" s="1042"/>
      <c r="CM8" s="1040">
        <v>497</v>
      </c>
      <c r="CN8" s="1041"/>
      <c r="CO8" s="1041"/>
      <c r="CP8" s="1041"/>
      <c r="CQ8" s="1042"/>
      <c r="CR8" s="1040">
        <v>125</v>
      </c>
      <c r="CS8" s="1041"/>
      <c r="CT8" s="1041"/>
      <c r="CU8" s="1041"/>
      <c r="CV8" s="1042"/>
      <c r="CW8" s="1040">
        <v>6</v>
      </c>
      <c r="CX8" s="1041"/>
      <c r="CY8" s="1041"/>
      <c r="CZ8" s="1041"/>
      <c r="DA8" s="1042"/>
      <c r="DB8" s="1040" t="s">
        <v>515</v>
      </c>
      <c r="DC8" s="1041"/>
      <c r="DD8" s="1041"/>
      <c r="DE8" s="1041"/>
      <c r="DF8" s="1042"/>
      <c r="DG8" s="1040" t="s">
        <v>515</v>
      </c>
      <c r="DH8" s="1041"/>
      <c r="DI8" s="1041"/>
      <c r="DJ8" s="1041"/>
      <c r="DK8" s="1042"/>
      <c r="DL8" s="1040" t="s">
        <v>515</v>
      </c>
      <c r="DM8" s="1041"/>
      <c r="DN8" s="1041"/>
      <c r="DO8" s="1041"/>
      <c r="DP8" s="1042"/>
      <c r="DQ8" s="1040" t="s">
        <v>515</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602</v>
      </c>
      <c r="BT9" s="1066"/>
      <c r="BU9" s="1066"/>
      <c r="BV9" s="1066"/>
      <c r="BW9" s="1066"/>
      <c r="BX9" s="1066"/>
      <c r="BY9" s="1066"/>
      <c r="BZ9" s="1066"/>
      <c r="CA9" s="1066"/>
      <c r="CB9" s="1066"/>
      <c r="CC9" s="1066"/>
      <c r="CD9" s="1066"/>
      <c r="CE9" s="1066"/>
      <c r="CF9" s="1066"/>
      <c r="CG9" s="1067"/>
      <c r="CH9" s="1040">
        <v>5</v>
      </c>
      <c r="CI9" s="1041"/>
      <c r="CJ9" s="1041"/>
      <c r="CK9" s="1041"/>
      <c r="CL9" s="1042"/>
      <c r="CM9" s="1040">
        <v>64</v>
      </c>
      <c r="CN9" s="1041"/>
      <c r="CO9" s="1041"/>
      <c r="CP9" s="1041"/>
      <c r="CQ9" s="1042"/>
      <c r="CR9" s="1040">
        <v>15</v>
      </c>
      <c r="CS9" s="1041"/>
      <c r="CT9" s="1041"/>
      <c r="CU9" s="1041"/>
      <c r="CV9" s="1042"/>
      <c r="CW9" s="1040">
        <v>0</v>
      </c>
      <c r="CX9" s="1041"/>
      <c r="CY9" s="1041"/>
      <c r="CZ9" s="1041"/>
      <c r="DA9" s="1042"/>
      <c r="DB9" s="1040" t="s">
        <v>515</v>
      </c>
      <c r="DC9" s="1041"/>
      <c r="DD9" s="1041"/>
      <c r="DE9" s="1041"/>
      <c r="DF9" s="1042"/>
      <c r="DG9" s="1040" t="s">
        <v>515</v>
      </c>
      <c r="DH9" s="1041"/>
      <c r="DI9" s="1041"/>
      <c r="DJ9" s="1041"/>
      <c r="DK9" s="1042"/>
      <c r="DL9" s="1040" t="s">
        <v>515</v>
      </c>
      <c r="DM9" s="1041"/>
      <c r="DN9" s="1041"/>
      <c r="DO9" s="1041"/>
      <c r="DP9" s="1042"/>
      <c r="DQ9" s="1040" t="s">
        <v>515</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603</v>
      </c>
      <c r="BT10" s="1066"/>
      <c r="BU10" s="1066"/>
      <c r="BV10" s="1066"/>
      <c r="BW10" s="1066"/>
      <c r="BX10" s="1066"/>
      <c r="BY10" s="1066"/>
      <c r="BZ10" s="1066"/>
      <c r="CA10" s="1066"/>
      <c r="CB10" s="1066"/>
      <c r="CC10" s="1066"/>
      <c r="CD10" s="1066"/>
      <c r="CE10" s="1066"/>
      <c r="CF10" s="1066"/>
      <c r="CG10" s="1067"/>
      <c r="CH10" s="1040">
        <v>3</v>
      </c>
      <c r="CI10" s="1041"/>
      <c r="CJ10" s="1041"/>
      <c r="CK10" s="1041"/>
      <c r="CL10" s="1042"/>
      <c r="CM10" s="1040">
        <v>134</v>
      </c>
      <c r="CN10" s="1041"/>
      <c r="CO10" s="1041"/>
      <c r="CP10" s="1041"/>
      <c r="CQ10" s="1042"/>
      <c r="CR10" s="1040">
        <v>89</v>
      </c>
      <c r="CS10" s="1041"/>
      <c r="CT10" s="1041"/>
      <c r="CU10" s="1041"/>
      <c r="CV10" s="1042"/>
      <c r="CW10" s="1040" t="s">
        <v>606</v>
      </c>
      <c r="CX10" s="1041"/>
      <c r="CY10" s="1041"/>
      <c r="CZ10" s="1041"/>
      <c r="DA10" s="1042"/>
      <c r="DB10" s="1040" t="s">
        <v>515</v>
      </c>
      <c r="DC10" s="1041"/>
      <c r="DD10" s="1041"/>
      <c r="DE10" s="1041"/>
      <c r="DF10" s="1042"/>
      <c r="DG10" s="1040" t="s">
        <v>515</v>
      </c>
      <c r="DH10" s="1041"/>
      <c r="DI10" s="1041"/>
      <c r="DJ10" s="1041"/>
      <c r="DK10" s="1042"/>
      <c r="DL10" s="1040" t="s">
        <v>515</v>
      </c>
      <c r="DM10" s="1041"/>
      <c r="DN10" s="1041"/>
      <c r="DO10" s="1041"/>
      <c r="DP10" s="1042"/>
      <c r="DQ10" s="1040" t="s">
        <v>515</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604</v>
      </c>
      <c r="BT11" s="1066"/>
      <c r="BU11" s="1066"/>
      <c r="BV11" s="1066"/>
      <c r="BW11" s="1066"/>
      <c r="BX11" s="1066"/>
      <c r="BY11" s="1066"/>
      <c r="BZ11" s="1066"/>
      <c r="CA11" s="1066"/>
      <c r="CB11" s="1066"/>
      <c r="CC11" s="1066"/>
      <c r="CD11" s="1066"/>
      <c r="CE11" s="1066"/>
      <c r="CF11" s="1066"/>
      <c r="CG11" s="1067"/>
      <c r="CH11" s="1040">
        <v>-227</v>
      </c>
      <c r="CI11" s="1041"/>
      <c r="CJ11" s="1041"/>
      <c r="CK11" s="1041"/>
      <c r="CL11" s="1042"/>
      <c r="CM11" s="1040">
        <v>573</v>
      </c>
      <c r="CN11" s="1041"/>
      <c r="CO11" s="1041"/>
      <c r="CP11" s="1041"/>
      <c r="CQ11" s="1042"/>
      <c r="CR11" s="1040">
        <v>34</v>
      </c>
      <c r="CS11" s="1041"/>
      <c r="CT11" s="1041"/>
      <c r="CU11" s="1041"/>
      <c r="CV11" s="1042"/>
      <c r="CW11" s="1040">
        <v>11</v>
      </c>
      <c r="CX11" s="1041"/>
      <c r="CY11" s="1041"/>
      <c r="CZ11" s="1041"/>
      <c r="DA11" s="1042"/>
      <c r="DB11" s="1040" t="s">
        <v>515</v>
      </c>
      <c r="DC11" s="1041"/>
      <c r="DD11" s="1041"/>
      <c r="DE11" s="1041"/>
      <c r="DF11" s="1042"/>
      <c r="DG11" s="1040" t="s">
        <v>515</v>
      </c>
      <c r="DH11" s="1041"/>
      <c r="DI11" s="1041"/>
      <c r="DJ11" s="1041"/>
      <c r="DK11" s="1042"/>
      <c r="DL11" s="1040" t="s">
        <v>515</v>
      </c>
      <c r="DM11" s="1041"/>
      <c r="DN11" s="1041"/>
      <c r="DO11" s="1041"/>
      <c r="DP11" s="1042"/>
      <c r="DQ11" s="1040" t="s">
        <v>515</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v>32027</v>
      </c>
      <c r="R23" s="1120"/>
      <c r="S23" s="1120"/>
      <c r="T23" s="1120"/>
      <c r="U23" s="1120"/>
      <c r="V23" s="1120">
        <v>31023</v>
      </c>
      <c r="W23" s="1120"/>
      <c r="X23" s="1120"/>
      <c r="Y23" s="1120"/>
      <c r="Z23" s="1120"/>
      <c r="AA23" s="1120">
        <v>1004</v>
      </c>
      <c r="AB23" s="1120"/>
      <c r="AC23" s="1120"/>
      <c r="AD23" s="1120"/>
      <c r="AE23" s="1121"/>
      <c r="AF23" s="1122">
        <v>231</v>
      </c>
      <c r="AG23" s="1120"/>
      <c r="AH23" s="1120"/>
      <c r="AI23" s="1120"/>
      <c r="AJ23" s="1123"/>
      <c r="AK23" s="1124"/>
      <c r="AL23" s="1125"/>
      <c r="AM23" s="1125"/>
      <c r="AN23" s="1125"/>
      <c r="AO23" s="1125"/>
      <c r="AP23" s="1120">
        <v>30519</v>
      </c>
      <c r="AQ23" s="1120"/>
      <c r="AR23" s="1120"/>
      <c r="AS23" s="1120"/>
      <c r="AT23" s="1120"/>
      <c r="AU23" s="1126"/>
      <c r="AV23" s="1126"/>
      <c r="AW23" s="1126"/>
      <c r="AX23" s="1126"/>
      <c r="AY23" s="1127"/>
      <c r="AZ23" s="1116" t="s">
        <v>130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v>7308</v>
      </c>
      <c r="R28" s="1105"/>
      <c r="S28" s="1105"/>
      <c r="T28" s="1105"/>
      <c r="U28" s="1105"/>
      <c r="V28" s="1105">
        <v>7076</v>
      </c>
      <c r="W28" s="1105"/>
      <c r="X28" s="1105"/>
      <c r="Y28" s="1105"/>
      <c r="Z28" s="1105"/>
      <c r="AA28" s="1105">
        <v>232</v>
      </c>
      <c r="AB28" s="1105"/>
      <c r="AC28" s="1105"/>
      <c r="AD28" s="1105"/>
      <c r="AE28" s="1106"/>
      <c r="AF28" s="1107">
        <v>232</v>
      </c>
      <c r="AG28" s="1105"/>
      <c r="AH28" s="1105"/>
      <c r="AI28" s="1105"/>
      <c r="AJ28" s="1108"/>
      <c r="AK28" s="1109">
        <v>464</v>
      </c>
      <c r="AL28" s="1097"/>
      <c r="AM28" s="1097"/>
      <c r="AN28" s="1097"/>
      <c r="AO28" s="1097"/>
      <c r="AP28" s="1097" t="s">
        <v>584</v>
      </c>
      <c r="AQ28" s="1097"/>
      <c r="AR28" s="1097"/>
      <c r="AS28" s="1097"/>
      <c r="AT28" s="1097"/>
      <c r="AU28" s="1097" t="s">
        <v>581</v>
      </c>
      <c r="AV28" s="1097"/>
      <c r="AW28" s="1097"/>
      <c r="AX28" s="1097"/>
      <c r="AY28" s="1097"/>
      <c r="AZ28" s="1098" t="s">
        <v>579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402</v>
      </c>
      <c r="C29" s="1089"/>
      <c r="D29" s="1089"/>
      <c r="E29" s="1089"/>
      <c r="F29" s="1089"/>
      <c r="G29" s="1089"/>
      <c r="H29" s="1089"/>
      <c r="I29" s="1089"/>
      <c r="J29" s="1089"/>
      <c r="K29" s="1089"/>
      <c r="L29" s="1089"/>
      <c r="M29" s="1089"/>
      <c r="N29" s="1089"/>
      <c r="O29" s="1089"/>
      <c r="P29" s="1090"/>
      <c r="Q29" s="1094">
        <v>825</v>
      </c>
      <c r="R29" s="1095"/>
      <c r="S29" s="1095"/>
      <c r="T29" s="1095"/>
      <c r="U29" s="1095"/>
      <c r="V29" s="1095">
        <v>821</v>
      </c>
      <c r="W29" s="1095"/>
      <c r="X29" s="1095"/>
      <c r="Y29" s="1095"/>
      <c r="Z29" s="1095"/>
      <c r="AA29" s="1095">
        <v>4</v>
      </c>
      <c r="AB29" s="1095"/>
      <c r="AC29" s="1095"/>
      <c r="AD29" s="1095"/>
      <c r="AE29" s="1096"/>
      <c r="AF29" s="1070">
        <v>4</v>
      </c>
      <c r="AG29" s="1071"/>
      <c r="AH29" s="1071"/>
      <c r="AI29" s="1071"/>
      <c r="AJ29" s="1072"/>
      <c r="AK29" s="1031">
        <v>181</v>
      </c>
      <c r="AL29" s="1022"/>
      <c r="AM29" s="1022"/>
      <c r="AN29" s="1022"/>
      <c r="AO29" s="1022"/>
      <c r="AP29" s="1022" t="s">
        <v>581</v>
      </c>
      <c r="AQ29" s="1022"/>
      <c r="AR29" s="1022"/>
      <c r="AS29" s="1022"/>
      <c r="AT29" s="1022"/>
      <c r="AU29" s="1022" t="s">
        <v>581</v>
      </c>
      <c r="AV29" s="1022"/>
      <c r="AW29" s="1022"/>
      <c r="AX29" s="1022"/>
      <c r="AY29" s="1022"/>
      <c r="AZ29" s="1093" t="s">
        <v>580</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403</v>
      </c>
      <c r="C30" s="1089"/>
      <c r="D30" s="1089"/>
      <c r="E30" s="1089"/>
      <c r="F30" s="1089"/>
      <c r="G30" s="1089"/>
      <c r="H30" s="1089"/>
      <c r="I30" s="1089"/>
      <c r="J30" s="1089"/>
      <c r="K30" s="1089"/>
      <c r="L30" s="1089"/>
      <c r="M30" s="1089"/>
      <c r="N30" s="1089"/>
      <c r="O30" s="1089"/>
      <c r="P30" s="1090"/>
      <c r="Q30" s="1094">
        <v>5636</v>
      </c>
      <c r="R30" s="1095"/>
      <c r="S30" s="1095"/>
      <c r="T30" s="1095"/>
      <c r="U30" s="1095"/>
      <c r="V30" s="1095">
        <v>5549</v>
      </c>
      <c r="W30" s="1095"/>
      <c r="X30" s="1095"/>
      <c r="Y30" s="1095"/>
      <c r="Z30" s="1095"/>
      <c r="AA30" s="1095">
        <v>87</v>
      </c>
      <c r="AB30" s="1095"/>
      <c r="AC30" s="1095"/>
      <c r="AD30" s="1095"/>
      <c r="AE30" s="1096"/>
      <c r="AF30" s="1070">
        <v>87</v>
      </c>
      <c r="AG30" s="1071"/>
      <c r="AH30" s="1071"/>
      <c r="AI30" s="1071"/>
      <c r="AJ30" s="1072"/>
      <c r="AK30" s="1031">
        <v>817</v>
      </c>
      <c r="AL30" s="1022"/>
      <c r="AM30" s="1022"/>
      <c r="AN30" s="1022"/>
      <c r="AO30" s="1022"/>
      <c r="AP30" s="1022" t="s">
        <v>581</v>
      </c>
      <c r="AQ30" s="1022"/>
      <c r="AR30" s="1022"/>
      <c r="AS30" s="1022"/>
      <c r="AT30" s="1022"/>
      <c r="AU30" s="1022" t="s">
        <v>580</v>
      </c>
      <c r="AV30" s="1022"/>
      <c r="AW30" s="1022"/>
      <c r="AX30" s="1022"/>
      <c r="AY30" s="1022"/>
      <c r="AZ30" s="1093" t="s">
        <v>581</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404</v>
      </c>
      <c r="C31" s="1089"/>
      <c r="D31" s="1089"/>
      <c r="E31" s="1089"/>
      <c r="F31" s="1089"/>
      <c r="G31" s="1089"/>
      <c r="H31" s="1089"/>
      <c r="I31" s="1089"/>
      <c r="J31" s="1089"/>
      <c r="K31" s="1089"/>
      <c r="L31" s="1089"/>
      <c r="M31" s="1089"/>
      <c r="N31" s="1089"/>
      <c r="O31" s="1089"/>
      <c r="P31" s="1090"/>
      <c r="Q31" s="1094">
        <v>1374</v>
      </c>
      <c r="R31" s="1095"/>
      <c r="S31" s="1095"/>
      <c r="T31" s="1095"/>
      <c r="U31" s="1095"/>
      <c r="V31" s="1095">
        <v>1072</v>
      </c>
      <c r="W31" s="1095"/>
      <c r="X31" s="1095"/>
      <c r="Y31" s="1095"/>
      <c r="Z31" s="1095"/>
      <c r="AA31" s="1095">
        <v>302</v>
      </c>
      <c r="AB31" s="1095"/>
      <c r="AC31" s="1095"/>
      <c r="AD31" s="1095"/>
      <c r="AE31" s="1096"/>
      <c r="AF31" s="1070">
        <v>1518</v>
      </c>
      <c r="AG31" s="1071"/>
      <c r="AH31" s="1071"/>
      <c r="AI31" s="1071"/>
      <c r="AJ31" s="1072"/>
      <c r="AK31" s="1031">
        <v>105</v>
      </c>
      <c r="AL31" s="1022"/>
      <c r="AM31" s="1022"/>
      <c r="AN31" s="1022"/>
      <c r="AO31" s="1022"/>
      <c r="AP31" s="1022">
        <v>2965</v>
      </c>
      <c r="AQ31" s="1022"/>
      <c r="AR31" s="1022"/>
      <c r="AS31" s="1022"/>
      <c r="AT31" s="1022"/>
      <c r="AU31" s="1022">
        <v>1029</v>
      </c>
      <c r="AV31" s="1022"/>
      <c r="AW31" s="1022"/>
      <c r="AX31" s="1022"/>
      <c r="AY31" s="1022"/>
      <c r="AZ31" s="1093" t="s">
        <v>582</v>
      </c>
      <c r="BA31" s="1093"/>
      <c r="BB31" s="1093"/>
      <c r="BC31" s="1093"/>
      <c r="BD31" s="1093"/>
      <c r="BE31" s="1083" t="s">
        <v>405</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406</v>
      </c>
      <c r="C32" s="1089"/>
      <c r="D32" s="1089"/>
      <c r="E32" s="1089"/>
      <c r="F32" s="1089"/>
      <c r="G32" s="1089"/>
      <c r="H32" s="1089"/>
      <c r="I32" s="1089"/>
      <c r="J32" s="1089"/>
      <c r="K32" s="1089"/>
      <c r="L32" s="1089"/>
      <c r="M32" s="1089"/>
      <c r="N32" s="1089"/>
      <c r="O32" s="1089"/>
      <c r="P32" s="1090"/>
      <c r="Q32" s="1094">
        <v>41</v>
      </c>
      <c r="R32" s="1095"/>
      <c r="S32" s="1095"/>
      <c r="T32" s="1095"/>
      <c r="U32" s="1095"/>
      <c r="V32" s="1095">
        <v>25</v>
      </c>
      <c r="W32" s="1095"/>
      <c r="X32" s="1095"/>
      <c r="Y32" s="1095"/>
      <c r="Z32" s="1095"/>
      <c r="AA32" s="1095">
        <v>16</v>
      </c>
      <c r="AB32" s="1095"/>
      <c r="AC32" s="1095"/>
      <c r="AD32" s="1095"/>
      <c r="AE32" s="1096"/>
      <c r="AF32" s="1070">
        <v>221</v>
      </c>
      <c r="AG32" s="1071"/>
      <c r="AH32" s="1071"/>
      <c r="AI32" s="1071"/>
      <c r="AJ32" s="1072"/>
      <c r="AK32" s="1031" t="s">
        <v>578</v>
      </c>
      <c r="AL32" s="1022"/>
      <c r="AM32" s="1022"/>
      <c r="AN32" s="1022"/>
      <c r="AO32" s="1022"/>
      <c r="AP32" s="1022">
        <v>72</v>
      </c>
      <c r="AQ32" s="1022"/>
      <c r="AR32" s="1022"/>
      <c r="AS32" s="1022"/>
      <c r="AT32" s="1022"/>
      <c r="AU32" s="1022" t="s">
        <v>581</v>
      </c>
      <c r="AV32" s="1022"/>
      <c r="AW32" s="1022"/>
      <c r="AX32" s="1022"/>
      <c r="AY32" s="1022"/>
      <c r="AZ32" s="1093" t="s">
        <v>583</v>
      </c>
      <c r="BA32" s="1093"/>
      <c r="BB32" s="1093"/>
      <c r="BC32" s="1093"/>
      <c r="BD32" s="1093"/>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407</v>
      </c>
      <c r="C33" s="1089"/>
      <c r="D33" s="1089"/>
      <c r="E33" s="1089"/>
      <c r="F33" s="1089"/>
      <c r="G33" s="1089"/>
      <c r="H33" s="1089"/>
      <c r="I33" s="1089"/>
      <c r="J33" s="1089"/>
      <c r="K33" s="1089"/>
      <c r="L33" s="1089"/>
      <c r="M33" s="1089"/>
      <c r="N33" s="1089"/>
      <c r="O33" s="1089"/>
      <c r="P33" s="1090"/>
      <c r="Q33" s="1094">
        <v>1999</v>
      </c>
      <c r="R33" s="1095"/>
      <c r="S33" s="1095"/>
      <c r="T33" s="1095"/>
      <c r="U33" s="1095"/>
      <c r="V33" s="1095">
        <v>1999</v>
      </c>
      <c r="W33" s="1095"/>
      <c r="X33" s="1095"/>
      <c r="Y33" s="1095"/>
      <c r="Z33" s="1095"/>
      <c r="AA33" s="1095">
        <v>0</v>
      </c>
      <c r="AB33" s="1095"/>
      <c r="AC33" s="1095"/>
      <c r="AD33" s="1095"/>
      <c r="AE33" s="1096"/>
      <c r="AF33" s="1070">
        <v>0</v>
      </c>
      <c r="AG33" s="1071"/>
      <c r="AH33" s="1071"/>
      <c r="AI33" s="1071"/>
      <c r="AJ33" s="1072"/>
      <c r="AK33" s="1031">
        <v>584</v>
      </c>
      <c r="AL33" s="1022"/>
      <c r="AM33" s="1022"/>
      <c r="AN33" s="1022"/>
      <c r="AO33" s="1022"/>
      <c r="AP33" s="1022">
        <v>10413</v>
      </c>
      <c r="AQ33" s="1022"/>
      <c r="AR33" s="1022"/>
      <c r="AS33" s="1022"/>
      <c r="AT33" s="1022"/>
      <c r="AU33" s="1022">
        <v>6612</v>
      </c>
      <c r="AV33" s="1022"/>
      <c r="AW33" s="1022"/>
      <c r="AX33" s="1022"/>
      <c r="AY33" s="1022"/>
      <c r="AZ33" s="1093" t="s">
        <v>581</v>
      </c>
      <c r="BA33" s="1093"/>
      <c r="BB33" s="1093"/>
      <c r="BC33" s="1093"/>
      <c r="BD33" s="1093"/>
      <c r="BE33" s="1083" t="s">
        <v>408</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409</v>
      </c>
      <c r="C34" s="1089"/>
      <c r="D34" s="1089"/>
      <c r="E34" s="1089"/>
      <c r="F34" s="1089"/>
      <c r="G34" s="1089"/>
      <c r="H34" s="1089"/>
      <c r="I34" s="1089"/>
      <c r="J34" s="1089"/>
      <c r="K34" s="1089"/>
      <c r="L34" s="1089"/>
      <c r="M34" s="1089"/>
      <c r="N34" s="1089"/>
      <c r="O34" s="1089"/>
      <c r="P34" s="1090"/>
      <c r="Q34" s="1094">
        <v>359</v>
      </c>
      <c r="R34" s="1095"/>
      <c r="S34" s="1095"/>
      <c r="T34" s="1095"/>
      <c r="U34" s="1095"/>
      <c r="V34" s="1095">
        <v>359</v>
      </c>
      <c r="W34" s="1095"/>
      <c r="X34" s="1095"/>
      <c r="Y34" s="1095"/>
      <c r="Z34" s="1095"/>
      <c r="AA34" s="1095">
        <v>0</v>
      </c>
      <c r="AB34" s="1095"/>
      <c r="AC34" s="1095"/>
      <c r="AD34" s="1095"/>
      <c r="AE34" s="1096"/>
      <c r="AF34" s="1070">
        <v>0</v>
      </c>
      <c r="AG34" s="1071"/>
      <c r="AH34" s="1071"/>
      <c r="AI34" s="1071"/>
      <c r="AJ34" s="1072"/>
      <c r="AK34" s="1031">
        <v>202</v>
      </c>
      <c r="AL34" s="1022"/>
      <c r="AM34" s="1022"/>
      <c r="AN34" s="1022"/>
      <c r="AO34" s="1022"/>
      <c r="AP34" s="1022">
        <v>1266</v>
      </c>
      <c r="AQ34" s="1022"/>
      <c r="AR34" s="1022"/>
      <c r="AS34" s="1022"/>
      <c r="AT34" s="1022"/>
      <c r="AU34" s="1022">
        <v>1033</v>
      </c>
      <c r="AV34" s="1022"/>
      <c r="AW34" s="1022"/>
      <c r="AX34" s="1022"/>
      <c r="AY34" s="1022"/>
      <c r="AZ34" s="1093" t="s">
        <v>579</v>
      </c>
      <c r="BA34" s="1093"/>
      <c r="BB34" s="1093"/>
      <c r="BC34" s="1093"/>
      <c r="BD34" s="1093"/>
      <c r="BE34" s="1083" t="s">
        <v>410</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411</v>
      </c>
      <c r="C35" s="1089"/>
      <c r="D35" s="1089"/>
      <c r="E35" s="1089"/>
      <c r="F35" s="1089"/>
      <c r="G35" s="1089"/>
      <c r="H35" s="1089"/>
      <c r="I35" s="1089"/>
      <c r="J35" s="1089"/>
      <c r="K35" s="1089"/>
      <c r="L35" s="1089"/>
      <c r="M35" s="1089"/>
      <c r="N35" s="1089"/>
      <c r="O35" s="1089"/>
      <c r="P35" s="1090"/>
      <c r="Q35" s="1094">
        <v>708</v>
      </c>
      <c r="R35" s="1095"/>
      <c r="S35" s="1095"/>
      <c r="T35" s="1095"/>
      <c r="U35" s="1095"/>
      <c r="V35" s="1095">
        <v>708</v>
      </c>
      <c r="W35" s="1095"/>
      <c r="X35" s="1095"/>
      <c r="Y35" s="1095"/>
      <c r="Z35" s="1095"/>
      <c r="AA35" s="1095">
        <v>0</v>
      </c>
      <c r="AB35" s="1095"/>
      <c r="AC35" s="1095"/>
      <c r="AD35" s="1095"/>
      <c r="AE35" s="1096"/>
      <c r="AF35" s="1070">
        <v>0</v>
      </c>
      <c r="AG35" s="1071"/>
      <c r="AH35" s="1071"/>
      <c r="AI35" s="1071"/>
      <c r="AJ35" s="1072"/>
      <c r="AK35" s="1031">
        <v>41</v>
      </c>
      <c r="AL35" s="1022"/>
      <c r="AM35" s="1022"/>
      <c r="AN35" s="1022"/>
      <c r="AO35" s="1022"/>
      <c r="AP35" s="1022">
        <v>444</v>
      </c>
      <c r="AQ35" s="1022"/>
      <c r="AR35" s="1022"/>
      <c r="AS35" s="1022"/>
      <c r="AT35" s="1022"/>
      <c r="AU35" s="1022">
        <v>27</v>
      </c>
      <c r="AV35" s="1022"/>
      <c r="AW35" s="1022"/>
      <c r="AX35" s="1022"/>
      <c r="AY35" s="1022"/>
      <c r="AZ35" s="1093" t="s">
        <v>581</v>
      </c>
      <c r="BA35" s="1093"/>
      <c r="BB35" s="1093"/>
      <c r="BC35" s="1093"/>
      <c r="BD35" s="1093"/>
      <c r="BE35" s="1083" t="s">
        <v>408</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413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2063</v>
      </c>
      <c r="AG63" s="1010"/>
      <c r="AH63" s="1010"/>
      <c r="AI63" s="1010"/>
      <c r="AJ63" s="1081"/>
      <c r="AK63" s="1082"/>
      <c r="AL63" s="1014"/>
      <c r="AM63" s="1014"/>
      <c r="AN63" s="1014"/>
      <c r="AO63" s="1014"/>
      <c r="AP63" s="1010">
        <v>15160</v>
      </c>
      <c r="AQ63" s="1010"/>
      <c r="AR63" s="1010"/>
      <c r="AS63" s="1010"/>
      <c r="AT63" s="1010"/>
      <c r="AU63" s="1010">
        <v>8701</v>
      </c>
      <c r="AV63" s="1010"/>
      <c r="AW63" s="1010"/>
      <c r="AX63" s="1010"/>
      <c r="AY63" s="1010"/>
      <c r="AZ63" s="1076"/>
      <c r="BA63" s="1076"/>
      <c r="BB63" s="1076"/>
      <c r="BC63" s="1076"/>
      <c r="BD63" s="1076"/>
      <c r="BE63" s="1011"/>
      <c r="BF63" s="1011"/>
      <c r="BG63" s="1011"/>
      <c r="BH63" s="1011"/>
      <c r="BI63" s="1012"/>
      <c r="BJ63" s="1077" t="s">
        <v>130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415</v>
      </c>
      <c r="B66" s="1047"/>
      <c r="C66" s="1047"/>
      <c r="D66" s="1047"/>
      <c r="E66" s="1047"/>
      <c r="F66" s="1047"/>
      <c r="G66" s="1047"/>
      <c r="H66" s="1047"/>
      <c r="I66" s="1047"/>
      <c r="J66" s="1047"/>
      <c r="K66" s="1047"/>
      <c r="L66" s="1047"/>
      <c r="M66" s="1047"/>
      <c r="N66" s="1047"/>
      <c r="O66" s="1047"/>
      <c r="P66" s="1048"/>
      <c r="Q66" s="1052" t="s">
        <v>393</v>
      </c>
      <c r="R66" s="1053"/>
      <c r="S66" s="1053"/>
      <c r="T66" s="1053"/>
      <c r="U66" s="1054"/>
      <c r="V66" s="1052" t="s">
        <v>416</v>
      </c>
      <c r="W66" s="1053"/>
      <c r="X66" s="1053"/>
      <c r="Y66" s="1053"/>
      <c r="Z66" s="1054"/>
      <c r="AA66" s="1052" t="s">
        <v>395</v>
      </c>
      <c r="AB66" s="1053"/>
      <c r="AC66" s="1053"/>
      <c r="AD66" s="1053"/>
      <c r="AE66" s="1054"/>
      <c r="AF66" s="1058" t="s">
        <v>621</v>
      </c>
      <c r="AG66" s="1059"/>
      <c r="AH66" s="1059"/>
      <c r="AI66" s="1059"/>
      <c r="AJ66" s="1060"/>
      <c r="AK66" s="1052" t="s">
        <v>417</v>
      </c>
      <c r="AL66" s="1047"/>
      <c r="AM66" s="1047"/>
      <c r="AN66" s="1047"/>
      <c r="AO66" s="1048"/>
      <c r="AP66" s="1052" t="s">
        <v>398</v>
      </c>
      <c r="AQ66" s="1053"/>
      <c r="AR66" s="1053"/>
      <c r="AS66" s="1053"/>
      <c r="AT66" s="1054"/>
      <c r="AU66" s="1052" t="s">
        <v>418</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585</v>
      </c>
      <c r="C68" s="1037"/>
      <c r="D68" s="1037"/>
      <c r="E68" s="1037"/>
      <c r="F68" s="1037"/>
      <c r="G68" s="1037"/>
      <c r="H68" s="1037"/>
      <c r="I68" s="1037"/>
      <c r="J68" s="1037"/>
      <c r="K68" s="1037"/>
      <c r="L68" s="1037"/>
      <c r="M68" s="1037"/>
      <c r="N68" s="1037"/>
      <c r="O68" s="1037"/>
      <c r="P68" s="1038"/>
      <c r="Q68" s="1039">
        <v>52</v>
      </c>
      <c r="R68" s="1033"/>
      <c r="S68" s="1033"/>
      <c r="T68" s="1033"/>
      <c r="U68" s="1033"/>
      <c r="V68" s="1033">
        <v>47</v>
      </c>
      <c r="W68" s="1033"/>
      <c r="X68" s="1033"/>
      <c r="Y68" s="1033"/>
      <c r="Z68" s="1033"/>
      <c r="AA68" s="1033">
        <v>5</v>
      </c>
      <c r="AB68" s="1033"/>
      <c r="AC68" s="1033"/>
      <c r="AD68" s="1033"/>
      <c r="AE68" s="1033"/>
      <c r="AF68" s="1033">
        <v>5</v>
      </c>
      <c r="AG68" s="1033"/>
      <c r="AH68" s="1033"/>
      <c r="AI68" s="1033"/>
      <c r="AJ68" s="1033"/>
      <c r="AK68" s="1033">
        <v>27</v>
      </c>
      <c r="AL68" s="1033"/>
      <c r="AM68" s="1033"/>
      <c r="AN68" s="1033"/>
      <c r="AO68" s="1033"/>
      <c r="AP68" s="1033" t="s">
        <v>515</v>
      </c>
      <c r="AQ68" s="1033"/>
      <c r="AR68" s="1033"/>
      <c r="AS68" s="1033"/>
      <c r="AT68" s="1033"/>
      <c r="AU68" s="1033" t="s">
        <v>515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586</v>
      </c>
      <c r="C69" s="1026"/>
      <c r="D69" s="1026"/>
      <c r="E69" s="1026"/>
      <c r="F69" s="1026"/>
      <c r="G69" s="1026"/>
      <c r="H69" s="1026"/>
      <c r="I69" s="1026"/>
      <c r="J69" s="1026"/>
      <c r="K69" s="1026"/>
      <c r="L69" s="1026"/>
      <c r="M69" s="1026"/>
      <c r="N69" s="1026"/>
      <c r="O69" s="1026"/>
      <c r="P69" s="1027"/>
      <c r="Q69" s="1028">
        <v>2225</v>
      </c>
      <c r="R69" s="1022"/>
      <c r="S69" s="1022"/>
      <c r="T69" s="1022"/>
      <c r="U69" s="1022"/>
      <c r="V69" s="1022">
        <v>2225</v>
      </c>
      <c r="W69" s="1022"/>
      <c r="X69" s="1022"/>
      <c r="Y69" s="1022"/>
      <c r="Z69" s="1022"/>
      <c r="AA69" s="1022">
        <v>0</v>
      </c>
      <c r="AB69" s="1022"/>
      <c r="AC69" s="1022"/>
      <c r="AD69" s="1022"/>
      <c r="AE69" s="1022"/>
      <c r="AF69" s="1022">
        <v>0</v>
      </c>
      <c r="AG69" s="1022"/>
      <c r="AH69" s="1022"/>
      <c r="AI69" s="1022"/>
      <c r="AJ69" s="1022"/>
      <c r="AK69" s="1022">
        <v>0</v>
      </c>
      <c r="AL69" s="1022"/>
      <c r="AM69" s="1022"/>
      <c r="AN69" s="1022"/>
      <c r="AO69" s="1022"/>
      <c r="AP69" s="1022" t="s">
        <v>515</v>
      </c>
      <c r="AQ69" s="1022"/>
      <c r="AR69" s="1022"/>
      <c r="AS69" s="1022"/>
      <c r="AT69" s="1022"/>
      <c r="AU69" s="1022" t="s">
        <v>515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587</v>
      </c>
      <c r="C70" s="1026"/>
      <c r="D70" s="1026"/>
      <c r="E70" s="1026"/>
      <c r="F70" s="1026"/>
      <c r="G70" s="1026"/>
      <c r="H70" s="1026"/>
      <c r="I70" s="1026"/>
      <c r="J70" s="1026"/>
      <c r="K70" s="1026"/>
      <c r="L70" s="1026"/>
      <c r="M70" s="1026"/>
      <c r="N70" s="1026"/>
      <c r="O70" s="1026"/>
      <c r="P70" s="1027"/>
      <c r="Q70" s="1028">
        <v>1189</v>
      </c>
      <c r="R70" s="1022"/>
      <c r="S70" s="1022"/>
      <c r="T70" s="1022"/>
      <c r="U70" s="1022"/>
      <c r="V70" s="1022">
        <v>1098</v>
      </c>
      <c r="W70" s="1022"/>
      <c r="X70" s="1022"/>
      <c r="Y70" s="1022"/>
      <c r="Z70" s="1022"/>
      <c r="AA70" s="1022">
        <v>91</v>
      </c>
      <c r="AB70" s="1022"/>
      <c r="AC70" s="1022"/>
      <c r="AD70" s="1022"/>
      <c r="AE70" s="1022"/>
      <c r="AF70" s="1022">
        <v>91</v>
      </c>
      <c r="AG70" s="1022"/>
      <c r="AH70" s="1022"/>
      <c r="AI70" s="1022"/>
      <c r="AJ70" s="1022"/>
      <c r="AK70" s="1022">
        <v>0</v>
      </c>
      <c r="AL70" s="1022"/>
      <c r="AM70" s="1022"/>
      <c r="AN70" s="1022"/>
      <c r="AO70" s="1022"/>
      <c r="AP70" s="1022">
        <v>488</v>
      </c>
      <c r="AQ70" s="1022"/>
      <c r="AR70" s="1022"/>
      <c r="AS70" s="1022"/>
      <c r="AT70" s="1022"/>
      <c r="AU70" s="1022">
        <v>329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588</v>
      </c>
      <c r="C71" s="1026"/>
      <c r="D71" s="1026"/>
      <c r="E71" s="1026"/>
      <c r="F71" s="1026"/>
      <c r="G71" s="1026"/>
      <c r="H71" s="1026"/>
      <c r="I71" s="1026"/>
      <c r="J71" s="1026"/>
      <c r="K71" s="1026"/>
      <c r="L71" s="1026"/>
      <c r="M71" s="1026"/>
      <c r="N71" s="1026"/>
      <c r="O71" s="1026"/>
      <c r="P71" s="1027"/>
      <c r="Q71" s="1028">
        <v>25</v>
      </c>
      <c r="R71" s="1022"/>
      <c r="S71" s="1022"/>
      <c r="T71" s="1022"/>
      <c r="U71" s="1022"/>
      <c r="V71" s="1022">
        <v>17</v>
      </c>
      <c r="W71" s="1022"/>
      <c r="X71" s="1022"/>
      <c r="Y71" s="1022"/>
      <c r="Z71" s="1022"/>
      <c r="AA71" s="1022">
        <v>9</v>
      </c>
      <c r="AB71" s="1022"/>
      <c r="AC71" s="1022"/>
      <c r="AD71" s="1022"/>
      <c r="AE71" s="1022"/>
      <c r="AF71" s="1022">
        <v>9</v>
      </c>
      <c r="AG71" s="1022"/>
      <c r="AH71" s="1022"/>
      <c r="AI71" s="1022"/>
      <c r="AJ71" s="1022"/>
      <c r="AK71" s="1022">
        <v>0</v>
      </c>
      <c r="AL71" s="1022"/>
      <c r="AM71" s="1022"/>
      <c r="AN71" s="1022"/>
      <c r="AO71" s="1022"/>
      <c r="AP71" s="1022" t="s">
        <v>515</v>
      </c>
      <c r="AQ71" s="1022"/>
      <c r="AR71" s="1022"/>
      <c r="AS71" s="1022"/>
      <c r="AT71" s="1022"/>
      <c r="AU71" s="1022" t="s">
        <v>515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589</v>
      </c>
      <c r="C72" s="1026"/>
      <c r="D72" s="1026"/>
      <c r="E72" s="1026"/>
      <c r="F72" s="1026"/>
      <c r="G72" s="1026"/>
      <c r="H72" s="1026"/>
      <c r="I72" s="1026"/>
      <c r="J72" s="1026"/>
      <c r="K72" s="1026"/>
      <c r="L72" s="1026"/>
      <c r="M72" s="1026"/>
      <c r="N72" s="1026"/>
      <c r="O72" s="1026"/>
      <c r="P72" s="1027"/>
      <c r="Q72" s="1028">
        <v>108</v>
      </c>
      <c r="R72" s="1022"/>
      <c r="S72" s="1022"/>
      <c r="T72" s="1022"/>
      <c r="U72" s="1022"/>
      <c r="V72" s="1022">
        <v>84</v>
      </c>
      <c r="W72" s="1022"/>
      <c r="X72" s="1022"/>
      <c r="Y72" s="1022"/>
      <c r="Z72" s="1022"/>
      <c r="AA72" s="1022">
        <v>24</v>
      </c>
      <c r="AB72" s="1022"/>
      <c r="AC72" s="1022"/>
      <c r="AD72" s="1022"/>
      <c r="AE72" s="1022"/>
      <c r="AF72" s="1022">
        <v>24</v>
      </c>
      <c r="AG72" s="1022"/>
      <c r="AH72" s="1022"/>
      <c r="AI72" s="1022"/>
      <c r="AJ72" s="1022"/>
      <c r="AK72" s="1022">
        <v>23</v>
      </c>
      <c r="AL72" s="1022"/>
      <c r="AM72" s="1022"/>
      <c r="AN72" s="1022"/>
      <c r="AO72" s="1022"/>
      <c r="AP72" s="1022" t="s">
        <v>515</v>
      </c>
      <c r="AQ72" s="1022"/>
      <c r="AR72" s="1022"/>
      <c r="AS72" s="1022"/>
      <c r="AT72" s="1022"/>
      <c r="AU72" s="1022" t="s">
        <v>515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590</v>
      </c>
      <c r="C73" s="1026"/>
      <c r="D73" s="1026"/>
      <c r="E73" s="1026"/>
      <c r="F73" s="1026"/>
      <c r="G73" s="1026"/>
      <c r="H73" s="1026"/>
      <c r="I73" s="1026"/>
      <c r="J73" s="1026"/>
      <c r="K73" s="1026"/>
      <c r="L73" s="1026"/>
      <c r="M73" s="1026"/>
      <c r="N73" s="1026"/>
      <c r="O73" s="1026"/>
      <c r="P73" s="1027"/>
      <c r="Q73" s="1028">
        <v>77</v>
      </c>
      <c r="R73" s="1022"/>
      <c r="S73" s="1022"/>
      <c r="T73" s="1022"/>
      <c r="U73" s="1022"/>
      <c r="V73" s="1022">
        <v>77</v>
      </c>
      <c r="W73" s="1022"/>
      <c r="X73" s="1022"/>
      <c r="Y73" s="1022"/>
      <c r="Z73" s="1022"/>
      <c r="AA73" s="1022">
        <v>0</v>
      </c>
      <c r="AB73" s="1022"/>
      <c r="AC73" s="1022"/>
      <c r="AD73" s="1022"/>
      <c r="AE73" s="1022"/>
      <c r="AF73" s="1022">
        <v>0</v>
      </c>
      <c r="AG73" s="1022"/>
      <c r="AH73" s="1022"/>
      <c r="AI73" s="1022"/>
      <c r="AJ73" s="1022"/>
      <c r="AK73" s="1022">
        <v>10</v>
      </c>
      <c r="AL73" s="1022"/>
      <c r="AM73" s="1022"/>
      <c r="AN73" s="1022"/>
      <c r="AO73" s="1022"/>
      <c r="AP73" s="1022" t="s">
        <v>578</v>
      </c>
      <c r="AQ73" s="1022"/>
      <c r="AR73" s="1022"/>
      <c r="AS73" s="1022"/>
      <c r="AT73" s="1022"/>
      <c r="AU73" s="1022" t="s">
        <v>578</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591</v>
      </c>
      <c r="C74" s="1026"/>
      <c r="D74" s="1026"/>
      <c r="E74" s="1026"/>
      <c r="F74" s="1026"/>
      <c r="G74" s="1026"/>
      <c r="H74" s="1026"/>
      <c r="I74" s="1026"/>
      <c r="J74" s="1026"/>
      <c r="K74" s="1026"/>
      <c r="L74" s="1026"/>
      <c r="M74" s="1026"/>
      <c r="N74" s="1026"/>
      <c r="O74" s="1026"/>
      <c r="P74" s="1027"/>
      <c r="Q74" s="1028">
        <v>275563</v>
      </c>
      <c r="R74" s="1022"/>
      <c r="S74" s="1022"/>
      <c r="T74" s="1022"/>
      <c r="U74" s="1022"/>
      <c r="V74" s="1022">
        <v>275535</v>
      </c>
      <c r="W74" s="1022"/>
      <c r="X74" s="1022"/>
      <c r="Y74" s="1022"/>
      <c r="Z74" s="1022"/>
      <c r="AA74" s="1022">
        <v>28</v>
      </c>
      <c r="AB74" s="1022"/>
      <c r="AC74" s="1022"/>
      <c r="AD74" s="1022"/>
      <c r="AE74" s="1022"/>
      <c r="AF74" s="1022">
        <v>28</v>
      </c>
      <c r="AG74" s="1022"/>
      <c r="AH74" s="1022"/>
      <c r="AI74" s="1022"/>
      <c r="AJ74" s="1022"/>
      <c r="AK74" s="1022">
        <v>8608</v>
      </c>
      <c r="AL74" s="1022"/>
      <c r="AM74" s="1022"/>
      <c r="AN74" s="1022"/>
      <c r="AO74" s="1022"/>
      <c r="AP74" s="1022" t="s">
        <v>578</v>
      </c>
      <c r="AQ74" s="1022"/>
      <c r="AR74" s="1022"/>
      <c r="AS74" s="1022"/>
      <c r="AT74" s="1022"/>
      <c r="AU74" s="1022" t="s">
        <v>578</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592</v>
      </c>
      <c r="C75" s="1026"/>
      <c r="D75" s="1026"/>
      <c r="E75" s="1026"/>
      <c r="F75" s="1026"/>
      <c r="G75" s="1026"/>
      <c r="H75" s="1026"/>
      <c r="I75" s="1026"/>
      <c r="J75" s="1026"/>
      <c r="K75" s="1026"/>
      <c r="L75" s="1026"/>
      <c r="M75" s="1026"/>
      <c r="N75" s="1026"/>
      <c r="O75" s="1026"/>
      <c r="P75" s="1027"/>
      <c r="Q75" s="1029">
        <v>6895</v>
      </c>
      <c r="R75" s="1030"/>
      <c r="S75" s="1030"/>
      <c r="T75" s="1030"/>
      <c r="U75" s="1031"/>
      <c r="V75" s="1032">
        <v>6736</v>
      </c>
      <c r="W75" s="1030"/>
      <c r="X75" s="1030"/>
      <c r="Y75" s="1030"/>
      <c r="Z75" s="1031"/>
      <c r="AA75" s="1032">
        <v>159</v>
      </c>
      <c r="AB75" s="1030"/>
      <c r="AC75" s="1030"/>
      <c r="AD75" s="1030"/>
      <c r="AE75" s="1031"/>
      <c r="AF75" s="1032">
        <v>159</v>
      </c>
      <c r="AG75" s="1030"/>
      <c r="AH75" s="1030"/>
      <c r="AI75" s="1030"/>
      <c r="AJ75" s="1031"/>
      <c r="AK75" s="1032">
        <v>859</v>
      </c>
      <c r="AL75" s="1030"/>
      <c r="AM75" s="1030"/>
      <c r="AN75" s="1030"/>
      <c r="AO75" s="1031"/>
      <c r="AP75" s="1022" t="s">
        <v>578</v>
      </c>
      <c r="AQ75" s="1022"/>
      <c r="AR75" s="1022"/>
      <c r="AS75" s="1022"/>
      <c r="AT75" s="1022"/>
      <c r="AU75" s="1022" t="s">
        <v>578</v>
      </c>
      <c r="AV75" s="1022"/>
      <c r="AW75" s="1022"/>
      <c r="AX75" s="1022"/>
      <c r="AY75" s="1022"/>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593</v>
      </c>
      <c r="C76" s="1026"/>
      <c r="D76" s="1026"/>
      <c r="E76" s="1026"/>
      <c r="F76" s="1026"/>
      <c r="G76" s="1026"/>
      <c r="H76" s="1026"/>
      <c r="I76" s="1026"/>
      <c r="J76" s="1026"/>
      <c r="K76" s="1026"/>
      <c r="L76" s="1026"/>
      <c r="M76" s="1026"/>
      <c r="N76" s="1026"/>
      <c r="O76" s="1026"/>
      <c r="P76" s="1027"/>
      <c r="Q76" s="1029">
        <v>819</v>
      </c>
      <c r="R76" s="1030"/>
      <c r="S76" s="1030"/>
      <c r="T76" s="1030"/>
      <c r="U76" s="1031"/>
      <c r="V76" s="1032">
        <v>671</v>
      </c>
      <c r="W76" s="1030"/>
      <c r="X76" s="1030"/>
      <c r="Y76" s="1030"/>
      <c r="Z76" s="1031"/>
      <c r="AA76" s="1032">
        <v>149</v>
      </c>
      <c r="AB76" s="1030"/>
      <c r="AC76" s="1030"/>
      <c r="AD76" s="1030"/>
      <c r="AE76" s="1031"/>
      <c r="AF76" s="1032">
        <v>149</v>
      </c>
      <c r="AG76" s="1030"/>
      <c r="AH76" s="1030"/>
      <c r="AI76" s="1030"/>
      <c r="AJ76" s="1031"/>
      <c r="AK76" s="1032">
        <v>0</v>
      </c>
      <c r="AL76" s="1030"/>
      <c r="AM76" s="1030"/>
      <c r="AN76" s="1030"/>
      <c r="AO76" s="1031"/>
      <c r="AP76" s="1022" t="s">
        <v>578</v>
      </c>
      <c r="AQ76" s="1022"/>
      <c r="AR76" s="1022"/>
      <c r="AS76" s="1022"/>
      <c r="AT76" s="1022"/>
      <c r="AU76" s="1022" t="s">
        <v>578</v>
      </c>
      <c r="AV76" s="1022"/>
      <c r="AW76" s="1022"/>
      <c r="AX76" s="1022"/>
      <c r="AY76" s="102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594</v>
      </c>
      <c r="C77" s="1026"/>
      <c r="D77" s="1026"/>
      <c r="E77" s="1026"/>
      <c r="F77" s="1026"/>
      <c r="G77" s="1026"/>
      <c r="H77" s="1026"/>
      <c r="I77" s="1026"/>
      <c r="J77" s="1026"/>
      <c r="K77" s="1026"/>
      <c r="L77" s="1026"/>
      <c r="M77" s="1026"/>
      <c r="N77" s="1026"/>
      <c r="O77" s="1026"/>
      <c r="P77" s="1027"/>
      <c r="Q77" s="1029">
        <v>228</v>
      </c>
      <c r="R77" s="1030"/>
      <c r="S77" s="1030"/>
      <c r="T77" s="1030"/>
      <c r="U77" s="1031"/>
      <c r="V77" s="1032">
        <v>221</v>
      </c>
      <c r="W77" s="1030"/>
      <c r="X77" s="1030"/>
      <c r="Y77" s="1030"/>
      <c r="Z77" s="1031"/>
      <c r="AA77" s="1032">
        <v>7</v>
      </c>
      <c r="AB77" s="1030"/>
      <c r="AC77" s="1030"/>
      <c r="AD77" s="1030"/>
      <c r="AE77" s="1031"/>
      <c r="AF77" s="1032">
        <v>7</v>
      </c>
      <c r="AG77" s="1030"/>
      <c r="AH77" s="1030"/>
      <c r="AI77" s="1030"/>
      <c r="AJ77" s="1031"/>
      <c r="AK77" s="1032">
        <v>221</v>
      </c>
      <c r="AL77" s="1030"/>
      <c r="AM77" s="1030"/>
      <c r="AN77" s="1030"/>
      <c r="AO77" s="1031"/>
      <c r="AP77" s="1022" t="s">
        <v>578</v>
      </c>
      <c r="AQ77" s="1022"/>
      <c r="AR77" s="1022"/>
      <c r="AS77" s="1022"/>
      <c r="AT77" s="1022"/>
      <c r="AU77" s="1022" t="s">
        <v>578</v>
      </c>
      <c r="AV77" s="1022"/>
      <c r="AW77" s="1022"/>
      <c r="AX77" s="1022"/>
      <c r="AY77" s="1022"/>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595</v>
      </c>
      <c r="C78" s="1026"/>
      <c r="D78" s="1026"/>
      <c r="E78" s="1026"/>
      <c r="F78" s="1026"/>
      <c r="G78" s="1026"/>
      <c r="H78" s="1026"/>
      <c r="I78" s="1026"/>
      <c r="J78" s="1026"/>
      <c r="K78" s="1026"/>
      <c r="L78" s="1026"/>
      <c r="M78" s="1026"/>
      <c r="N78" s="1026"/>
      <c r="O78" s="1026"/>
      <c r="P78" s="1027"/>
      <c r="Q78" s="1028">
        <v>6</v>
      </c>
      <c r="R78" s="1022"/>
      <c r="S78" s="1022"/>
      <c r="T78" s="1022"/>
      <c r="U78" s="1022"/>
      <c r="V78" s="1022">
        <v>3</v>
      </c>
      <c r="W78" s="1022"/>
      <c r="X78" s="1022"/>
      <c r="Y78" s="1022"/>
      <c r="Z78" s="1022"/>
      <c r="AA78" s="1022">
        <v>3</v>
      </c>
      <c r="AB78" s="1022"/>
      <c r="AC78" s="1022"/>
      <c r="AD78" s="1022"/>
      <c r="AE78" s="1022"/>
      <c r="AF78" s="1022">
        <v>3</v>
      </c>
      <c r="AG78" s="1022"/>
      <c r="AH78" s="1022"/>
      <c r="AI78" s="1022"/>
      <c r="AJ78" s="1022"/>
      <c r="AK78" s="1022">
        <v>0</v>
      </c>
      <c r="AL78" s="1022"/>
      <c r="AM78" s="1022"/>
      <c r="AN78" s="1022"/>
      <c r="AO78" s="1022"/>
      <c r="AP78" s="1022" t="s">
        <v>578</v>
      </c>
      <c r="AQ78" s="1022"/>
      <c r="AR78" s="1022"/>
      <c r="AS78" s="1022"/>
      <c r="AT78" s="1022"/>
      <c r="AU78" s="1022" t="s">
        <v>578</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596</v>
      </c>
      <c r="C79" s="1026"/>
      <c r="D79" s="1026"/>
      <c r="E79" s="1026"/>
      <c r="F79" s="1026"/>
      <c r="G79" s="1026"/>
      <c r="H79" s="1026"/>
      <c r="I79" s="1026"/>
      <c r="J79" s="1026"/>
      <c r="K79" s="1026"/>
      <c r="L79" s="1026"/>
      <c r="M79" s="1026"/>
      <c r="N79" s="1026"/>
      <c r="O79" s="1026"/>
      <c r="P79" s="1027"/>
      <c r="Q79" s="1028">
        <v>7</v>
      </c>
      <c r="R79" s="1022"/>
      <c r="S79" s="1022"/>
      <c r="T79" s="1022"/>
      <c r="U79" s="1022"/>
      <c r="V79" s="1022">
        <v>4</v>
      </c>
      <c r="W79" s="1022"/>
      <c r="X79" s="1022"/>
      <c r="Y79" s="1022"/>
      <c r="Z79" s="1022"/>
      <c r="AA79" s="1022">
        <v>3</v>
      </c>
      <c r="AB79" s="1022"/>
      <c r="AC79" s="1022"/>
      <c r="AD79" s="1022"/>
      <c r="AE79" s="1022"/>
      <c r="AF79" s="1022">
        <v>3</v>
      </c>
      <c r="AG79" s="1022"/>
      <c r="AH79" s="1022"/>
      <c r="AI79" s="1022"/>
      <c r="AJ79" s="1022"/>
      <c r="AK79" s="1022">
        <v>0</v>
      </c>
      <c r="AL79" s="1022"/>
      <c r="AM79" s="1022"/>
      <c r="AN79" s="1022"/>
      <c r="AO79" s="1022"/>
      <c r="AP79" s="1022" t="s">
        <v>578</v>
      </c>
      <c r="AQ79" s="1022"/>
      <c r="AR79" s="1022"/>
      <c r="AS79" s="1022"/>
      <c r="AT79" s="1022"/>
      <c r="AU79" s="1022" t="s">
        <v>578</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t="s">
        <v>597</v>
      </c>
      <c r="C80" s="1026"/>
      <c r="D80" s="1026"/>
      <c r="E80" s="1026"/>
      <c r="F80" s="1026"/>
      <c r="G80" s="1026"/>
      <c r="H80" s="1026"/>
      <c r="I80" s="1026"/>
      <c r="J80" s="1026"/>
      <c r="K80" s="1026"/>
      <c r="L80" s="1026"/>
      <c r="M80" s="1026"/>
      <c r="N80" s="1026"/>
      <c r="O80" s="1026"/>
      <c r="P80" s="1027"/>
      <c r="Q80" s="1028">
        <v>6526</v>
      </c>
      <c r="R80" s="1022"/>
      <c r="S80" s="1022"/>
      <c r="T80" s="1022"/>
      <c r="U80" s="1022"/>
      <c r="V80" s="1022">
        <v>7535</v>
      </c>
      <c r="W80" s="1022"/>
      <c r="X80" s="1022"/>
      <c r="Y80" s="1022"/>
      <c r="Z80" s="1022"/>
      <c r="AA80" s="1022">
        <v>-1008</v>
      </c>
      <c r="AB80" s="1022"/>
      <c r="AC80" s="1022"/>
      <c r="AD80" s="1022"/>
      <c r="AE80" s="1022"/>
      <c r="AF80" s="1022">
        <v>3663</v>
      </c>
      <c r="AG80" s="1022"/>
      <c r="AH80" s="1022"/>
      <c r="AI80" s="1022"/>
      <c r="AJ80" s="1022"/>
      <c r="AK80" s="1022" t="s">
        <v>615</v>
      </c>
      <c r="AL80" s="1022"/>
      <c r="AM80" s="1022"/>
      <c r="AN80" s="1022"/>
      <c r="AO80" s="1022"/>
      <c r="AP80" s="1022">
        <v>26113</v>
      </c>
      <c r="AQ80" s="1022"/>
      <c r="AR80" s="1022"/>
      <c r="AS80" s="1022"/>
      <c r="AT80" s="1022"/>
      <c r="AU80" s="1022">
        <v>20</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t="s">
        <v>598</v>
      </c>
      <c r="C81" s="1026"/>
      <c r="D81" s="1026"/>
      <c r="E81" s="1026"/>
      <c r="F81" s="1026"/>
      <c r="G81" s="1026"/>
      <c r="H81" s="1026"/>
      <c r="I81" s="1026"/>
      <c r="J81" s="1026"/>
      <c r="K81" s="1026"/>
      <c r="L81" s="1026"/>
      <c r="M81" s="1026"/>
      <c r="N81" s="1026"/>
      <c r="O81" s="1026"/>
      <c r="P81" s="1027"/>
      <c r="Q81" s="1028">
        <v>193</v>
      </c>
      <c r="R81" s="1022"/>
      <c r="S81" s="1022"/>
      <c r="T81" s="1022"/>
      <c r="U81" s="1022"/>
      <c r="V81" s="1022">
        <v>93</v>
      </c>
      <c r="W81" s="1022"/>
      <c r="X81" s="1022"/>
      <c r="Y81" s="1022"/>
      <c r="Z81" s="1022"/>
      <c r="AA81" s="1022">
        <v>100</v>
      </c>
      <c r="AB81" s="1022"/>
      <c r="AC81" s="1022"/>
      <c r="AD81" s="1022"/>
      <c r="AE81" s="1022"/>
      <c r="AF81" s="1022">
        <v>100</v>
      </c>
      <c r="AG81" s="1022"/>
      <c r="AH81" s="1022"/>
      <c r="AI81" s="1022"/>
      <c r="AJ81" s="1022"/>
      <c r="AK81" s="1022" t="s">
        <v>613</v>
      </c>
      <c r="AL81" s="1022"/>
      <c r="AM81" s="1022"/>
      <c r="AN81" s="1022"/>
      <c r="AO81" s="1022"/>
      <c r="AP81" s="1022" t="s">
        <v>578</v>
      </c>
      <c r="AQ81" s="1022"/>
      <c r="AR81" s="1022"/>
      <c r="AS81" s="1022"/>
      <c r="AT81" s="1022"/>
      <c r="AU81" s="1022" t="s">
        <v>578</v>
      </c>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4241</v>
      </c>
      <c r="AG88" s="1010"/>
      <c r="AH88" s="1010"/>
      <c r="AI88" s="1010"/>
      <c r="AJ88" s="1010"/>
      <c r="AK88" s="1014"/>
      <c r="AL88" s="1014"/>
      <c r="AM88" s="1014"/>
      <c r="AN88" s="1014"/>
      <c r="AO88" s="1014"/>
      <c r="AP88" s="1010">
        <v>26601</v>
      </c>
      <c r="AQ88" s="1010"/>
      <c r="AR88" s="1010"/>
      <c r="AS88" s="1010"/>
      <c r="AT88" s="1010"/>
      <c r="AU88" s="1010">
        <v>349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504</v>
      </c>
      <c r="CS102" s="1002"/>
      <c r="CT102" s="1002"/>
      <c r="CU102" s="1002"/>
      <c r="CV102" s="1003"/>
      <c r="CW102" s="1001">
        <v>14</v>
      </c>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307</v>
      </c>
      <c r="AG109" s="945"/>
      <c r="AH109" s="945"/>
      <c r="AI109" s="945"/>
      <c r="AJ109" s="946"/>
      <c r="AK109" s="947" t="s">
        <v>306</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307</v>
      </c>
      <c r="BW109" s="945"/>
      <c r="BX109" s="945"/>
      <c r="BY109" s="945"/>
      <c r="BZ109" s="946"/>
      <c r="CA109" s="947" t="s">
        <v>306</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307</v>
      </c>
      <c r="DM109" s="945"/>
      <c r="DN109" s="945"/>
      <c r="DO109" s="945"/>
      <c r="DP109" s="946"/>
      <c r="DQ109" s="947" t="s">
        <v>306</v>
      </c>
      <c r="DR109" s="945"/>
      <c r="DS109" s="945"/>
      <c r="DT109" s="945"/>
      <c r="DU109" s="946"/>
      <c r="DV109" s="947" t="s">
        <v>429</v>
      </c>
      <c r="DW109" s="945"/>
      <c r="DX109" s="945"/>
      <c r="DY109" s="945"/>
      <c r="DZ109" s="976"/>
    </row>
    <row r="110" spans="1:131" s="246" customFormat="1" ht="26.25" customHeight="1" x14ac:dyDescent="0.15">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3090632</v>
      </c>
      <c r="AB110" s="938"/>
      <c r="AC110" s="938"/>
      <c r="AD110" s="938"/>
      <c r="AE110" s="939"/>
      <c r="AF110" s="940">
        <v>3055697</v>
      </c>
      <c r="AG110" s="938"/>
      <c r="AH110" s="938"/>
      <c r="AI110" s="938"/>
      <c r="AJ110" s="939"/>
      <c r="AK110" s="940">
        <v>2990278</v>
      </c>
      <c r="AL110" s="938"/>
      <c r="AM110" s="938"/>
      <c r="AN110" s="938"/>
      <c r="AO110" s="939"/>
      <c r="AP110" s="941">
        <v>22.2</v>
      </c>
      <c r="AQ110" s="942"/>
      <c r="AR110" s="942"/>
      <c r="AS110" s="942"/>
      <c r="AT110" s="943"/>
      <c r="AU110" s="977" t="s">
        <v>73</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29498600</v>
      </c>
      <c r="BR110" s="885"/>
      <c r="BS110" s="885"/>
      <c r="BT110" s="885"/>
      <c r="BU110" s="885"/>
      <c r="BV110" s="885">
        <v>28903848</v>
      </c>
      <c r="BW110" s="885"/>
      <c r="BX110" s="885"/>
      <c r="BY110" s="885"/>
      <c r="BZ110" s="885"/>
      <c r="CA110" s="885">
        <v>30518916</v>
      </c>
      <c r="CB110" s="885"/>
      <c r="CC110" s="885"/>
      <c r="CD110" s="885"/>
      <c r="CE110" s="885"/>
      <c r="CF110" s="909">
        <v>226.9</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435</v>
      </c>
      <c r="DH110" s="885"/>
      <c r="DI110" s="885"/>
      <c r="DJ110" s="885"/>
      <c r="DK110" s="885"/>
      <c r="DL110" s="885" t="s">
        <v>130</v>
      </c>
      <c r="DM110" s="885"/>
      <c r="DN110" s="885"/>
      <c r="DO110" s="885"/>
      <c r="DP110" s="885"/>
      <c r="DQ110" s="885" t="s">
        <v>130</v>
      </c>
      <c r="DR110" s="885"/>
      <c r="DS110" s="885"/>
      <c r="DT110" s="885"/>
      <c r="DU110" s="885"/>
      <c r="DV110" s="886" t="s">
        <v>436</v>
      </c>
      <c r="DW110" s="886"/>
      <c r="DX110" s="886"/>
      <c r="DY110" s="886"/>
      <c r="DZ110" s="887"/>
    </row>
    <row r="111" spans="1:131" s="246" customFormat="1" ht="26.25" customHeight="1" x14ac:dyDescent="0.15">
      <c r="A111" s="814" t="s">
        <v>437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436</v>
      </c>
      <c r="AB111" s="966"/>
      <c r="AC111" s="966"/>
      <c r="AD111" s="966"/>
      <c r="AE111" s="967"/>
      <c r="AF111" s="968" t="s">
        <v>130</v>
      </c>
      <c r="AG111" s="966"/>
      <c r="AH111" s="966"/>
      <c r="AI111" s="966"/>
      <c r="AJ111" s="967"/>
      <c r="AK111" s="968" t="s">
        <v>436</v>
      </c>
      <c r="AL111" s="966"/>
      <c r="AM111" s="966"/>
      <c r="AN111" s="966"/>
      <c r="AO111" s="967"/>
      <c r="AP111" s="969" t="s">
        <v>436</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v>698901</v>
      </c>
      <c r="BR111" s="857"/>
      <c r="BS111" s="857"/>
      <c r="BT111" s="857"/>
      <c r="BU111" s="857"/>
      <c r="BV111" s="857">
        <v>654126</v>
      </c>
      <c r="BW111" s="857"/>
      <c r="BX111" s="857"/>
      <c r="BY111" s="857"/>
      <c r="BZ111" s="857"/>
      <c r="CA111" s="857">
        <v>607831</v>
      </c>
      <c r="CB111" s="857"/>
      <c r="CC111" s="857"/>
      <c r="CD111" s="857"/>
      <c r="CE111" s="857"/>
      <c r="CF111" s="918">
        <v>4.5</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130</v>
      </c>
      <c r="DH111" s="857"/>
      <c r="DI111" s="857"/>
      <c r="DJ111" s="857"/>
      <c r="DK111" s="857"/>
      <c r="DL111" s="857" t="s">
        <v>440</v>
      </c>
      <c r="DM111" s="857"/>
      <c r="DN111" s="857"/>
      <c r="DO111" s="857"/>
      <c r="DP111" s="857"/>
      <c r="DQ111" s="857" t="s">
        <v>130</v>
      </c>
      <c r="DR111" s="857"/>
      <c r="DS111" s="857"/>
      <c r="DT111" s="857"/>
      <c r="DU111" s="857"/>
      <c r="DV111" s="834" t="s">
        <v>130</v>
      </c>
      <c r="DW111" s="834"/>
      <c r="DX111" s="834"/>
      <c r="DY111" s="834"/>
      <c r="DZ111" s="835"/>
    </row>
    <row r="112" spans="1:131" s="246" customFormat="1" ht="26.25" customHeight="1" x14ac:dyDescent="0.15">
      <c r="A112" s="959" t="s">
        <v>441</v>
      </c>
      <c r="B112" s="960"/>
      <c r="C112" s="790" t="s">
        <v>442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440</v>
      </c>
      <c r="AB112" s="820"/>
      <c r="AC112" s="820"/>
      <c r="AD112" s="820"/>
      <c r="AE112" s="821"/>
      <c r="AF112" s="822" t="s">
        <v>443</v>
      </c>
      <c r="AG112" s="820"/>
      <c r="AH112" s="820"/>
      <c r="AI112" s="820"/>
      <c r="AJ112" s="821"/>
      <c r="AK112" s="822" t="s">
        <v>130</v>
      </c>
      <c r="AL112" s="820"/>
      <c r="AM112" s="820"/>
      <c r="AN112" s="820"/>
      <c r="AO112" s="821"/>
      <c r="AP112" s="867" t="s">
        <v>440</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10246901</v>
      </c>
      <c r="BR112" s="857"/>
      <c r="BS112" s="857"/>
      <c r="BT112" s="857"/>
      <c r="BU112" s="857"/>
      <c r="BV112" s="857">
        <v>9548873</v>
      </c>
      <c r="BW112" s="857"/>
      <c r="BX112" s="857"/>
      <c r="BY112" s="857"/>
      <c r="BZ112" s="857"/>
      <c r="CA112" s="857">
        <v>8701228</v>
      </c>
      <c r="CB112" s="857"/>
      <c r="CC112" s="857"/>
      <c r="CD112" s="857"/>
      <c r="CE112" s="857"/>
      <c r="CF112" s="918">
        <v>64.7</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130</v>
      </c>
      <c r="DH112" s="857"/>
      <c r="DI112" s="857"/>
      <c r="DJ112" s="857"/>
      <c r="DK112" s="857"/>
      <c r="DL112" s="857" t="s">
        <v>436</v>
      </c>
      <c r="DM112" s="857"/>
      <c r="DN112" s="857"/>
      <c r="DO112" s="857"/>
      <c r="DP112" s="857"/>
      <c r="DQ112" s="857" t="s">
        <v>436</v>
      </c>
      <c r="DR112" s="857"/>
      <c r="DS112" s="857"/>
      <c r="DT112" s="857"/>
      <c r="DU112" s="857"/>
      <c r="DV112" s="834" t="s">
        <v>130</v>
      </c>
      <c r="DW112" s="834"/>
      <c r="DX112" s="834"/>
      <c r="DY112" s="834"/>
      <c r="DZ112" s="835"/>
    </row>
    <row r="113" spans="1:130" s="246" customFormat="1" ht="26.25" customHeight="1" x14ac:dyDescent="0.15">
      <c r="A113" s="961"/>
      <c r="B113" s="962"/>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825527</v>
      </c>
      <c r="AB113" s="966"/>
      <c r="AC113" s="966"/>
      <c r="AD113" s="966"/>
      <c r="AE113" s="967"/>
      <c r="AF113" s="968">
        <v>795869</v>
      </c>
      <c r="AG113" s="966"/>
      <c r="AH113" s="966"/>
      <c r="AI113" s="966"/>
      <c r="AJ113" s="967"/>
      <c r="AK113" s="968">
        <v>704656</v>
      </c>
      <c r="AL113" s="966"/>
      <c r="AM113" s="966"/>
      <c r="AN113" s="966"/>
      <c r="AO113" s="967"/>
      <c r="AP113" s="969">
        <v>5.2</v>
      </c>
      <c r="AQ113" s="970"/>
      <c r="AR113" s="970"/>
      <c r="AS113" s="970"/>
      <c r="AT113" s="971"/>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468175</v>
      </c>
      <c r="BR113" s="857"/>
      <c r="BS113" s="857"/>
      <c r="BT113" s="857"/>
      <c r="BU113" s="857"/>
      <c r="BV113" s="857">
        <v>413913</v>
      </c>
      <c r="BW113" s="857"/>
      <c r="BX113" s="857"/>
      <c r="BY113" s="857"/>
      <c r="BZ113" s="857"/>
      <c r="CA113" s="857">
        <v>348485</v>
      </c>
      <c r="CB113" s="857"/>
      <c r="CC113" s="857"/>
      <c r="CD113" s="857"/>
      <c r="CE113" s="857"/>
      <c r="CF113" s="918">
        <v>2.6</v>
      </c>
      <c r="CG113" s="919"/>
      <c r="CH113" s="919"/>
      <c r="CI113" s="919"/>
      <c r="CJ113" s="919"/>
      <c r="CK113" s="974"/>
      <c r="CL113" s="861"/>
      <c r="CM113" s="864" t="s">
        <v>448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130</v>
      </c>
      <c r="DH113" s="820"/>
      <c r="DI113" s="820"/>
      <c r="DJ113" s="820"/>
      <c r="DK113" s="821"/>
      <c r="DL113" s="822" t="s">
        <v>440</v>
      </c>
      <c r="DM113" s="820"/>
      <c r="DN113" s="820"/>
      <c r="DO113" s="820"/>
      <c r="DP113" s="821"/>
      <c r="DQ113" s="822" t="s">
        <v>440</v>
      </c>
      <c r="DR113" s="820"/>
      <c r="DS113" s="820"/>
      <c r="DT113" s="820"/>
      <c r="DU113" s="821"/>
      <c r="DV113" s="867" t="s">
        <v>435</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143973</v>
      </c>
      <c r="AB114" s="820"/>
      <c r="AC114" s="820"/>
      <c r="AD114" s="820"/>
      <c r="AE114" s="821"/>
      <c r="AF114" s="822">
        <v>141790</v>
      </c>
      <c r="AG114" s="820"/>
      <c r="AH114" s="820"/>
      <c r="AI114" s="820"/>
      <c r="AJ114" s="821"/>
      <c r="AK114" s="822">
        <v>143721</v>
      </c>
      <c r="AL114" s="820"/>
      <c r="AM114" s="820"/>
      <c r="AN114" s="820"/>
      <c r="AO114" s="821"/>
      <c r="AP114" s="867">
        <v>1.1000000000000001</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3932860</v>
      </c>
      <c r="BR114" s="857"/>
      <c r="BS114" s="857"/>
      <c r="BT114" s="857"/>
      <c r="BU114" s="857"/>
      <c r="BV114" s="857">
        <v>3978200</v>
      </c>
      <c r="BW114" s="857"/>
      <c r="BX114" s="857"/>
      <c r="BY114" s="857"/>
      <c r="BZ114" s="857"/>
      <c r="CA114" s="857">
        <v>3902120</v>
      </c>
      <c r="CB114" s="857"/>
      <c r="CC114" s="857"/>
      <c r="CD114" s="857"/>
      <c r="CE114" s="857"/>
      <c r="CF114" s="918">
        <v>29</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130</v>
      </c>
      <c r="DH114" s="820"/>
      <c r="DI114" s="820"/>
      <c r="DJ114" s="820"/>
      <c r="DK114" s="821"/>
      <c r="DL114" s="822" t="s">
        <v>440</v>
      </c>
      <c r="DM114" s="820"/>
      <c r="DN114" s="820"/>
      <c r="DO114" s="820"/>
      <c r="DP114" s="821"/>
      <c r="DQ114" s="822" t="s">
        <v>130</v>
      </c>
      <c r="DR114" s="820"/>
      <c r="DS114" s="820"/>
      <c r="DT114" s="820"/>
      <c r="DU114" s="821"/>
      <c r="DV114" s="867" t="s">
        <v>130</v>
      </c>
      <c r="DW114" s="868"/>
      <c r="DX114" s="868"/>
      <c r="DY114" s="868"/>
      <c r="DZ114" s="869"/>
    </row>
    <row r="115" spans="1:130" s="246" customFormat="1" ht="26.25" customHeight="1" x14ac:dyDescent="0.15">
      <c r="A115" s="961"/>
      <c r="B115" s="962"/>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103503</v>
      </c>
      <c r="AB115" s="966"/>
      <c r="AC115" s="966"/>
      <c r="AD115" s="966"/>
      <c r="AE115" s="967"/>
      <c r="AF115" s="968">
        <v>96670</v>
      </c>
      <c r="AG115" s="966"/>
      <c r="AH115" s="966"/>
      <c r="AI115" s="966"/>
      <c r="AJ115" s="967"/>
      <c r="AK115" s="968">
        <v>87149</v>
      </c>
      <c r="AL115" s="966"/>
      <c r="AM115" s="966"/>
      <c r="AN115" s="966"/>
      <c r="AO115" s="967"/>
      <c r="AP115" s="969">
        <v>0.6</v>
      </c>
      <c r="AQ115" s="970"/>
      <c r="AR115" s="970"/>
      <c r="AS115" s="970"/>
      <c r="AT115" s="971"/>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440</v>
      </c>
      <c r="BR115" s="857"/>
      <c r="BS115" s="857"/>
      <c r="BT115" s="857"/>
      <c r="BU115" s="857"/>
      <c r="BV115" s="857" t="s">
        <v>443</v>
      </c>
      <c r="BW115" s="857"/>
      <c r="BX115" s="857"/>
      <c r="BY115" s="857"/>
      <c r="BZ115" s="857"/>
      <c r="CA115" s="857" t="s">
        <v>436</v>
      </c>
      <c r="CB115" s="857"/>
      <c r="CC115" s="857"/>
      <c r="CD115" s="857"/>
      <c r="CE115" s="857"/>
      <c r="CF115" s="918" t="s">
        <v>440</v>
      </c>
      <c r="CG115" s="919"/>
      <c r="CH115" s="919"/>
      <c r="CI115" s="919"/>
      <c r="CJ115" s="919"/>
      <c r="CK115" s="974"/>
      <c r="CL115" s="86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130</v>
      </c>
      <c r="DH115" s="820"/>
      <c r="DI115" s="820"/>
      <c r="DJ115" s="820"/>
      <c r="DK115" s="821"/>
      <c r="DL115" s="822" t="s">
        <v>130</v>
      </c>
      <c r="DM115" s="820"/>
      <c r="DN115" s="820"/>
      <c r="DO115" s="820"/>
      <c r="DP115" s="821"/>
      <c r="DQ115" s="822" t="s">
        <v>130</v>
      </c>
      <c r="DR115" s="820"/>
      <c r="DS115" s="820"/>
      <c r="DT115" s="820"/>
      <c r="DU115" s="821"/>
      <c r="DV115" s="867" t="s">
        <v>435</v>
      </c>
      <c r="DW115" s="868"/>
      <c r="DX115" s="868"/>
      <c r="DY115" s="868"/>
      <c r="DZ115" s="869"/>
    </row>
    <row r="116" spans="1:130" s="246" customFormat="1" ht="26.25" customHeight="1" x14ac:dyDescent="0.15">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440</v>
      </c>
      <c r="AB116" s="820"/>
      <c r="AC116" s="820"/>
      <c r="AD116" s="820"/>
      <c r="AE116" s="821"/>
      <c r="AF116" s="822" t="s">
        <v>436</v>
      </c>
      <c r="AG116" s="820"/>
      <c r="AH116" s="820"/>
      <c r="AI116" s="820"/>
      <c r="AJ116" s="821"/>
      <c r="AK116" s="822" t="s">
        <v>130</v>
      </c>
      <c r="AL116" s="820"/>
      <c r="AM116" s="820"/>
      <c r="AN116" s="820"/>
      <c r="AO116" s="821"/>
      <c r="AP116" s="867" t="s">
        <v>440</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130</v>
      </c>
      <c r="BR116" s="857"/>
      <c r="BS116" s="857"/>
      <c r="BT116" s="857"/>
      <c r="BU116" s="857"/>
      <c r="BV116" s="857" t="s">
        <v>436</v>
      </c>
      <c r="BW116" s="857"/>
      <c r="BX116" s="857"/>
      <c r="BY116" s="857"/>
      <c r="BZ116" s="857"/>
      <c r="CA116" s="857" t="s">
        <v>436</v>
      </c>
      <c r="CB116" s="857"/>
      <c r="CC116" s="857"/>
      <c r="CD116" s="857"/>
      <c r="CE116" s="857"/>
      <c r="CF116" s="918" t="s">
        <v>435</v>
      </c>
      <c r="CG116" s="919"/>
      <c r="CH116" s="919"/>
      <c r="CI116" s="919"/>
      <c r="CJ116" s="919"/>
      <c r="CK116" s="974"/>
      <c r="CL116" s="861"/>
      <c r="CM116" s="864" t="s">
        <v>457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443</v>
      </c>
      <c r="DH116" s="820"/>
      <c r="DI116" s="820"/>
      <c r="DJ116" s="820"/>
      <c r="DK116" s="821"/>
      <c r="DL116" s="822" t="s">
        <v>130</v>
      </c>
      <c r="DM116" s="820"/>
      <c r="DN116" s="820"/>
      <c r="DO116" s="820"/>
      <c r="DP116" s="821"/>
      <c r="DQ116" s="822" t="s">
        <v>440</v>
      </c>
      <c r="DR116" s="820"/>
      <c r="DS116" s="820"/>
      <c r="DT116" s="820"/>
      <c r="DU116" s="821"/>
      <c r="DV116" s="867" t="s">
        <v>130</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458</v>
      </c>
      <c r="Z117" s="946"/>
      <c r="AA117" s="951">
        <v>4163635</v>
      </c>
      <c r="AB117" s="952"/>
      <c r="AC117" s="952"/>
      <c r="AD117" s="952"/>
      <c r="AE117" s="953"/>
      <c r="AF117" s="954">
        <v>4090026</v>
      </c>
      <c r="AG117" s="952"/>
      <c r="AH117" s="952"/>
      <c r="AI117" s="952"/>
      <c r="AJ117" s="953"/>
      <c r="AK117" s="954">
        <v>3925804</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436</v>
      </c>
      <c r="BR117" s="857"/>
      <c r="BS117" s="857"/>
      <c r="BT117" s="857"/>
      <c r="BU117" s="857"/>
      <c r="BV117" s="857" t="s">
        <v>440</v>
      </c>
      <c r="BW117" s="857"/>
      <c r="BX117" s="857"/>
      <c r="BY117" s="857"/>
      <c r="BZ117" s="857"/>
      <c r="CA117" s="857" t="s">
        <v>443</v>
      </c>
      <c r="CB117" s="857"/>
      <c r="CC117" s="857"/>
      <c r="CD117" s="857"/>
      <c r="CE117" s="857"/>
      <c r="CF117" s="918" t="s">
        <v>436</v>
      </c>
      <c r="CG117" s="919"/>
      <c r="CH117" s="919"/>
      <c r="CI117" s="919"/>
      <c r="CJ117" s="919"/>
      <c r="CK117" s="974"/>
      <c r="CL117" s="861"/>
      <c r="CM117" s="864" t="s">
        <v>460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461</v>
      </c>
      <c r="DH117" s="820"/>
      <c r="DI117" s="820"/>
      <c r="DJ117" s="820"/>
      <c r="DK117" s="821"/>
      <c r="DL117" s="822" t="s">
        <v>436</v>
      </c>
      <c r="DM117" s="820"/>
      <c r="DN117" s="820"/>
      <c r="DO117" s="820"/>
      <c r="DP117" s="821"/>
      <c r="DQ117" s="822" t="s">
        <v>436</v>
      </c>
      <c r="DR117" s="820"/>
      <c r="DS117" s="820"/>
      <c r="DT117" s="820"/>
      <c r="DU117" s="821"/>
      <c r="DV117" s="867" t="s">
        <v>440</v>
      </c>
      <c r="DW117" s="868"/>
      <c r="DX117" s="868"/>
      <c r="DY117" s="868"/>
      <c r="DZ117" s="869"/>
    </row>
    <row r="118" spans="1:130" s="246" customFormat="1" ht="26.25" customHeight="1" x14ac:dyDescent="0.15">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307</v>
      </c>
      <c r="AG118" s="945"/>
      <c r="AH118" s="945"/>
      <c r="AI118" s="945"/>
      <c r="AJ118" s="946"/>
      <c r="AK118" s="947" t="s">
        <v>306</v>
      </c>
      <c r="AL118" s="945"/>
      <c r="AM118" s="945"/>
      <c r="AN118" s="945"/>
      <c r="AO118" s="946"/>
      <c r="AP118" s="948" t="s">
        <v>429</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440</v>
      </c>
      <c r="BR118" s="888"/>
      <c r="BS118" s="888"/>
      <c r="BT118" s="888"/>
      <c r="BU118" s="888"/>
      <c r="BV118" s="888" t="s">
        <v>443</v>
      </c>
      <c r="BW118" s="888"/>
      <c r="BX118" s="888"/>
      <c r="BY118" s="888"/>
      <c r="BZ118" s="888"/>
      <c r="CA118" s="888" t="s">
        <v>440</v>
      </c>
      <c r="CB118" s="888"/>
      <c r="CC118" s="888"/>
      <c r="CD118" s="888"/>
      <c r="CE118" s="888"/>
      <c r="CF118" s="918" t="s">
        <v>440</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436</v>
      </c>
      <c r="DH118" s="820"/>
      <c r="DI118" s="820"/>
      <c r="DJ118" s="820"/>
      <c r="DK118" s="821"/>
      <c r="DL118" s="822" t="s">
        <v>436</v>
      </c>
      <c r="DM118" s="820"/>
      <c r="DN118" s="820"/>
      <c r="DO118" s="820"/>
      <c r="DP118" s="821"/>
      <c r="DQ118" s="822" t="s">
        <v>440</v>
      </c>
      <c r="DR118" s="820"/>
      <c r="DS118" s="820"/>
      <c r="DT118" s="820"/>
      <c r="DU118" s="821"/>
      <c r="DV118" s="867" t="s">
        <v>435</v>
      </c>
      <c r="DW118" s="868"/>
      <c r="DX118" s="868"/>
      <c r="DY118" s="868"/>
      <c r="DZ118" s="869"/>
    </row>
    <row r="119" spans="1:130" s="246" customFormat="1" ht="26.25" customHeight="1" x14ac:dyDescent="0.15">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440</v>
      </c>
      <c r="AB119" s="938"/>
      <c r="AC119" s="938"/>
      <c r="AD119" s="938"/>
      <c r="AE119" s="939"/>
      <c r="AF119" s="940" t="s">
        <v>440</v>
      </c>
      <c r="AG119" s="938"/>
      <c r="AH119" s="938"/>
      <c r="AI119" s="938"/>
      <c r="AJ119" s="939"/>
      <c r="AK119" s="940" t="s">
        <v>435</v>
      </c>
      <c r="AL119" s="938"/>
      <c r="AM119" s="938"/>
      <c r="AN119" s="938"/>
      <c r="AO119" s="939"/>
      <c r="AP119" s="941" t="s">
        <v>436</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464</v>
      </c>
      <c r="BP119" s="921"/>
      <c r="BQ119" s="925">
        <v>44845437</v>
      </c>
      <c r="BR119" s="888"/>
      <c r="BS119" s="888"/>
      <c r="BT119" s="888"/>
      <c r="BU119" s="888"/>
      <c r="BV119" s="888">
        <v>43498960</v>
      </c>
      <c r="BW119" s="888"/>
      <c r="BX119" s="888"/>
      <c r="BY119" s="888"/>
      <c r="BZ119" s="888"/>
      <c r="CA119" s="888">
        <v>44078580</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698901</v>
      </c>
      <c r="DH119" s="803"/>
      <c r="DI119" s="803"/>
      <c r="DJ119" s="803"/>
      <c r="DK119" s="804"/>
      <c r="DL119" s="805">
        <v>654126</v>
      </c>
      <c r="DM119" s="803"/>
      <c r="DN119" s="803"/>
      <c r="DO119" s="803"/>
      <c r="DP119" s="804"/>
      <c r="DQ119" s="805">
        <v>607831</v>
      </c>
      <c r="DR119" s="803"/>
      <c r="DS119" s="803"/>
      <c r="DT119" s="803"/>
      <c r="DU119" s="804"/>
      <c r="DV119" s="891">
        <v>4.5</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440</v>
      </c>
      <c r="AB120" s="820"/>
      <c r="AC120" s="820"/>
      <c r="AD120" s="820"/>
      <c r="AE120" s="821"/>
      <c r="AF120" s="822" t="s">
        <v>440</v>
      </c>
      <c r="AG120" s="820"/>
      <c r="AH120" s="820"/>
      <c r="AI120" s="820"/>
      <c r="AJ120" s="821"/>
      <c r="AK120" s="822" t="s">
        <v>440</v>
      </c>
      <c r="AL120" s="820"/>
      <c r="AM120" s="820"/>
      <c r="AN120" s="820"/>
      <c r="AO120" s="821"/>
      <c r="AP120" s="867" t="s">
        <v>440</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9535962</v>
      </c>
      <c r="BR120" s="885"/>
      <c r="BS120" s="885"/>
      <c r="BT120" s="885"/>
      <c r="BU120" s="885"/>
      <c r="BV120" s="885">
        <v>10506541</v>
      </c>
      <c r="BW120" s="885"/>
      <c r="BX120" s="885"/>
      <c r="BY120" s="885"/>
      <c r="BZ120" s="885"/>
      <c r="CA120" s="885">
        <v>10813716</v>
      </c>
      <c r="CB120" s="885"/>
      <c r="CC120" s="885"/>
      <c r="CD120" s="885"/>
      <c r="CE120" s="885"/>
      <c r="CF120" s="909">
        <v>80.400000000000006</v>
      </c>
      <c r="CG120" s="910"/>
      <c r="CH120" s="910"/>
      <c r="CI120" s="910"/>
      <c r="CJ120" s="910"/>
      <c r="CK120" s="911" t="s">
        <v>468</v>
      </c>
      <c r="CL120" s="895"/>
      <c r="CM120" s="895"/>
      <c r="CN120" s="895"/>
      <c r="CO120" s="896"/>
      <c r="CP120" s="915" t="s">
        <v>469</v>
      </c>
      <c r="CQ120" s="916"/>
      <c r="CR120" s="916"/>
      <c r="CS120" s="916"/>
      <c r="CT120" s="916"/>
      <c r="CU120" s="916"/>
      <c r="CV120" s="916"/>
      <c r="CW120" s="916"/>
      <c r="CX120" s="916"/>
      <c r="CY120" s="916"/>
      <c r="CZ120" s="916"/>
      <c r="DA120" s="916"/>
      <c r="DB120" s="916"/>
      <c r="DC120" s="916"/>
      <c r="DD120" s="916"/>
      <c r="DE120" s="916"/>
      <c r="DF120" s="917"/>
      <c r="DG120" s="904">
        <v>7805080</v>
      </c>
      <c r="DH120" s="885"/>
      <c r="DI120" s="885"/>
      <c r="DJ120" s="885"/>
      <c r="DK120" s="885"/>
      <c r="DL120" s="885">
        <v>7311911</v>
      </c>
      <c r="DM120" s="885"/>
      <c r="DN120" s="885"/>
      <c r="DO120" s="885"/>
      <c r="DP120" s="885"/>
      <c r="DQ120" s="885">
        <v>6611973</v>
      </c>
      <c r="DR120" s="885"/>
      <c r="DS120" s="885"/>
      <c r="DT120" s="885"/>
      <c r="DU120" s="885"/>
      <c r="DV120" s="886">
        <v>49.2</v>
      </c>
      <c r="DW120" s="886"/>
      <c r="DX120" s="886"/>
      <c r="DY120" s="886"/>
      <c r="DZ120" s="887"/>
    </row>
    <row r="121" spans="1:130" s="246" customFormat="1" ht="26.25" customHeight="1" x14ac:dyDescent="0.15">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440</v>
      </c>
      <c r="AB121" s="820"/>
      <c r="AC121" s="820"/>
      <c r="AD121" s="820"/>
      <c r="AE121" s="821"/>
      <c r="AF121" s="822" t="s">
        <v>440</v>
      </c>
      <c r="AG121" s="820"/>
      <c r="AH121" s="820"/>
      <c r="AI121" s="820"/>
      <c r="AJ121" s="821"/>
      <c r="AK121" s="822" t="s">
        <v>436</v>
      </c>
      <c r="AL121" s="820"/>
      <c r="AM121" s="820"/>
      <c r="AN121" s="820"/>
      <c r="AO121" s="821"/>
      <c r="AP121" s="867" t="s">
        <v>435</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3692121</v>
      </c>
      <c r="BR121" s="857"/>
      <c r="BS121" s="857"/>
      <c r="BT121" s="857"/>
      <c r="BU121" s="857"/>
      <c r="BV121" s="857">
        <v>3541050</v>
      </c>
      <c r="BW121" s="857"/>
      <c r="BX121" s="857"/>
      <c r="BY121" s="857"/>
      <c r="BZ121" s="857"/>
      <c r="CA121" s="857">
        <v>3324160</v>
      </c>
      <c r="CB121" s="857"/>
      <c r="CC121" s="857"/>
      <c r="CD121" s="857"/>
      <c r="CE121" s="857"/>
      <c r="CF121" s="918">
        <v>24.7</v>
      </c>
      <c r="CG121" s="919"/>
      <c r="CH121" s="919"/>
      <c r="CI121" s="919"/>
      <c r="CJ121" s="919"/>
      <c r="CK121" s="912"/>
      <c r="CL121" s="898"/>
      <c r="CM121" s="898"/>
      <c r="CN121" s="898"/>
      <c r="CO121" s="899"/>
      <c r="CP121" s="878" t="s">
        <v>472</v>
      </c>
      <c r="CQ121" s="879"/>
      <c r="CR121" s="879"/>
      <c r="CS121" s="879"/>
      <c r="CT121" s="879"/>
      <c r="CU121" s="879"/>
      <c r="CV121" s="879"/>
      <c r="CW121" s="879"/>
      <c r="CX121" s="879"/>
      <c r="CY121" s="879"/>
      <c r="CZ121" s="879"/>
      <c r="DA121" s="879"/>
      <c r="DB121" s="879"/>
      <c r="DC121" s="879"/>
      <c r="DD121" s="879"/>
      <c r="DE121" s="879"/>
      <c r="DF121" s="880"/>
      <c r="DG121" s="856">
        <v>1233338</v>
      </c>
      <c r="DH121" s="857"/>
      <c r="DI121" s="857"/>
      <c r="DJ121" s="857"/>
      <c r="DK121" s="857"/>
      <c r="DL121" s="857">
        <v>1143355</v>
      </c>
      <c r="DM121" s="857"/>
      <c r="DN121" s="857"/>
      <c r="DO121" s="857"/>
      <c r="DP121" s="857"/>
      <c r="DQ121" s="857">
        <v>1033169</v>
      </c>
      <c r="DR121" s="857"/>
      <c r="DS121" s="857"/>
      <c r="DT121" s="857"/>
      <c r="DU121" s="857"/>
      <c r="DV121" s="834">
        <v>7.7</v>
      </c>
      <c r="DW121" s="834"/>
      <c r="DX121" s="834"/>
      <c r="DY121" s="834"/>
      <c r="DZ121" s="835"/>
    </row>
    <row r="122" spans="1:130" s="246" customFormat="1" ht="26.25" customHeight="1" x14ac:dyDescent="0.15">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440</v>
      </c>
      <c r="AB122" s="820"/>
      <c r="AC122" s="820"/>
      <c r="AD122" s="820"/>
      <c r="AE122" s="821"/>
      <c r="AF122" s="822" t="s">
        <v>440</v>
      </c>
      <c r="AG122" s="820"/>
      <c r="AH122" s="820"/>
      <c r="AI122" s="820"/>
      <c r="AJ122" s="821"/>
      <c r="AK122" s="822" t="s">
        <v>440</v>
      </c>
      <c r="AL122" s="820"/>
      <c r="AM122" s="820"/>
      <c r="AN122" s="820"/>
      <c r="AO122" s="821"/>
      <c r="AP122" s="867" t="s">
        <v>443</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26589051</v>
      </c>
      <c r="BR122" s="888"/>
      <c r="BS122" s="888"/>
      <c r="BT122" s="888"/>
      <c r="BU122" s="888"/>
      <c r="BV122" s="888">
        <v>26895822</v>
      </c>
      <c r="BW122" s="888"/>
      <c r="BX122" s="888"/>
      <c r="BY122" s="888"/>
      <c r="BZ122" s="888"/>
      <c r="CA122" s="888">
        <v>27807583</v>
      </c>
      <c r="CB122" s="888"/>
      <c r="CC122" s="888"/>
      <c r="CD122" s="888"/>
      <c r="CE122" s="888"/>
      <c r="CF122" s="889">
        <v>206.7</v>
      </c>
      <c r="CG122" s="890"/>
      <c r="CH122" s="890"/>
      <c r="CI122" s="890"/>
      <c r="CJ122" s="890"/>
      <c r="CK122" s="912"/>
      <c r="CL122" s="898"/>
      <c r="CM122" s="898"/>
      <c r="CN122" s="898"/>
      <c r="CO122" s="899"/>
      <c r="CP122" s="878" t="s">
        <v>474</v>
      </c>
      <c r="CQ122" s="879"/>
      <c r="CR122" s="879"/>
      <c r="CS122" s="879"/>
      <c r="CT122" s="879"/>
      <c r="CU122" s="879"/>
      <c r="CV122" s="879"/>
      <c r="CW122" s="879"/>
      <c r="CX122" s="879"/>
      <c r="CY122" s="879"/>
      <c r="CZ122" s="879"/>
      <c r="DA122" s="879"/>
      <c r="DB122" s="879"/>
      <c r="DC122" s="879"/>
      <c r="DD122" s="879"/>
      <c r="DE122" s="879"/>
      <c r="DF122" s="880"/>
      <c r="DG122" s="856">
        <v>1160957</v>
      </c>
      <c r="DH122" s="857"/>
      <c r="DI122" s="857"/>
      <c r="DJ122" s="857"/>
      <c r="DK122" s="857"/>
      <c r="DL122" s="857">
        <v>1057367</v>
      </c>
      <c r="DM122" s="857"/>
      <c r="DN122" s="857"/>
      <c r="DO122" s="857"/>
      <c r="DP122" s="857"/>
      <c r="DQ122" s="857">
        <v>1029020</v>
      </c>
      <c r="DR122" s="857"/>
      <c r="DS122" s="857"/>
      <c r="DT122" s="857"/>
      <c r="DU122" s="857"/>
      <c r="DV122" s="834">
        <v>7.7</v>
      </c>
      <c r="DW122" s="834"/>
      <c r="DX122" s="834"/>
      <c r="DY122" s="834"/>
      <c r="DZ122" s="835"/>
    </row>
    <row r="123" spans="1:130" s="246" customFormat="1" ht="26.25" customHeight="1" x14ac:dyDescent="0.15">
      <c r="A123" s="860"/>
      <c r="B123" s="861"/>
      <c r="C123" s="864" t="s">
        <v>457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440</v>
      </c>
      <c r="AB123" s="820"/>
      <c r="AC123" s="820"/>
      <c r="AD123" s="820"/>
      <c r="AE123" s="821"/>
      <c r="AF123" s="822" t="s">
        <v>440</v>
      </c>
      <c r="AG123" s="820"/>
      <c r="AH123" s="820"/>
      <c r="AI123" s="820"/>
      <c r="AJ123" s="821"/>
      <c r="AK123" s="822" t="s">
        <v>130</v>
      </c>
      <c r="AL123" s="820"/>
      <c r="AM123" s="820"/>
      <c r="AN123" s="820"/>
      <c r="AO123" s="821"/>
      <c r="AP123" s="867" t="s">
        <v>443</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475</v>
      </c>
      <c r="BP123" s="921"/>
      <c r="BQ123" s="875">
        <v>39817134</v>
      </c>
      <c r="BR123" s="876"/>
      <c r="BS123" s="876"/>
      <c r="BT123" s="876"/>
      <c r="BU123" s="876"/>
      <c r="BV123" s="876">
        <v>40943413</v>
      </c>
      <c r="BW123" s="876"/>
      <c r="BX123" s="876"/>
      <c r="BY123" s="876"/>
      <c r="BZ123" s="876"/>
      <c r="CA123" s="876">
        <v>41945459</v>
      </c>
      <c r="CB123" s="876"/>
      <c r="CC123" s="876"/>
      <c r="CD123" s="876"/>
      <c r="CE123" s="876"/>
      <c r="CF123" s="786"/>
      <c r="CG123" s="787"/>
      <c r="CH123" s="787"/>
      <c r="CI123" s="787"/>
      <c r="CJ123" s="877"/>
      <c r="CK123" s="912"/>
      <c r="CL123" s="898"/>
      <c r="CM123" s="898"/>
      <c r="CN123" s="898"/>
      <c r="CO123" s="899"/>
      <c r="CP123" s="878" t="s">
        <v>476</v>
      </c>
      <c r="CQ123" s="879"/>
      <c r="CR123" s="879"/>
      <c r="CS123" s="879"/>
      <c r="CT123" s="879"/>
      <c r="CU123" s="879"/>
      <c r="CV123" s="879"/>
      <c r="CW123" s="879"/>
      <c r="CX123" s="879"/>
      <c r="CY123" s="879"/>
      <c r="CZ123" s="879"/>
      <c r="DA123" s="879"/>
      <c r="DB123" s="879"/>
      <c r="DC123" s="879"/>
      <c r="DD123" s="879"/>
      <c r="DE123" s="879"/>
      <c r="DF123" s="880"/>
      <c r="DG123" s="819">
        <v>47526</v>
      </c>
      <c r="DH123" s="820"/>
      <c r="DI123" s="820"/>
      <c r="DJ123" s="820"/>
      <c r="DK123" s="821"/>
      <c r="DL123" s="822">
        <v>36240</v>
      </c>
      <c r="DM123" s="820"/>
      <c r="DN123" s="820"/>
      <c r="DO123" s="820"/>
      <c r="DP123" s="821"/>
      <c r="DQ123" s="822">
        <v>27066</v>
      </c>
      <c r="DR123" s="820"/>
      <c r="DS123" s="820"/>
      <c r="DT123" s="820"/>
      <c r="DU123" s="821"/>
      <c r="DV123" s="867">
        <v>0.2</v>
      </c>
      <c r="DW123" s="868"/>
      <c r="DX123" s="868"/>
      <c r="DY123" s="868"/>
      <c r="DZ123" s="869"/>
    </row>
    <row r="124" spans="1:130" s="246" customFormat="1" ht="26.25" customHeight="1" thickBot="1" x14ac:dyDescent="0.2">
      <c r="A124" s="860"/>
      <c r="B124" s="861"/>
      <c r="C124" s="864" t="s">
        <v>460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440</v>
      </c>
      <c r="AB124" s="820"/>
      <c r="AC124" s="820"/>
      <c r="AD124" s="820"/>
      <c r="AE124" s="821"/>
      <c r="AF124" s="822" t="s">
        <v>440</v>
      </c>
      <c r="AG124" s="820"/>
      <c r="AH124" s="820"/>
      <c r="AI124" s="820"/>
      <c r="AJ124" s="821"/>
      <c r="AK124" s="822" t="s">
        <v>435</v>
      </c>
      <c r="AL124" s="820"/>
      <c r="AM124" s="820"/>
      <c r="AN124" s="820"/>
      <c r="AO124" s="821"/>
      <c r="AP124" s="867" t="s">
        <v>435</v>
      </c>
      <c r="AQ124" s="868"/>
      <c r="AR124" s="868"/>
      <c r="AS124" s="868"/>
      <c r="AT124" s="869"/>
      <c r="AU124" s="870" t="s">
        <v>477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37.4</v>
      </c>
      <c r="BR124" s="874"/>
      <c r="BS124" s="874"/>
      <c r="BT124" s="874"/>
      <c r="BU124" s="874"/>
      <c r="BV124" s="874">
        <v>18.899999999999999</v>
      </c>
      <c r="BW124" s="874"/>
      <c r="BX124" s="874"/>
      <c r="BY124" s="874"/>
      <c r="BZ124" s="874"/>
      <c r="CA124" s="874">
        <v>15.8</v>
      </c>
      <c r="CB124" s="874"/>
      <c r="CC124" s="874"/>
      <c r="CD124" s="874"/>
      <c r="CE124" s="874"/>
      <c r="CF124" s="764"/>
      <c r="CG124" s="765"/>
      <c r="CH124" s="765"/>
      <c r="CI124" s="765"/>
      <c r="CJ124" s="905"/>
      <c r="CK124" s="913"/>
      <c r="CL124" s="913"/>
      <c r="CM124" s="913"/>
      <c r="CN124" s="913"/>
      <c r="CO124" s="914"/>
      <c r="CP124" s="878" t="s">
        <v>478</v>
      </c>
      <c r="CQ124" s="879"/>
      <c r="CR124" s="879"/>
      <c r="CS124" s="879"/>
      <c r="CT124" s="879"/>
      <c r="CU124" s="879"/>
      <c r="CV124" s="879"/>
      <c r="CW124" s="879"/>
      <c r="CX124" s="879"/>
      <c r="CY124" s="879"/>
      <c r="CZ124" s="879"/>
      <c r="DA124" s="879"/>
      <c r="DB124" s="879"/>
      <c r="DC124" s="879"/>
      <c r="DD124" s="879"/>
      <c r="DE124" s="879"/>
      <c r="DF124" s="880"/>
      <c r="DG124" s="802" t="s">
        <v>440</v>
      </c>
      <c r="DH124" s="803"/>
      <c r="DI124" s="803"/>
      <c r="DJ124" s="803"/>
      <c r="DK124" s="804"/>
      <c r="DL124" s="805" t="s">
        <v>435</v>
      </c>
      <c r="DM124" s="803"/>
      <c r="DN124" s="803"/>
      <c r="DO124" s="803"/>
      <c r="DP124" s="804"/>
      <c r="DQ124" s="805" t="s">
        <v>440</v>
      </c>
      <c r="DR124" s="803"/>
      <c r="DS124" s="803"/>
      <c r="DT124" s="803"/>
      <c r="DU124" s="804"/>
      <c r="DV124" s="891" t="s">
        <v>440</v>
      </c>
      <c r="DW124" s="892"/>
      <c r="DX124" s="892"/>
      <c r="DY124" s="892"/>
      <c r="DZ124" s="893"/>
    </row>
    <row r="125" spans="1:130" s="246" customFormat="1" ht="26.25" customHeight="1" x14ac:dyDescent="0.15">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440</v>
      </c>
      <c r="AB125" s="820"/>
      <c r="AC125" s="820"/>
      <c r="AD125" s="820"/>
      <c r="AE125" s="821"/>
      <c r="AF125" s="822" t="s">
        <v>440</v>
      </c>
      <c r="AG125" s="820"/>
      <c r="AH125" s="820"/>
      <c r="AI125" s="820"/>
      <c r="AJ125" s="821"/>
      <c r="AK125" s="822" t="s">
        <v>440</v>
      </c>
      <c r="AL125" s="820"/>
      <c r="AM125" s="820"/>
      <c r="AN125" s="820"/>
      <c r="AO125" s="821"/>
      <c r="AP125" s="867" t="s">
        <v>461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479</v>
      </c>
      <c r="CL125" s="895"/>
      <c r="CM125" s="895"/>
      <c r="CN125" s="895"/>
      <c r="CO125" s="896"/>
      <c r="CP125" s="903" t="s">
        <v>480</v>
      </c>
      <c r="CQ125" s="848"/>
      <c r="CR125" s="848"/>
      <c r="CS125" s="848"/>
      <c r="CT125" s="848"/>
      <c r="CU125" s="848"/>
      <c r="CV125" s="848"/>
      <c r="CW125" s="848"/>
      <c r="CX125" s="848"/>
      <c r="CY125" s="848"/>
      <c r="CZ125" s="848"/>
      <c r="DA125" s="848"/>
      <c r="DB125" s="848"/>
      <c r="DC125" s="848"/>
      <c r="DD125" s="848"/>
      <c r="DE125" s="848"/>
      <c r="DF125" s="849"/>
      <c r="DG125" s="904" t="s">
        <v>440</v>
      </c>
      <c r="DH125" s="885"/>
      <c r="DI125" s="885"/>
      <c r="DJ125" s="885"/>
      <c r="DK125" s="885"/>
      <c r="DL125" s="885" t="s">
        <v>440</v>
      </c>
      <c r="DM125" s="885"/>
      <c r="DN125" s="885"/>
      <c r="DO125" s="885"/>
      <c r="DP125" s="885"/>
      <c r="DQ125" s="885" t="s">
        <v>440</v>
      </c>
      <c r="DR125" s="885"/>
      <c r="DS125" s="885"/>
      <c r="DT125" s="885"/>
      <c r="DU125" s="885"/>
      <c r="DV125" s="886" t="s">
        <v>443</v>
      </c>
      <c r="DW125" s="886"/>
      <c r="DX125" s="886"/>
      <c r="DY125" s="886"/>
      <c r="DZ125" s="887"/>
    </row>
    <row r="126" spans="1:130" s="246" customFormat="1" ht="26.25" customHeight="1" thickBot="1" x14ac:dyDescent="0.2">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98442</v>
      </c>
      <c r="AB126" s="820"/>
      <c r="AC126" s="820"/>
      <c r="AD126" s="820"/>
      <c r="AE126" s="821"/>
      <c r="AF126" s="822">
        <v>91678</v>
      </c>
      <c r="AG126" s="820"/>
      <c r="AH126" s="820"/>
      <c r="AI126" s="820"/>
      <c r="AJ126" s="821"/>
      <c r="AK126" s="822">
        <v>83605</v>
      </c>
      <c r="AL126" s="820"/>
      <c r="AM126" s="820"/>
      <c r="AN126" s="820"/>
      <c r="AO126" s="821"/>
      <c r="AP126" s="867">
        <v>0.6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481</v>
      </c>
      <c r="CQ126" s="790"/>
      <c r="CR126" s="790"/>
      <c r="CS126" s="790"/>
      <c r="CT126" s="790"/>
      <c r="CU126" s="790"/>
      <c r="CV126" s="790"/>
      <c r="CW126" s="790"/>
      <c r="CX126" s="790"/>
      <c r="CY126" s="790"/>
      <c r="CZ126" s="790"/>
      <c r="DA126" s="790"/>
      <c r="DB126" s="790"/>
      <c r="DC126" s="790"/>
      <c r="DD126" s="790"/>
      <c r="DE126" s="790"/>
      <c r="DF126" s="791"/>
      <c r="DG126" s="856" t="s">
        <v>440</v>
      </c>
      <c r="DH126" s="857"/>
      <c r="DI126" s="857"/>
      <c r="DJ126" s="857"/>
      <c r="DK126" s="857"/>
      <c r="DL126" s="857" t="s">
        <v>440</v>
      </c>
      <c r="DM126" s="857"/>
      <c r="DN126" s="857"/>
      <c r="DO126" s="857"/>
      <c r="DP126" s="857"/>
      <c r="DQ126" s="857" t="s">
        <v>436</v>
      </c>
      <c r="DR126" s="857"/>
      <c r="DS126" s="857"/>
      <c r="DT126" s="857"/>
      <c r="DU126" s="857"/>
      <c r="DV126" s="834" t="s">
        <v>440</v>
      </c>
      <c r="DW126" s="834"/>
      <c r="DX126" s="834"/>
      <c r="DY126" s="834"/>
      <c r="DZ126" s="835"/>
    </row>
    <row r="127" spans="1:130" s="246" customFormat="1" ht="26.25" customHeight="1" x14ac:dyDescent="0.15">
      <c r="A127" s="862"/>
      <c r="B127" s="863"/>
      <c r="C127" s="881" t="s">
        <v>482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5061</v>
      </c>
      <c r="AB127" s="820"/>
      <c r="AC127" s="820"/>
      <c r="AD127" s="820"/>
      <c r="AE127" s="821"/>
      <c r="AF127" s="822">
        <v>4992</v>
      </c>
      <c r="AG127" s="820"/>
      <c r="AH127" s="820"/>
      <c r="AI127" s="820"/>
      <c r="AJ127" s="821"/>
      <c r="AK127" s="822">
        <v>3544</v>
      </c>
      <c r="AL127" s="820"/>
      <c r="AM127" s="820"/>
      <c r="AN127" s="820"/>
      <c r="AO127" s="821"/>
      <c r="AP127" s="867">
        <v>0</v>
      </c>
      <c r="AQ127" s="868"/>
      <c r="AR127" s="868"/>
      <c r="AS127" s="868"/>
      <c r="AT127" s="869"/>
      <c r="AU127" s="282"/>
      <c r="AV127" s="282"/>
      <c r="AW127" s="282"/>
      <c r="AX127" s="884" t="s">
        <v>483</v>
      </c>
      <c r="AY127" s="852"/>
      <c r="AZ127" s="852"/>
      <c r="BA127" s="852"/>
      <c r="BB127" s="852"/>
      <c r="BC127" s="852"/>
      <c r="BD127" s="852"/>
      <c r="BE127" s="853"/>
      <c r="BF127" s="851" t="s">
        <v>484</v>
      </c>
      <c r="BG127" s="852"/>
      <c r="BH127" s="852"/>
      <c r="BI127" s="852"/>
      <c r="BJ127" s="852"/>
      <c r="BK127" s="852"/>
      <c r="BL127" s="853"/>
      <c r="BM127" s="851" t="s">
        <v>485</v>
      </c>
      <c r="BN127" s="852"/>
      <c r="BO127" s="852"/>
      <c r="BP127" s="852"/>
      <c r="BQ127" s="852"/>
      <c r="BR127" s="852"/>
      <c r="BS127" s="853"/>
      <c r="BT127" s="851" t="s">
        <v>486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487</v>
      </c>
      <c r="CQ127" s="790"/>
      <c r="CR127" s="790"/>
      <c r="CS127" s="790"/>
      <c r="CT127" s="790"/>
      <c r="CU127" s="790"/>
      <c r="CV127" s="790"/>
      <c r="CW127" s="790"/>
      <c r="CX127" s="790"/>
      <c r="CY127" s="790"/>
      <c r="CZ127" s="790"/>
      <c r="DA127" s="790"/>
      <c r="DB127" s="790"/>
      <c r="DC127" s="790"/>
      <c r="DD127" s="790"/>
      <c r="DE127" s="790"/>
      <c r="DF127" s="791"/>
      <c r="DG127" s="856" t="s">
        <v>440</v>
      </c>
      <c r="DH127" s="857"/>
      <c r="DI127" s="857"/>
      <c r="DJ127" s="857"/>
      <c r="DK127" s="857"/>
      <c r="DL127" s="857" t="s">
        <v>440</v>
      </c>
      <c r="DM127" s="857"/>
      <c r="DN127" s="857"/>
      <c r="DO127" s="857"/>
      <c r="DP127" s="857"/>
      <c r="DQ127" s="857" t="s">
        <v>130</v>
      </c>
      <c r="DR127" s="857"/>
      <c r="DS127" s="857"/>
      <c r="DT127" s="857"/>
      <c r="DU127" s="857"/>
      <c r="DV127" s="834" t="s">
        <v>440</v>
      </c>
      <c r="DW127" s="834"/>
      <c r="DX127" s="834"/>
      <c r="DY127" s="834"/>
      <c r="DZ127" s="835"/>
    </row>
    <row r="128" spans="1:130" s="246" customFormat="1" ht="26.25" customHeight="1" thickBot="1" x14ac:dyDescent="0.2">
      <c r="A128" s="836" t="s">
        <v>488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489</v>
      </c>
      <c r="X128" s="838"/>
      <c r="Y128" s="838"/>
      <c r="Z128" s="839"/>
      <c r="AA128" s="840">
        <v>429312</v>
      </c>
      <c r="AB128" s="841"/>
      <c r="AC128" s="841"/>
      <c r="AD128" s="841"/>
      <c r="AE128" s="842"/>
      <c r="AF128" s="843">
        <v>439909</v>
      </c>
      <c r="AG128" s="841"/>
      <c r="AH128" s="841"/>
      <c r="AI128" s="841"/>
      <c r="AJ128" s="842"/>
      <c r="AK128" s="843">
        <v>424746</v>
      </c>
      <c r="AL128" s="841"/>
      <c r="AM128" s="841"/>
      <c r="AN128" s="841"/>
      <c r="AO128" s="842"/>
      <c r="AP128" s="844"/>
      <c r="AQ128" s="845"/>
      <c r="AR128" s="845"/>
      <c r="AS128" s="845"/>
      <c r="AT128" s="846"/>
      <c r="AU128" s="282"/>
      <c r="AV128" s="282"/>
      <c r="AW128" s="282"/>
      <c r="AX128" s="847" t="s">
        <v>490</v>
      </c>
      <c r="AY128" s="848"/>
      <c r="AZ128" s="848"/>
      <c r="BA128" s="848"/>
      <c r="BB128" s="848"/>
      <c r="BC128" s="848"/>
      <c r="BD128" s="848"/>
      <c r="BE128" s="849"/>
      <c r="BF128" s="826" t="s">
        <v>440</v>
      </c>
      <c r="BG128" s="827"/>
      <c r="BH128" s="827"/>
      <c r="BI128" s="827"/>
      <c r="BJ128" s="827"/>
      <c r="BK128" s="827"/>
      <c r="BL128" s="850"/>
      <c r="BM128" s="826">
        <v>12.72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491</v>
      </c>
      <c r="CQ128" s="768"/>
      <c r="CR128" s="768"/>
      <c r="CS128" s="768"/>
      <c r="CT128" s="768"/>
      <c r="CU128" s="768"/>
      <c r="CV128" s="768"/>
      <c r="CW128" s="768"/>
      <c r="CX128" s="768"/>
      <c r="CY128" s="768"/>
      <c r="CZ128" s="768"/>
      <c r="DA128" s="768"/>
      <c r="DB128" s="768"/>
      <c r="DC128" s="768"/>
      <c r="DD128" s="768"/>
      <c r="DE128" s="768"/>
      <c r="DF128" s="769"/>
      <c r="DG128" s="830" t="s">
        <v>130</v>
      </c>
      <c r="DH128" s="831"/>
      <c r="DI128" s="831"/>
      <c r="DJ128" s="831"/>
      <c r="DK128" s="831"/>
      <c r="DL128" s="831" t="s">
        <v>130</v>
      </c>
      <c r="DM128" s="831"/>
      <c r="DN128" s="831"/>
      <c r="DO128" s="831"/>
      <c r="DP128" s="831"/>
      <c r="DQ128" s="831" t="s">
        <v>440</v>
      </c>
      <c r="DR128" s="831"/>
      <c r="DS128" s="831"/>
      <c r="DT128" s="831"/>
      <c r="DU128" s="831"/>
      <c r="DV128" s="832" t="s">
        <v>130</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492</v>
      </c>
      <c r="X129" s="817"/>
      <c r="Y129" s="817"/>
      <c r="Z129" s="818"/>
      <c r="AA129" s="819">
        <v>15835479</v>
      </c>
      <c r="AB129" s="820"/>
      <c r="AC129" s="820"/>
      <c r="AD129" s="820"/>
      <c r="AE129" s="821"/>
      <c r="AF129" s="822">
        <v>15871097</v>
      </c>
      <c r="AG129" s="820"/>
      <c r="AH129" s="820"/>
      <c r="AI129" s="820"/>
      <c r="AJ129" s="821"/>
      <c r="AK129" s="822">
        <v>15855772</v>
      </c>
      <c r="AL129" s="820"/>
      <c r="AM129" s="820"/>
      <c r="AN129" s="820"/>
      <c r="AO129" s="821"/>
      <c r="AP129" s="823"/>
      <c r="AQ129" s="824"/>
      <c r="AR129" s="824"/>
      <c r="AS129" s="824"/>
      <c r="AT129" s="825"/>
      <c r="AU129" s="284"/>
      <c r="AV129" s="284"/>
      <c r="AW129" s="284"/>
      <c r="AX129" s="789" t="s">
        <v>493</v>
      </c>
      <c r="AY129" s="790"/>
      <c r="AZ129" s="790"/>
      <c r="BA129" s="790"/>
      <c r="BB129" s="790"/>
      <c r="BC129" s="790"/>
      <c r="BD129" s="790"/>
      <c r="BE129" s="791"/>
      <c r="BF129" s="809" t="s">
        <v>436</v>
      </c>
      <c r="BG129" s="810"/>
      <c r="BH129" s="810"/>
      <c r="BI129" s="810"/>
      <c r="BJ129" s="810"/>
      <c r="BK129" s="810"/>
      <c r="BL129" s="811"/>
      <c r="BM129" s="809">
        <v>17.72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495</v>
      </c>
      <c r="X130" s="817"/>
      <c r="Y130" s="817"/>
      <c r="Z130" s="818"/>
      <c r="AA130" s="819">
        <v>2418747</v>
      </c>
      <c r="AB130" s="820"/>
      <c r="AC130" s="820"/>
      <c r="AD130" s="820"/>
      <c r="AE130" s="821"/>
      <c r="AF130" s="822">
        <v>2417307</v>
      </c>
      <c r="AG130" s="820"/>
      <c r="AH130" s="820"/>
      <c r="AI130" s="820"/>
      <c r="AJ130" s="821"/>
      <c r="AK130" s="822">
        <v>2405096</v>
      </c>
      <c r="AL130" s="820"/>
      <c r="AM130" s="820"/>
      <c r="AN130" s="820"/>
      <c r="AO130" s="821"/>
      <c r="AP130" s="823"/>
      <c r="AQ130" s="824"/>
      <c r="AR130" s="824"/>
      <c r="AS130" s="824"/>
      <c r="AT130" s="825"/>
      <c r="AU130" s="284"/>
      <c r="AV130" s="284"/>
      <c r="AW130" s="284"/>
      <c r="AX130" s="789" t="s">
        <v>496</v>
      </c>
      <c r="AY130" s="790"/>
      <c r="AZ130" s="790"/>
      <c r="BA130" s="790"/>
      <c r="BB130" s="790"/>
      <c r="BC130" s="790"/>
      <c r="BD130" s="790"/>
      <c r="BE130" s="791"/>
      <c r="BF130" s="792">
        <v>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497</v>
      </c>
      <c r="X131" s="800"/>
      <c r="Y131" s="800"/>
      <c r="Z131" s="801"/>
      <c r="AA131" s="802">
        <v>13416732</v>
      </c>
      <c r="AB131" s="803"/>
      <c r="AC131" s="803"/>
      <c r="AD131" s="803"/>
      <c r="AE131" s="804"/>
      <c r="AF131" s="805">
        <v>13453790</v>
      </c>
      <c r="AG131" s="803"/>
      <c r="AH131" s="803"/>
      <c r="AI131" s="803"/>
      <c r="AJ131" s="804"/>
      <c r="AK131" s="805">
        <v>13450676</v>
      </c>
      <c r="AL131" s="803"/>
      <c r="AM131" s="803"/>
      <c r="AN131" s="803"/>
      <c r="AO131" s="804"/>
      <c r="AP131" s="806"/>
      <c r="AQ131" s="807"/>
      <c r="AR131" s="807"/>
      <c r="AS131" s="807"/>
      <c r="AT131" s="808"/>
      <c r="AU131" s="284"/>
      <c r="AV131" s="284"/>
      <c r="AW131" s="284"/>
      <c r="AX131" s="767" t="s">
        <v>498</v>
      </c>
      <c r="AY131" s="768"/>
      <c r="AZ131" s="768"/>
      <c r="BA131" s="768"/>
      <c r="BB131" s="768"/>
      <c r="BC131" s="768"/>
      <c r="BD131" s="768"/>
      <c r="BE131" s="769"/>
      <c r="BF131" s="770">
        <v>15.8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500</v>
      </c>
      <c r="W132" s="780"/>
      <c r="X132" s="780"/>
      <c r="Y132" s="780"/>
      <c r="Z132" s="781"/>
      <c r="AA132" s="782">
        <v>9.8054876550000003</v>
      </c>
      <c r="AB132" s="783"/>
      <c r="AC132" s="783"/>
      <c r="AD132" s="783"/>
      <c r="AE132" s="784"/>
      <c r="AF132" s="785">
        <v>9.1632915330000007</v>
      </c>
      <c r="AG132" s="783"/>
      <c r="AH132" s="783"/>
      <c r="AI132" s="783"/>
      <c r="AJ132" s="784"/>
      <c r="AK132" s="785">
        <v>8.1480068360000004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501</v>
      </c>
      <c r="W133" s="759"/>
      <c r="X133" s="759"/>
      <c r="Y133" s="759"/>
      <c r="Z133" s="760"/>
      <c r="AA133" s="761">
        <v>9.8000000000000007</v>
      </c>
      <c r="AB133" s="762"/>
      <c r="AC133" s="762"/>
      <c r="AD133" s="762"/>
      <c r="AE133" s="763"/>
      <c r="AF133" s="761">
        <v>9.4</v>
      </c>
      <c r="AG133" s="762"/>
      <c r="AH133" s="762"/>
      <c r="AI133" s="762"/>
      <c r="AJ133" s="763"/>
      <c r="AK133" s="761">
        <v>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U07uStxrN0wkpewqzPqVQTKLn25WsHat3BOQ2dAVQ3FvcIHgXy7UGyBXX2gegttOJIMcFMTjmOW7DJ1QS4g2g==" saltValue="4AxnAz9ZYLGG5B1THa95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8" zoomScaleNormal="85" zoomScaleSheetLayoutView="100" workbookViewId="0">
      <selection activeCell="H62" sqref="H6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8VAEXbUr7GLI3K/cyoj5omyjZ8q8vdlqUO8gZR1kkvZpBLQAjKSrA4iRTI+NCEmJnWh90ytz5tFeKApFXrg+A==" saltValue="e7WHpkIdktmd/aFVWyk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7" zoomScaleNormal="100" zoomScaleSheetLayoutView="55" workbookViewId="0">
      <selection activeCell="H62" sqref="H62"/>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Wxg2KL2M39/8BgRIas/wzJ6yUG+Ilxxluuw0cN2W4RaiYuRlc0pjfYKVisnvkjH9TqMiz9wlhgKaymUJ3UlBA==" saltValue="URAW6bEbs7nVgCgHfUoJe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F1" workbookViewId="0">
      <selection activeCell="H62" sqref="H62"/>
    </sheetView>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510</v>
      </c>
      <c r="AL9" s="1189"/>
      <c r="AM9" s="1189"/>
      <c r="AN9" s="1190"/>
      <c r="AO9" s="312">
        <v>4515769</v>
      </c>
      <c r="AP9" s="312">
        <v>65303</v>
      </c>
      <c r="AQ9" s="313">
        <v>72852</v>
      </c>
      <c r="AR9" s="314">
        <v>-10.4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511</v>
      </c>
      <c r="AL10" s="1189"/>
      <c r="AM10" s="1189"/>
      <c r="AN10" s="1190"/>
      <c r="AO10" s="315">
        <v>464680</v>
      </c>
      <c r="AP10" s="315">
        <v>6720</v>
      </c>
      <c r="AQ10" s="316">
        <v>5779</v>
      </c>
      <c r="AR10" s="317">
        <v>16.3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512</v>
      </c>
      <c r="AL11" s="1189"/>
      <c r="AM11" s="1189"/>
      <c r="AN11" s="1190"/>
      <c r="AO11" s="315">
        <v>76305</v>
      </c>
      <c r="AP11" s="315">
        <v>1103</v>
      </c>
      <c r="AQ11" s="316">
        <v>5205</v>
      </c>
      <c r="AR11" s="317">
        <v>-78.8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513</v>
      </c>
      <c r="AL12" s="1189"/>
      <c r="AM12" s="1189"/>
      <c r="AN12" s="1190"/>
      <c r="AO12" s="315">
        <v>39332</v>
      </c>
      <c r="AP12" s="315">
        <v>569</v>
      </c>
      <c r="AQ12" s="316">
        <v>1186</v>
      </c>
      <c r="AR12" s="317">
        <v>-52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514</v>
      </c>
      <c r="AL13" s="1189"/>
      <c r="AM13" s="1189"/>
      <c r="AN13" s="1190"/>
      <c r="AO13" s="315" t="s">
        <v>515</v>
      </c>
      <c r="AP13" s="315" t="s">
        <v>515</v>
      </c>
      <c r="AQ13" s="316">
        <v>2</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516</v>
      </c>
      <c r="AL14" s="1189"/>
      <c r="AM14" s="1189"/>
      <c r="AN14" s="1190"/>
      <c r="AO14" s="315">
        <v>193629</v>
      </c>
      <c r="AP14" s="315">
        <v>2800</v>
      </c>
      <c r="AQ14" s="316">
        <v>3005</v>
      </c>
      <c r="AR14" s="317">
        <v>-6.8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517</v>
      </c>
      <c r="AL15" s="1189"/>
      <c r="AM15" s="1189"/>
      <c r="AN15" s="1190"/>
      <c r="AO15" s="315">
        <v>136415</v>
      </c>
      <c r="AP15" s="315">
        <v>1973</v>
      </c>
      <c r="AQ15" s="316">
        <v>1720</v>
      </c>
      <c r="AR15" s="317">
        <v>14.7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518</v>
      </c>
      <c r="AL16" s="1192"/>
      <c r="AM16" s="1192"/>
      <c r="AN16" s="1193"/>
      <c r="AO16" s="315">
        <v>-312275</v>
      </c>
      <c r="AP16" s="315">
        <v>-4516</v>
      </c>
      <c r="AQ16" s="316">
        <v>-6900</v>
      </c>
      <c r="AR16" s="317">
        <v>-34.6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5113855</v>
      </c>
      <c r="AP17" s="315">
        <v>73952</v>
      </c>
      <c r="AQ17" s="316">
        <v>82850</v>
      </c>
      <c r="AR17" s="317">
        <v>-10.7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523</v>
      </c>
      <c r="AL21" s="1186"/>
      <c r="AM21" s="1186"/>
      <c r="AN21" s="1187"/>
      <c r="AO21" s="327">
        <v>7.38</v>
      </c>
      <c r="AP21" s="328">
        <v>8.1999999999999993</v>
      </c>
      <c r="AQ21" s="329">
        <v>-0.82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524</v>
      </c>
      <c r="AL22" s="1186"/>
      <c r="AM22" s="1186"/>
      <c r="AN22" s="1187"/>
      <c r="AO22" s="332">
        <v>98.4</v>
      </c>
      <c r="AP22" s="333">
        <v>97.9</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528</v>
      </c>
      <c r="AL32" s="1177"/>
      <c r="AM32" s="1177"/>
      <c r="AN32" s="1178"/>
      <c r="AO32" s="342">
        <v>2990278</v>
      </c>
      <c r="AP32" s="342">
        <v>43243</v>
      </c>
      <c r="AQ32" s="343">
        <v>53769</v>
      </c>
      <c r="AR32" s="344">
        <v>-19.600000000000001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529</v>
      </c>
      <c r="AL33" s="1177"/>
      <c r="AM33" s="1177"/>
      <c r="AN33" s="1178"/>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530</v>
      </c>
      <c r="AL34" s="1177"/>
      <c r="AM34" s="1177"/>
      <c r="AN34" s="1178"/>
      <c r="AO34" s="342" t="s">
        <v>515</v>
      </c>
      <c r="AP34" s="342" t="s">
        <v>515</v>
      </c>
      <c r="AQ34" s="343">
        <v>30</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531</v>
      </c>
      <c r="AL35" s="1177"/>
      <c r="AM35" s="1177"/>
      <c r="AN35" s="1178"/>
      <c r="AO35" s="342">
        <v>704656</v>
      </c>
      <c r="AP35" s="342">
        <v>10190</v>
      </c>
      <c r="AQ35" s="343">
        <v>13935</v>
      </c>
      <c r="AR35" s="344">
        <v>-26.9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532</v>
      </c>
      <c r="AL36" s="1177"/>
      <c r="AM36" s="1177"/>
      <c r="AN36" s="1178"/>
      <c r="AO36" s="342">
        <v>143721</v>
      </c>
      <c r="AP36" s="342">
        <v>2078</v>
      </c>
      <c r="AQ36" s="343">
        <v>1254</v>
      </c>
      <c r="AR36" s="344">
        <v>65.7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533</v>
      </c>
      <c r="AL37" s="1177"/>
      <c r="AM37" s="1177"/>
      <c r="AN37" s="1178"/>
      <c r="AO37" s="342">
        <v>87149</v>
      </c>
      <c r="AP37" s="342">
        <v>1260</v>
      </c>
      <c r="AQ37" s="343">
        <v>601</v>
      </c>
      <c r="AR37" s="344">
        <v>109.7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534</v>
      </c>
      <c r="AL38" s="1180"/>
      <c r="AM38" s="1180"/>
      <c r="AN38" s="1181"/>
      <c r="AO38" s="345" t="s">
        <v>515</v>
      </c>
      <c r="AP38" s="345" t="s">
        <v>515</v>
      </c>
      <c r="AQ38" s="346">
        <v>1</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535</v>
      </c>
      <c r="AL39" s="1180"/>
      <c r="AM39" s="1180"/>
      <c r="AN39" s="1181"/>
      <c r="AO39" s="342">
        <v>-424746</v>
      </c>
      <c r="AP39" s="342">
        <v>-6142</v>
      </c>
      <c r="AQ39" s="343">
        <v>-4013</v>
      </c>
      <c r="AR39" s="344">
        <v>53.1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536</v>
      </c>
      <c r="AL40" s="1177"/>
      <c r="AM40" s="1177"/>
      <c r="AN40" s="1178"/>
      <c r="AO40" s="342">
        <v>-2405096</v>
      </c>
      <c r="AP40" s="342">
        <v>-34780</v>
      </c>
      <c r="AQ40" s="343">
        <v>-48341</v>
      </c>
      <c r="AR40" s="344">
        <v>-28.1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1095962</v>
      </c>
      <c r="AP41" s="342">
        <v>15849</v>
      </c>
      <c r="AQ41" s="343">
        <v>17235</v>
      </c>
      <c r="AR41" s="344">
        <v>-8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505</v>
      </c>
      <c r="AN49" s="1171" t="s">
        <v>540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3960106</v>
      </c>
      <c r="AN51" s="364">
        <v>58351</v>
      </c>
      <c r="AO51" s="365">
        <v>-2.2999999999999998</v>
      </c>
      <c r="AP51" s="366">
        <v>66255</v>
      </c>
      <c r="AQ51" s="367">
        <v>3.6</v>
      </c>
      <c r="AR51" s="368">
        <v>-5.9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1698550</v>
      </c>
      <c r="AN52" s="372">
        <v>25028</v>
      </c>
      <c r="AO52" s="373">
        <v>18.100000000000001</v>
      </c>
      <c r="AP52" s="374">
        <v>31822</v>
      </c>
      <c r="AQ52" s="375">
        <v>8.8000000000000007</v>
      </c>
      <c r="AR52" s="376">
        <v>9.3000000000000007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3689448</v>
      </c>
      <c r="AN53" s="364">
        <v>54263</v>
      </c>
      <c r="AO53" s="365">
        <v>-7</v>
      </c>
      <c r="AP53" s="366">
        <v>54227</v>
      </c>
      <c r="AQ53" s="367">
        <v>-18.2</v>
      </c>
      <c r="AR53" s="368">
        <v>11.2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1679058</v>
      </c>
      <c r="AN54" s="372">
        <v>24695</v>
      </c>
      <c r="AO54" s="373">
        <v>-1.3</v>
      </c>
      <c r="AP54" s="374">
        <v>29694</v>
      </c>
      <c r="AQ54" s="375">
        <v>-6.7</v>
      </c>
      <c r="AR54" s="376">
        <v>5.4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2597185</v>
      </c>
      <c r="AN55" s="364">
        <v>38077</v>
      </c>
      <c r="AO55" s="365">
        <v>-29.8</v>
      </c>
      <c r="AP55" s="366">
        <v>67319</v>
      </c>
      <c r="AQ55" s="367">
        <v>24.1</v>
      </c>
      <c r="AR55" s="368">
        <v>-53.9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1316433</v>
      </c>
      <c r="AN56" s="372">
        <v>19300</v>
      </c>
      <c r="AO56" s="373">
        <v>-21.8</v>
      </c>
      <c r="AP56" s="374">
        <v>38101</v>
      </c>
      <c r="AQ56" s="375">
        <v>28.3</v>
      </c>
      <c r="AR56" s="376">
        <v>-50.1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3018196</v>
      </c>
      <c r="AN57" s="364">
        <v>44006</v>
      </c>
      <c r="AO57" s="365">
        <v>15.6</v>
      </c>
      <c r="AP57" s="366">
        <v>70615</v>
      </c>
      <c r="AQ57" s="367">
        <v>4.9000000000000004</v>
      </c>
      <c r="AR57" s="368">
        <v>10.7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1256095</v>
      </c>
      <c r="AN58" s="372">
        <v>18314</v>
      </c>
      <c r="AO58" s="373">
        <v>-5.0999999999999996</v>
      </c>
      <c r="AP58" s="374">
        <v>37382</v>
      </c>
      <c r="AQ58" s="375">
        <v>-1.9</v>
      </c>
      <c r="AR58" s="376">
        <v>-3.2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5587744</v>
      </c>
      <c r="AN59" s="364">
        <v>80805</v>
      </c>
      <c r="AO59" s="365">
        <v>83.6</v>
      </c>
      <c r="AP59" s="366">
        <v>69185</v>
      </c>
      <c r="AQ59" s="367">
        <v>-2</v>
      </c>
      <c r="AR59" s="368">
        <v>85.6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2231313</v>
      </c>
      <c r="AN60" s="372">
        <v>32267</v>
      </c>
      <c r="AO60" s="373">
        <v>76.2</v>
      </c>
      <c r="AP60" s="374">
        <v>38519</v>
      </c>
      <c r="AQ60" s="375">
        <v>3</v>
      </c>
      <c r="AR60" s="376">
        <v>73.2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3770536</v>
      </c>
      <c r="AN61" s="379">
        <v>55100</v>
      </c>
      <c r="AO61" s="380">
        <v>12</v>
      </c>
      <c r="AP61" s="381">
        <v>65520</v>
      </c>
      <c r="AQ61" s="382">
        <v>2.5</v>
      </c>
      <c r="AR61" s="368">
        <v>9.5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1636290</v>
      </c>
      <c r="AN62" s="372">
        <v>23921</v>
      </c>
      <c r="AO62" s="373">
        <v>13.2</v>
      </c>
      <c r="AP62" s="374">
        <v>35104</v>
      </c>
      <c r="AQ62" s="375">
        <v>6.3</v>
      </c>
      <c r="AR62" s="376">
        <v>6.9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Yvzah7EVAdGPfi/d7Bea+mTI2QwXOYrvH3fsbSomDKHqDaf7vJxyqa4EyZiQcapxEWDne/C/tJ8fwxK75JnoQ==" saltValue="/3Yq26WCTYVXgX9/FQxo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Normal="100" zoomScaleSheetLayoutView="55" workbookViewId="0">
      <selection activeCell="H62" sqref="H62"/>
    </sheetView>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qWSSsTk0q0Z0GwhlamP58jL6AXCDO11miOSzx2z07/no8aBJge9Jxu76hln1TLY1PmpI+0v2VeD0IsXFiITCg==" saltValue="c0g5Vu2Ef7+v9yVMJO9Z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4" zoomScaleNormal="100" zoomScaleSheetLayoutView="55" workbookViewId="0">
      <selection activeCell="H62" sqref="H62"/>
    </sheetView>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PGy7Ll3zVxEcem9HvtaZoe3nO7HGsRvEySG/Widsw91gZ+le2j5aOI14gRScMqmVWTMIrng4Kuttsfjno8ghQ==" saltValue="qnCozWWEr+YMpzHUcdQ7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7" zoomScaleSheetLayoutView="100" workbookViewId="0">
      <selection activeCell="H62" sqref="H6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4" t="s">
        <v>3</v>
      </c>
      <c r="D47" s="1194"/>
      <c r="E47" s="1195"/>
      <c r="F47" s="11">
        <v>24.51</v>
      </c>
      <c r="G47" s="12">
        <v>27.67</v>
      </c>
      <c r="H47" s="12">
        <v>30.35</v>
      </c>
      <c r="I47" s="12">
        <v>32.119999999999997</v>
      </c>
      <c r="J47" s="13">
        <v>31.1</v>
      </c>
    </row>
    <row r="48" spans="2:10" ht="57.75" customHeight="1" x14ac:dyDescent="0.15">
      <c r="B48" s="14"/>
      <c r="C48" s="1196" t="s">
        <v>4</v>
      </c>
      <c r="D48" s="1196"/>
      <c r="E48" s="1197"/>
      <c r="F48" s="15">
        <v>6.44</v>
      </c>
      <c r="G48" s="16">
        <v>4.68</v>
      </c>
      <c r="H48" s="16">
        <v>3.65</v>
      </c>
      <c r="I48" s="16">
        <v>1.65</v>
      </c>
      <c r="J48" s="17">
        <v>1.46</v>
      </c>
    </row>
    <row r="49" spans="2:10" ht="57.75" customHeight="1" thickBot="1" x14ac:dyDescent="0.2">
      <c r="B49" s="18"/>
      <c r="C49" s="1198" t="s">
        <v>5</v>
      </c>
      <c r="D49" s="1198"/>
      <c r="E49" s="1199"/>
      <c r="F49" s="19">
        <v>4.16</v>
      </c>
      <c r="G49" s="20">
        <v>1.53</v>
      </c>
      <c r="H49" s="20">
        <v>1.31</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9dGuKUd603ohkJS9t1zugp+OD8HwNUD87vezaMkrep5fP0Qzg8af5kG0J6fB44HP+AnsLEE5CLHpaG9kv/WKQ==" saltValue="WuqtzuupGsldjuZ+asR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小松 憲司</cp:lastModifiedBy>
  <cp:lastPrinted>2020-03-11T00:59:33Z</cp:lastPrinted>
  <dcterms:created xsi:type="dcterms:W3CDTF">2020-02-10T05:17:23Z</dcterms:created>
  <dcterms:modified xsi:type="dcterms:W3CDTF">2020-09-28T02:58:44Z</dcterms:modified>
  <cp:category/>
</cp:coreProperties>
</file>