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申請様式" sheetId="1" state="visible" r:id="rId2"/>
    <sheet name="利用延人員数計算シート（通所介護等）" sheetId="2" state="visible" r:id="rId3"/>
    <sheet name="利用延人員数計算シート（通所リハビリ）" sheetId="3" state="visible" r:id="rId4"/>
  </sheets>
  <definedNames>
    <definedName function="false" hidden="false" localSheetId="0" name="_xlnm.Print_Area" vbProcedure="false">申請様式!$A$1:$AG$77</definedName>
    <definedName function="false" hidden="false" localSheetId="2" name="_xlnm.Print_Area" vbProcedure="false">'利用延人員数計算シート（通所リハビリ）'!$A$1:$T$30</definedName>
    <definedName function="false" hidden="false" localSheetId="1" name="_xlnm.Print_Area" vbProcedure="false">'利用延人員数計算シート（通所介護等）'!$A$1:$T$28</definedName>
    <definedName function="false" hidden="false" localSheetId="0" name="_xlnm._FilterDatabase" vbProcedure="false">申請様式!$B$15:$AF$28</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<sst xmlns="http://schemas.openxmlformats.org/spreadsheetml/2006/main" count="173" uniqueCount="130">
  <si>
    <t xml:space="preserve">感染症又は災害の発生を理由とする通所介護等の介護報酬による評価　届出様式</t>
  </si>
  <si>
    <t xml:space="preserve">　　　　　サービス種別　　　　　　　　現在⇒</t>
  </si>
  <si>
    <t xml:space="preserve">○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</si>
  <si>
    <t xml:space="preserve">通所介護</t>
  </si>
  <si>
    <t xml:space="preserve">通所リハビリテーション</t>
  </si>
  <si>
    <t xml:space="preserve">地域密着型通所介護</t>
  </si>
  <si>
    <t xml:space="preserve">認知症対応型通所介護</t>
  </si>
  <si>
    <t xml:space="preserve">介護予防認知症対応型通所介護</t>
  </si>
  <si>
    <t xml:space="preserve">（１）　事業所基本情報</t>
  </si>
  <si>
    <t xml:space="preserve">規模区分　　　　現在⇒</t>
  </si>
  <si>
    <t xml:space="preserve">事業所番号</t>
  </si>
  <si>
    <t xml:space="preserve">事業所名</t>
  </si>
  <si>
    <t xml:space="preserve">通常規模型</t>
  </si>
  <si>
    <t xml:space="preserve">担当者氏名</t>
  </si>
  <si>
    <t xml:space="preserve">電話番号</t>
  </si>
  <si>
    <t xml:space="preserve">ﾒｰﾙｱﾄﾞﾚｽ</t>
  </si>
  <si>
    <t xml:space="preserve">大規模型Ⅰ</t>
  </si>
  <si>
    <t xml:space="preserve">サービス種別</t>
  </si>
  <si>
    <t xml:space="preserve">規模区分</t>
  </si>
  <si>
    <t xml:space="preserve">大規模型Ⅱ</t>
  </si>
  <si>
    <t xml:space="preserve">※　青色セルは直接入力、緑色セルはプルダウン入力してください（以下同じ）。
※　サービス種別が通所介護及び通所リハビリテーションの場合には、規模区分欄も記載してください。</t>
  </si>
  <si>
    <t xml:space="preserve">（２）　加算算定・特例適用の届出</t>
  </si>
  <si>
    <t xml:space="preserve">減少月</t>
  </si>
  <si>
    <t xml:space="preserve">利用延人員数の減少が生じた月</t>
  </si>
  <si>
    <t xml:space="preserve">令和</t>
  </si>
  <si>
    <t xml:space="preserve">年</t>
  </si>
  <si>
    <t xml:space="preserve">月</t>
  </si>
  <si>
    <t xml:space="preserve">利用延人員数の減少が生じた月の利用延人員数</t>
  </si>
  <si>
    <t xml:space="preserve">人</t>
  </si>
  <si>
    <t xml:space="preserve">減少率（小数）</t>
  </si>
  <si>
    <t xml:space="preserve">減少率</t>
  </si>
  <si>
    <t xml:space="preserve">利用延人員数の減少が生じた月の前年度の１月当たりの平均利用延人員数</t>
  </si>
  <si>
    <t xml:space="preserve">加算算定の可否</t>
  </si>
  <si>
    <t xml:space="preserve">規模特例の可否↓</t>
  </si>
  <si>
    <t xml:space="preserve">↓R3.４月以降</t>
  </si>
  <si>
    <t xml:space="preserve">特例適用の可否</t>
  </si>
  <si>
    <t xml:space="preserve">※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</si>
  <si>
    <t xml:space="preserve">加算算定事業所のみ</t>
  </si>
  <si>
    <t xml:space="preserve">※ 加算算定開始後に記入してください。（加算を算定しない事業所は記入及び届出の必要はありません。）</t>
  </si>
  <si>
    <t xml:space="preserve">（３）　加算算定後の各月の利用延人員数の確認</t>
  </si>
  <si>
    <t xml:space="preserve">年月</t>
  </si>
  <si>
    <t xml:space="preserve">各月の
利用延人員数</t>
  </si>
  <si>
    <t xml:space="preserve">減少割合</t>
  </si>
  <si>
    <t xml:space="preserve">加算
算定の可否</t>
  </si>
  <si>
    <t xml:space="preserve">加算算定届提出月</t>
  </si>
  <si>
    <t xml:space="preserve">加算算定開始月</t>
  </si>
  <si>
    <t xml:space="preserve">加算延長判断月</t>
  </si>
  <si>
    <t xml:space="preserve">加算終了／延長届提出月</t>
  </si>
  <si>
    <t xml:space="preserve">減少の
２か月後
に算定
開始</t>
  </si>
  <si>
    <t xml:space="preserve">延長適用開始月</t>
  </si>
  <si>
    <t xml:space="preserve">延長適用終了月</t>
  </si>
  <si>
    <t xml:space="preserve">※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</si>
  <si>
    <t xml:space="preserve">加算算定事業所であって、（３）オレンジセルに「可」が表示された事業所のみ</t>
  </si>
  <si>
    <t xml:space="preserve">※ 加算算定開始後に記入してください。</t>
  </si>
  <si>
    <t xml:space="preserve">（４）　加算算定の延長の届出</t>
  </si>
  <si>
    <t xml:space="preserve">加算算定の延長を求める理由</t>
  </si>
  <si>
    <t xml:space="preserve">(例)利用延人員数の減少に対応するための経営改善に時間を要するため</t>
  </si>
  <si>
    <t xml:space="preserve">※　加算算定の延長を求める場合は、その理由を入力し、延長届提出月の15日までに都道府県・市町村に本様式を提出することにより、加算算定の延長の届出をすることができます。</t>
  </si>
  <si>
    <t xml:space="preserve">特例適用事業所のみ</t>
  </si>
  <si>
    <t xml:space="preserve">※ 特例開始後に記入してください。（特例を適用しない事業所は記入及び届出の必要はありません。）</t>
  </si>
  <si>
    <t xml:space="preserve">（５）　特例適用後の各月の利用延人員数の確認</t>
  </si>
  <si>
    <t xml:space="preserve">特例
適用の可否</t>
  </si>
  <si>
    <t xml:space="preserve">特例適用届提出月</t>
  </si>
  <si>
    <t xml:space="preserve">特例適用開始月</t>
  </si>
  <si>
    <t xml:space="preserve">※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</si>
  <si>
    <t xml:space="preserve">（参考）</t>
  </si>
  <si>
    <t xml:space="preserve">利用延人員数計算シート（通所介護・地域密着型通所介護・(介護予防)認知症対応型通所介護）</t>
  </si>
  <si>
    <t xml:space="preserve">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</si>
  <si>
    <t xml:space="preserve">○　前年度の実績が６月以上の場合の前年度の１月当たりの平均利用延人員数・各月の利用延人員数</t>
  </si>
  <si>
    <t xml:space="preserve">率</t>
  </si>
  <si>
    <t xml:space="preserve">４月～２月
合計</t>
  </si>
  <si>
    <t xml:space="preserve">４月</t>
  </si>
  <si>
    <t xml:space="preserve">５月</t>
  </si>
  <si>
    <t xml:space="preserve">６月</t>
  </si>
  <si>
    <t xml:space="preserve">７月</t>
  </si>
  <si>
    <t xml:space="preserve">８月</t>
  </si>
  <si>
    <t xml:space="preserve">９月</t>
  </si>
  <si>
    <t xml:space="preserve">10月</t>
  </si>
  <si>
    <t xml:space="preserve">11月</t>
  </si>
  <si>
    <t xml:space="preserve">12月</t>
  </si>
  <si>
    <t xml:space="preserve">１月</t>
  </si>
  <si>
    <t xml:space="preserve">２月</t>
  </si>
  <si>
    <t xml:space="preserve">３月</t>
  </si>
  <si>
    <t xml:space="preserve">通所介護等
※１</t>
  </si>
  <si>
    <t xml:space="preserve">３時間以上４時間未満及び
４時間以上５時間未満
（２時間以上３時間未満を含む）</t>
  </si>
  <si>
    <t xml:space="preserve">５時間以上６時間未満及び
６時間以上７時間未満</t>
  </si>
  <si>
    <t xml:space="preserve">７時間以上８時間未満及び
８時間以上９時間未満</t>
  </si>
  <si>
    <t xml:space="preserve">第一号通所事業
・
介護予防認知症対応型通所介護
※２・３</t>
  </si>
  <si>
    <t xml:space="preserve">①</t>
  </si>
  <si>
    <t xml:space="preserve">５時間未満</t>
  </si>
  <si>
    <t xml:space="preserve">②</t>
  </si>
  <si>
    <t xml:space="preserve">同時にサービスの提供を受けた者の最大数を営業日ごとに加えた数</t>
  </si>
  <si>
    <t xml:space="preserve">各月の利用延人員数</t>
  </si>
  <si>
    <r>
      <rPr>
        <sz val="9"/>
        <rFont val="ＭＳ Ｐゴシック"/>
        <family val="3"/>
        <charset val="128"/>
      </rPr>
      <t xml:space="preserve">毎日事業を実施した月（</t>
    </r>
    <r>
      <rPr>
        <sz val="10"/>
        <rFont val="ＭＳ Ｐゴシック"/>
        <family val="3"/>
        <charset val="128"/>
      </rPr>
      <t xml:space="preserve">○印）　※４</t>
    </r>
  </si>
  <si>
    <t xml:space="preserve">合計</t>
  </si>
  <si>
    <t xml:space="preserve">（ａ）</t>
  </si>
  <si>
    <r>
      <rPr>
        <sz val="11"/>
        <color rgb="FF000000"/>
        <rFont val="ＭＳ Ｐゴシック"/>
        <family val="3"/>
        <charset val="128"/>
      </rPr>
      <t xml:space="preserve">【留意事項】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val="true"/>
        <u val="single"/>
        <sz val="11"/>
        <color rgb="FF000000"/>
        <rFont val="ＭＳ Ｐゴシック"/>
        <family val="3"/>
        <charset val="128"/>
      </rPr>
      <t xml:space="preserve">いずれか</t>
    </r>
    <r>
      <rPr>
        <sz val="11"/>
        <color rgb="FF000000"/>
        <rFont val="ＭＳ Ｐゴシック"/>
        <family val="3"/>
        <charset val="128"/>
      </rPr>
      <t xml:space="preserve">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val="true"/>
        <u val="single"/>
        <sz val="11"/>
        <color rgb="FF000000"/>
        <rFont val="ＭＳ Ｐゴシック"/>
        <family val="3"/>
        <charset val="128"/>
      </rPr>
      <t xml:space="preserve">いずれか</t>
    </r>
    <r>
      <rPr>
        <sz val="11"/>
        <color rgb="FF000000"/>
        <rFont val="ＭＳ Ｐゴシック"/>
        <family val="3"/>
        <charset val="128"/>
      </rPr>
      <t xml:space="preserve">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</si>
  <si>
    <t xml:space="preserve">通所介護費等を算定している月数
(３月を除く）</t>
  </si>
  <si>
    <t xml:space="preserve">（ｂ）</t>
  </si>
  <si>
    <t xml:space="preserve">平均利用延人員数
 （a÷b）　　※５</t>
  </si>
  <si>
    <t xml:space="preserve">（ｃ）</t>
  </si>
  <si>
    <t xml:space="preserve">※５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</si>
  <si>
    <t xml:space="preserve">○前年度の実績が６月に満たない場合（新たに事業を開始・再開した場合を含む）及び前年度から定員を概ね25％以上変更しようとする場合の前年度の１月当たりの平均利用延人員数</t>
  </si>
  <si>
    <t xml:space="preserve">利用定員　※６</t>
  </si>
  <si>
    <t xml:space="preserve">１月当たりの営業日数　※７</t>
  </si>
  <si>
    <t xml:space="preserve">平均利用延人員数　※８</t>
  </si>
  <si>
    <t xml:space="preserve">×</t>
  </si>
  <si>
    <t xml:space="preserve">=</t>
  </si>
  <si>
    <t xml:space="preserve">（ｄ）</t>
  </si>
  <si>
    <t xml:space="preserve">【留意事項】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</si>
  <si>
    <t xml:space="preserve">利用延人員数計算シート（通所リハビリテーション）</t>
  </si>
  <si>
    <t xml:space="preserve">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</si>
  <si>
    <t xml:space="preserve">○</t>
  </si>
  <si>
    <t xml:space="preserve">○前年度の実績が６月以上の場合の前年度の１月当たりの平均利用延人員数・各月の利用延人員数</t>
  </si>
  <si>
    <t xml:space="preserve">４月～２月
合計 ※６</t>
  </si>
  <si>
    <t xml:space="preserve">通所リハビリテーション
※１</t>
  </si>
  <si>
    <t xml:space="preserve">１時間以上２時間未満</t>
  </si>
  <si>
    <t xml:space="preserve">２時間以上３時間未満及び
３時間以上４時間未満</t>
  </si>
  <si>
    <t xml:space="preserve">４時間以上５時間未満及び
５時間以上６時間未満</t>
  </si>
  <si>
    <t xml:space="preserve">６時間以上７時間未満及び
７時間以上８時間未満</t>
  </si>
  <si>
    <t xml:space="preserve">介護予防
通所リハビリテーション
※２</t>
  </si>
  <si>
    <t xml:space="preserve">２時間未満</t>
  </si>
  <si>
    <t xml:space="preserve">２時間以上４時間未満</t>
  </si>
  <si>
    <t xml:space="preserve">４時間以上６時間未満</t>
  </si>
  <si>
    <t xml:space="preserve">６時間以上</t>
  </si>
  <si>
    <r>
      <rPr>
        <sz val="9"/>
        <rFont val="ＭＳ Ｐゴシック"/>
        <family val="3"/>
        <charset val="128"/>
      </rPr>
      <t xml:space="preserve">毎日事業を実施した月（</t>
    </r>
    <r>
      <rPr>
        <sz val="10"/>
        <rFont val="ＭＳ Ｐゴシック"/>
        <family val="3"/>
        <charset val="128"/>
      </rPr>
      <t xml:space="preserve">○印）　※３</t>
    </r>
  </si>
  <si>
    <r>
      <rPr>
        <sz val="11"/>
        <rFont val="ＭＳ Ｐゴシック"/>
        <family val="3"/>
        <charset val="128"/>
      </rPr>
      <t xml:space="preserve">【留意事項】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val="true"/>
        <u val="single"/>
        <sz val="11"/>
        <rFont val="ＭＳ Ｐゴシック"/>
        <family val="3"/>
        <charset val="128"/>
      </rPr>
      <t xml:space="preserve">いずれか</t>
    </r>
    <r>
      <rPr>
        <sz val="11"/>
        <rFont val="ＭＳ Ｐゴシック"/>
        <family val="3"/>
        <charset val="128"/>
      </rPr>
      <t xml:space="preserve">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</si>
  <si>
    <t xml:space="preserve">通所リハビリテーション費を
算定している月数
(３月を除く）</t>
  </si>
  <si>
    <t xml:space="preserve">平均利用延人員数
 （a÷b）　　※４</t>
  </si>
  <si>
    <t xml:space="preserve">※４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</si>
</sst>
</file>

<file path=xl/styles.xml><?xml version="1.0" encoding="utf-8"?>
<styleSheet xmlns="http://schemas.openxmlformats.org/spreadsheetml/2006/main">
  <numFmts count="17">
    <numFmt numFmtId="164" formatCode="General"/>
    <numFmt numFmtId="165" formatCode="[$-411]#,##0;[RED]\-#,##0"/>
    <numFmt numFmtId="166" formatCode="General"/>
    <numFmt numFmtId="167" formatCode="[$-411]GGGE\年M\月;@"/>
    <numFmt numFmtId="168" formatCode="[$-411]GGGE\年MM\月DD\日"/>
    <numFmt numFmtId="169" formatCode="#,##0.000000;[RED]\-#,##0.000000"/>
    <numFmt numFmtId="170" formatCode="0%"/>
    <numFmt numFmtId="171" formatCode="0.00%"/>
    <numFmt numFmtId="172" formatCode="&quot;令和&quot;0\年"/>
    <numFmt numFmtId="173" formatCode="# ?/?"/>
    <numFmt numFmtId="174" formatCode="#,##0_ ;[RED]\-#,##0\ "/>
    <numFmt numFmtId="175" formatCode="[$-411]0.00"/>
    <numFmt numFmtId="176" formatCode="[$-411]# ?/?"/>
    <numFmt numFmtId="177" formatCode="0.000"/>
    <numFmt numFmtId="178" formatCode="@"/>
    <numFmt numFmtId="179" formatCode="_ \¥* #,##0_ ;_ \¥* \-#,##0_ ;_ \¥* \-_ ;_ @_ "/>
    <numFmt numFmtId="180" formatCode="0_ ;[RED]\-0\ "/>
  </numFmts>
  <fonts count="28">
    <font>
      <sz val="11"/>
      <color rgb="FF000000"/>
      <name val="游ゴシック"/>
      <family val="2"/>
      <charset val="1"/>
    </font>
    <font>
      <sz val="10"/>
      <name val="Arial"/>
      <family val="0"/>
      <charset val="128"/>
    </font>
    <font>
      <sz val="10"/>
      <name val="Arial"/>
      <family val="0"/>
      <charset val="128"/>
    </font>
    <font>
      <sz val="10"/>
      <name val="Arial"/>
      <family val="0"/>
      <charset val="128"/>
    </font>
    <font>
      <sz val="11"/>
      <color rgb="FF000000"/>
      <name val="游ゴシック"/>
      <family val="2"/>
      <charset val="128"/>
    </font>
    <font>
      <sz val="11"/>
      <name val="ＭＳ Ｐゴシック"/>
      <family val="3"/>
      <charset val="128"/>
    </font>
    <font>
      <sz val="12"/>
      <color rgb="FF000000"/>
      <name val="ＭＳ ゴシック"/>
      <family val="3"/>
      <charset val="128"/>
    </font>
    <font>
      <sz val="14"/>
      <color rgb="FF000000"/>
      <name val="Meiryo UI"/>
      <family val="3"/>
      <charset val="128"/>
    </font>
    <font>
      <b val="true"/>
      <sz val="16"/>
      <color rgb="FF000000"/>
      <name val="Meiryo UI"/>
      <family val="3"/>
      <charset val="128"/>
    </font>
    <font>
      <b val="true"/>
      <sz val="14"/>
      <color rgb="FF000000"/>
      <name val="Meiryo UI"/>
      <family val="3"/>
      <charset val="128"/>
    </font>
    <font>
      <sz val="12"/>
      <color rgb="FF000000"/>
      <name val="Meiryo UI"/>
      <family val="3"/>
      <charset val="128"/>
    </font>
    <font>
      <sz val="9"/>
      <color rgb="FF000000"/>
      <name val="Meiryo UI"/>
      <family val="3"/>
      <charset val="128"/>
    </font>
    <font>
      <sz val="11"/>
      <color rgb="FF000000"/>
      <name val="Meiryo UI"/>
      <family val="3"/>
      <charset val="128"/>
    </font>
    <font>
      <sz val="13"/>
      <color rgb="FF000000"/>
      <name val="Meiryo UI"/>
      <family val="3"/>
      <charset val="128"/>
    </font>
    <font>
      <sz val="11.5"/>
      <color rgb="FF000000"/>
      <name val="Meiryo UI"/>
      <family val="3"/>
      <charset val="128"/>
    </font>
    <font>
      <sz val="11"/>
      <color rgb="FF000000"/>
      <name val="ＭＳ Ｐゴシック"/>
      <family val="3"/>
      <charset val="128"/>
    </font>
    <font>
      <sz val="10"/>
      <name val="ＭＳ Ｐゴシック"/>
      <family val="3"/>
      <charset val="128"/>
    </font>
    <font>
      <sz val="12"/>
      <color rgb="FF000000"/>
      <name val="ＭＳ Ｐゴシック"/>
      <family val="3"/>
      <charset val="128"/>
    </font>
    <font>
      <b val="true"/>
      <sz val="16"/>
      <name val="ＭＳ Ｐゴシック"/>
      <family val="3"/>
      <charset val="128"/>
    </font>
    <font>
      <sz val="14"/>
      <name val="ＭＳ Ｐゴシック"/>
      <family val="3"/>
      <charset val="128"/>
    </font>
    <font>
      <b val="true"/>
      <sz val="12"/>
      <name val="ＭＳ Ｐゴシック"/>
      <family val="3"/>
      <charset val="128"/>
    </font>
    <font>
      <sz val="9"/>
      <name val="ＭＳ Ｐゴシック"/>
      <family val="3"/>
      <charset val="128"/>
    </font>
    <font>
      <sz val="9"/>
      <color rgb="FF000000"/>
      <name val="ＭＳ Ｐゴシック"/>
      <family val="3"/>
      <charset val="128"/>
    </font>
    <font>
      <sz val="8"/>
      <name val="ＭＳ Ｐゴシック"/>
      <family val="3"/>
      <charset val="128"/>
    </font>
    <font>
      <b val="true"/>
      <u val="single"/>
      <sz val="11"/>
      <color rgb="FF000000"/>
      <name val="ＭＳ Ｐゴシック"/>
      <family val="3"/>
      <charset val="128"/>
    </font>
    <font>
      <b val="true"/>
      <sz val="11"/>
      <name val="ＭＳ Ｐゴシック"/>
      <family val="3"/>
      <charset val="128"/>
    </font>
    <font>
      <sz val="10"/>
      <color rgb="FF000000"/>
      <name val="ＭＳ Ｐゴシック"/>
      <family val="3"/>
      <charset val="128"/>
    </font>
    <font>
      <b val="true"/>
      <u val="single"/>
      <sz val="11"/>
      <name val="ＭＳ Ｐゴシック"/>
      <family val="3"/>
      <charset val="128"/>
    </font>
  </fonts>
  <fills count="7">
    <fill>
      <patternFill patternType="none"/>
    </fill>
    <fill>
      <patternFill patternType="gray125"/>
    </fill>
    <fill>
      <patternFill patternType="solid">
        <fgColor rgb="FFDEEBF7"/>
        <bgColor rgb="FFE2F0D9"/>
      </patternFill>
    </fill>
    <fill>
      <patternFill patternType="solid">
        <fgColor rgb="FFE2F0D9"/>
        <bgColor rgb="FFDEEBF7"/>
      </patternFill>
    </fill>
    <fill>
      <patternFill patternType="solid">
        <fgColor rgb="FFFFF2CC"/>
        <bgColor rgb="FFE2F0D9"/>
      </patternFill>
    </fill>
    <fill>
      <patternFill patternType="solid">
        <fgColor rgb="FFFFC000"/>
        <bgColor rgb="FFFF9900"/>
      </patternFill>
    </fill>
    <fill>
      <patternFill patternType="solid">
        <fgColor rgb="FFFFFFFF"/>
        <bgColor rgb="FFFFF2CC"/>
      </patternFill>
    </fill>
  </fills>
  <borders count="3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bottom/>
      <diagonal/>
    </border>
    <border diagonalUp="true" diagonalDown="false">
      <left style="thin"/>
      <right style="thin"/>
      <top style="thin"/>
      <bottom/>
      <diagonal style="thin"/>
    </border>
    <border diagonalUp="true" diagonalDown="false">
      <left style="thin"/>
      <right style="thin"/>
      <top style="thin"/>
      <bottom style="thin"/>
      <diagonal style="thin"/>
    </border>
    <border diagonalUp="false" diagonalDown="false">
      <left style="thin"/>
      <right style="thin"/>
      <top style="thin"/>
      <bottom/>
      <diagonal/>
    </border>
    <border diagonalUp="false" diagonalDown="false">
      <left/>
      <right/>
      <top style="thin"/>
      <bottom/>
      <diagonal/>
    </border>
    <border diagonalUp="false" diagonalDown="false">
      <left/>
      <right/>
      <top/>
      <bottom style="thin"/>
      <diagonal/>
    </border>
    <border diagonalUp="false" diagonalDown="false">
      <left/>
      <right style="thin"/>
      <top/>
      <bottom style="thin"/>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style="thin"/>
      <top style="hair"/>
      <bottom style="thin"/>
      <diagonal/>
    </border>
    <border diagonalUp="false" diagonalDown="false">
      <left style="thin"/>
      <right style="hair"/>
      <top style="thin"/>
      <bottom style="thin"/>
      <diagonal/>
    </border>
    <border diagonalUp="false" diagonalDown="false">
      <left style="hair"/>
      <right style="thin"/>
      <top style="thin"/>
      <bottom style="hair"/>
      <diagonal/>
    </border>
    <border diagonalUp="false" diagonalDown="false">
      <left/>
      <right style="thin"/>
      <top/>
      <bottom/>
      <diagonal/>
    </border>
    <border diagonalUp="false" diagonalDown="false">
      <left style="hair"/>
      <right style="thin"/>
      <top style="hair"/>
      <bottom style="hair"/>
      <diagonal/>
    </border>
    <border diagonalUp="false" diagonalDown="false">
      <left/>
      <right/>
      <top style="hair"/>
      <bottom style="hair"/>
      <diagonal/>
    </border>
    <border diagonalUp="false" diagonalDown="false">
      <left style="hair"/>
      <right style="thin"/>
      <top style="hair"/>
      <bottom style="thin"/>
      <diagonal/>
    </border>
    <border diagonalUp="false" diagonalDown="false">
      <left style="thin"/>
      <right style="thin"/>
      <top style="hair"/>
      <bottom/>
      <diagonal/>
    </border>
    <border diagonalUp="false" diagonalDown="false">
      <left style="hair"/>
      <right style="thin"/>
      <top/>
      <bottom style="thin"/>
      <diagonal/>
    </border>
    <border diagonalUp="false" diagonalDown="false">
      <left style="thin"/>
      <right/>
      <top/>
      <bottom/>
      <diagonal/>
    </border>
    <border diagonalUp="false" diagonalDown="false">
      <left/>
      <right style="thin"/>
      <top style="thin"/>
      <bottom style="medium"/>
      <diagonal/>
    </border>
    <border diagonalUp="false" diagonalDown="false">
      <left/>
      <right style="thin"/>
      <top style="medium"/>
      <bottom style="medium"/>
      <diagonal/>
    </border>
    <border diagonalUp="false" diagonalDown="false">
      <left style="thin"/>
      <right style="medium"/>
      <top style="medium"/>
      <bottom style="medium"/>
      <diagonal/>
    </border>
    <border diagonalUp="false" diagonalDown="false">
      <left style="medium"/>
      <right style="medium"/>
      <top style="medium"/>
      <bottom style="thin"/>
      <diagonal/>
    </border>
    <border diagonalUp="false" diagonalDown="false">
      <left style="medium"/>
      <right style="medium"/>
      <top style="thin"/>
      <bottom style="medium"/>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0"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168">
    <xf numFmtId="164" fontId="0" fillId="0" borderId="0" xfId="0" applyFont="fals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6" fontId="7" fillId="0" borderId="1" xfId="0" applyFont="true" applyBorder="tru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right" vertical="center" textRotation="0" wrapText="false" indent="0" shrinkToFit="false"/>
      <protection locked="true" hidden="false"/>
    </xf>
    <xf numFmtId="166" fontId="7" fillId="0" borderId="1" xfId="0" applyFont="true" applyBorder="true" applyAlignment="true" applyProtection="false">
      <alignment horizontal="left"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left" vertical="center" textRotation="0" wrapText="false" indent="2"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false" indent="2"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2" borderId="3" xfId="0" applyFont="true" applyBorder="tru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false">
      <alignment horizontal="general" vertical="center" textRotation="0" wrapText="false" indent="0" shrinkToFit="false"/>
      <protection locked="true" hidden="false"/>
    </xf>
    <xf numFmtId="164" fontId="7" fillId="0" borderId="4" xfId="0" applyFont="true" applyBorder="true" applyAlignment="true" applyProtection="false">
      <alignment horizontal="general" vertical="center" textRotation="0" wrapText="false" indent="0" shrinkToFit="false"/>
      <protection locked="true" hidden="false"/>
    </xf>
    <xf numFmtId="167" fontId="7" fillId="0" borderId="0" xfId="0" applyFont="true" applyBorder="false" applyAlignment="true" applyProtection="false">
      <alignment horizontal="right" vertical="center" textRotation="0" wrapText="false" indent="0" shrinkToFit="false"/>
      <protection locked="true" hidden="false"/>
    </xf>
    <xf numFmtId="168" fontId="7" fillId="0" borderId="0" xfId="0" applyFont="true" applyBorder="false" applyAlignment="true" applyProtection="false">
      <alignment horizontal="general" vertical="center" textRotation="0" wrapText="false" indent="0" shrinkToFit="false"/>
      <protection locked="true" hidden="false"/>
    </xf>
    <xf numFmtId="165" fontId="7" fillId="2" borderId="5" xfId="25" applyFont="true" applyBorder="true" applyAlignment="true" applyProtection="true">
      <alignment horizontal="center"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3" borderId="1" xfId="0" applyFont="true" applyBorder="true" applyAlignment="true" applyProtection="false">
      <alignment horizontal="left" vertical="center" textRotation="0" wrapText="false" indent="2" shrinkToFit="true"/>
      <protection locked="true" hidden="false"/>
    </xf>
    <xf numFmtId="165" fontId="7" fillId="2" borderId="2" xfId="25" applyFont="true" applyBorder="true" applyAlignment="true" applyProtection="true">
      <alignment horizontal="center"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9" fontId="7" fillId="0" borderId="0" xfId="25" applyFont="true" applyBorder="true" applyAlignment="true" applyProtection="true">
      <alignment horizontal="right" vertical="center" textRotation="0" wrapText="false" indent="0" shrinkToFit="false"/>
      <protection locked="true" hidden="false"/>
    </xf>
    <xf numFmtId="171" fontId="7" fillId="0" borderId="0" xfId="19" applyFont="true" applyBorder="true" applyAlignment="true" applyProtection="true">
      <alignment horizontal="center" vertical="center" textRotation="0" wrapText="false" indent="0" shrinkToFit="false"/>
      <protection locked="true" hidden="false"/>
    </xf>
    <xf numFmtId="164" fontId="7" fillId="0" borderId="7" xfId="0" applyFont="true" applyBorder="true" applyAlignment="true" applyProtection="false">
      <alignment horizontal="left" vertical="center" textRotation="0" wrapText="false" indent="2" shrinkToFit="false"/>
      <protection locked="true" hidden="false"/>
    </xf>
    <xf numFmtId="166" fontId="7" fillId="4" borderId="8"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4" fontId="11" fillId="0" borderId="0" xfId="0" applyFont="true" applyBorder="false" applyAlignment="true" applyProtection="false">
      <alignment horizontal="left" vertical="bottom"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2" shrinkToFit="false"/>
      <protection locked="true" hidden="false"/>
    </xf>
    <xf numFmtId="166" fontId="7" fillId="4" borderId="1" xfId="0" applyFont="true" applyBorder="true" applyAlignment="true" applyProtection="false">
      <alignment horizontal="center" vertical="center" textRotation="0" wrapText="false" indent="0" shrinkToFit="false"/>
      <protection locked="true" hidden="false"/>
    </xf>
    <xf numFmtId="166" fontId="11"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true" indent="2" shrinkToFit="false"/>
      <protection locked="true" hidden="false"/>
    </xf>
    <xf numFmtId="164" fontId="9" fillId="0" borderId="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7" fillId="0" borderId="9"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7" fontId="7" fillId="4" borderId="1" xfId="0" applyFont="true" applyBorder="true" applyAlignment="true" applyProtection="false">
      <alignment horizontal="center" vertical="center" textRotation="0" wrapText="false" indent="0" shrinkToFit="false"/>
      <protection locked="true" hidden="false"/>
    </xf>
    <xf numFmtId="166" fontId="7" fillId="4" borderId="5" xfId="0" applyFont="true" applyBorder="true" applyAlignment="true" applyProtection="false">
      <alignment horizontal="center" vertical="center" textRotation="0" wrapText="false" indent="0" shrinkToFit="false"/>
      <protection locked="true" hidden="false"/>
    </xf>
    <xf numFmtId="171" fontId="7" fillId="4" borderId="5" xfId="19" applyFont="true" applyBorder="true" applyAlignment="true" applyProtection="true">
      <alignment horizontal="center" vertical="center" textRotation="0" wrapText="false" indent="0" shrinkToFit="false"/>
      <protection locked="true" hidden="false"/>
    </xf>
    <xf numFmtId="164" fontId="7" fillId="0" borderId="10" xfId="0" applyFont="true" applyBorder="true" applyAlignment="true" applyProtection="false">
      <alignment horizontal="center" vertical="center" textRotation="0" wrapText="false" indent="0" shrinkToFit="false"/>
      <protection locked="true" hidden="false"/>
    </xf>
    <xf numFmtId="164" fontId="7" fillId="2" borderId="5" xfId="0" applyFont="true" applyBorder="true" applyAlignment="true" applyProtection="false">
      <alignment horizontal="center" vertical="center" textRotation="0" wrapText="false" indent="0" shrinkToFit="false"/>
      <protection locked="true" hidden="false"/>
    </xf>
    <xf numFmtId="164" fontId="11" fillId="0" borderId="9" xfId="0" applyFont="true" applyBorder="true" applyAlignment="true" applyProtection="false">
      <alignment horizontal="center" vertical="center" textRotation="0" wrapText="true" indent="0" shrinkToFit="false"/>
      <protection locked="true" hidden="false"/>
    </xf>
    <xf numFmtId="166" fontId="7" fillId="5" borderId="1" xfId="0"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true" indent="2" shrinkToFit="false"/>
      <protection locked="true" hidden="false"/>
    </xf>
    <xf numFmtId="164" fontId="12" fillId="2" borderId="12" xfId="0" applyFont="true" applyBorder="true" applyAlignment="true" applyProtection="false">
      <alignment horizontal="left" vertical="top" textRotation="0" wrapText="false" indent="0" shrinkToFit="false"/>
      <protection locked="true" hidden="false"/>
    </xf>
    <xf numFmtId="164" fontId="10" fillId="2" borderId="8" xfId="0" applyFont="true" applyBorder="true" applyAlignment="true" applyProtection="false">
      <alignment horizontal="left" vertical="top" textRotation="0" wrapText="false" indent="0" shrinkToFit="false"/>
      <protection locked="true" hidden="false"/>
    </xf>
    <xf numFmtId="164" fontId="10" fillId="0" borderId="13" xfId="0" applyFont="true" applyBorder="true" applyAlignment="true" applyProtection="false">
      <alignment horizontal="left" vertical="center" textRotation="0" wrapText="true" indent="2" shrinkToFit="false"/>
      <protection locked="true" hidden="false"/>
    </xf>
    <xf numFmtId="164" fontId="15" fillId="0" borderId="0" xfId="22" applyFont="true" applyBorder="false" applyAlignment="false" applyProtection="false">
      <alignment horizontal="general" vertical="center" textRotation="0" wrapText="false" indent="0" shrinkToFit="false"/>
      <protection locked="true" hidden="false"/>
    </xf>
    <xf numFmtId="164" fontId="15" fillId="0" borderId="0" xfId="22" applyFont="true" applyBorder="false" applyAlignment="false" applyProtection="false">
      <alignment horizontal="general" vertical="center" textRotation="0" wrapText="false" indent="0" shrinkToFit="false"/>
      <protection locked="true" hidden="false"/>
    </xf>
    <xf numFmtId="164" fontId="15" fillId="0" borderId="0" xfId="22" applyFont="true" applyBorder="false" applyAlignment="true" applyProtection="false">
      <alignment horizontal="general" vertical="center" textRotation="0" wrapText="false" indent="0" shrinkToFit="false"/>
      <protection locked="true" hidden="false"/>
    </xf>
    <xf numFmtId="164" fontId="16" fillId="0" borderId="0" xfId="23" applyFont="true" applyBorder="true" applyAlignment="true" applyProtection="true">
      <alignment horizontal="left" vertical="center" textRotation="0" wrapText="false" indent="0" shrinkToFit="false"/>
      <protection locked="true" hidden="false"/>
    </xf>
    <xf numFmtId="164" fontId="5" fillId="0" borderId="0" xfId="23" applyFont="true" applyBorder="true" applyAlignment="true" applyProtection="true">
      <alignment horizontal="left" vertical="center" textRotation="0" wrapText="false" indent="0" shrinkToFit="false"/>
      <protection locked="true" hidden="false"/>
    </xf>
    <xf numFmtId="164" fontId="17" fillId="0" borderId="0" xfId="24" applyFont="true" applyBorder="false" applyAlignment="false" applyProtection="false">
      <alignment horizontal="general" vertical="center" textRotation="0" wrapText="false" indent="0" shrinkToFit="false"/>
      <protection locked="true" hidden="false"/>
    </xf>
    <xf numFmtId="164" fontId="18" fillId="0" borderId="0" xfId="23" applyFont="true" applyBorder="true" applyAlignment="true" applyProtection="true">
      <alignment horizontal="center" vertical="center" textRotation="0" wrapText="false" indent="0" shrinkToFit="false"/>
      <protection locked="true" hidden="false"/>
    </xf>
    <xf numFmtId="164" fontId="19" fillId="0" borderId="0" xfId="23" applyFont="true" applyBorder="false" applyAlignment="true" applyProtection="true">
      <alignment horizontal="center" vertical="bottom" textRotation="0" wrapText="false" indent="0" shrinkToFit="false"/>
      <protection locked="true" hidden="false"/>
    </xf>
    <xf numFmtId="164" fontId="16" fillId="0" borderId="0" xfId="23" applyFont="true" applyBorder="false" applyAlignment="true" applyProtection="true">
      <alignment horizontal="center" vertical="center" textRotation="0" wrapText="false" indent="0" shrinkToFit="false"/>
      <protection locked="true" hidden="false"/>
    </xf>
    <xf numFmtId="164" fontId="15" fillId="0" borderId="0" xfId="22" applyFont="true" applyBorder="true" applyAlignment="true" applyProtection="false">
      <alignment horizontal="left" vertical="center" textRotation="0" wrapText="true" indent="0" shrinkToFit="false"/>
      <protection locked="true" hidden="false"/>
    </xf>
    <xf numFmtId="164" fontId="15" fillId="0" borderId="0" xfId="22" applyFont="true" applyBorder="false" applyAlignment="true" applyProtection="false">
      <alignment horizontal="general" vertical="center" textRotation="0" wrapText="true" indent="0" shrinkToFit="false"/>
      <protection locked="true" hidden="false"/>
    </xf>
    <xf numFmtId="164" fontId="17" fillId="0" borderId="0" xfId="24" applyFont="true" applyBorder="false" applyAlignment="false" applyProtection="tru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20" fillId="0" borderId="0" xfId="23" applyFont="true" applyBorder="false" applyAlignment="true" applyProtection="true">
      <alignment horizontal="general" vertical="center" textRotation="0" wrapText="false" indent="0" shrinkToFit="false"/>
      <protection locked="true" hidden="false"/>
    </xf>
    <xf numFmtId="164" fontId="21" fillId="0" borderId="0" xfId="23" applyFont="true" applyBorder="false" applyAlignment="true" applyProtection="true">
      <alignment horizontal="general" vertical="center" textRotation="0" wrapText="false" indent="0" shrinkToFit="false"/>
      <protection locked="true" hidden="false"/>
    </xf>
    <xf numFmtId="164" fontId="22" fillId="0" borderId="0" xfId="24" applyFont="true" applyBorder="false" applyAlignment="false" applyProtection="true">
      <alignment horizontal="general" vertical="center" textRotation="0" wrapText="false" indent="0" shrinkToFit="false"/>
      <protection locked="true" hidden="false"/>
    </xf>
    <xf numFmtId="164" fontId="15" fillId="0" borderId="0" xfId="22" applyFont="true" applyBorder="false" applyAlignment="true" applyProtection="false">
      <alignment horizontal="general" vertical="center" textRotation="0" wrapText="false" indent="0" shrinkToFit="false"/>
      <protection locked="true" hidden="false"/>
    </xf>
    <xf numFmtId="164" fontId="21" fillId="6" borderId="5" xfId="23" applyFont="true" applyBorder="true" applyAlignment="true" applyProtection="true">
      <alignment horizontal="right" vertical="center" textRotation="255" wrapText="false" indent="0" shrinkToFit="false"/>
      <protection locked="true" hidden="false"/>
    </xf>
    <xf numFmtId="164" fontId="21" fillId="6" borderId="13" xfId="23" applyFont="true" applyBorder="true" applyAlignment="true" applyProtection="true">
      <alignment horizontal="general" vertical="center" textRotation="0" wrapText="false" indent="0" shrinkToFit="false"/>
      <protection locked="true" hidden="false"/>
    </xf>
    <xf numFmtId="164" fontId="21" fillId="6" borderId="13" xfId="23" applyFont="true" applyBorder="true" applyAlignment="true" applyProtection="true">
      <alignment horizontal="center" vertical="center" textRotation="0" wrapText="false" indent="0" shrinkToFit="false"/>
      <protection locked="true" hidden="false"/>
    </xf>
    <xf numFmtId="164" fontId="21" fillId="6" borderId="6" xfId="23" applyFont="true" applyBorder="true" applyAlignment="true" applyProtection="true">
      <alignment horizontal="center" vertical="center" textRotation="0" wrapText="false" indent="0" shrinkToFit="false"/>
      <protection locked="true" hidden="false"/>
    </xf>
    <xf numFmtId="164" fontId="21" fillId="6" borderId="1" xfId="23" applyFont="true" applyBorder="true" applyAlignment="true" applyProtection="true">
      <alignment horizontal="center" vertical="center" textRotation="0" wrapText="false" indent="0" shrinkToFit="true"/>
      <protection locked="true" hidden="false"/>
    </xf>
    <xf numFmtId="164" fontId="21" fillId="6" borderId="2" xfId="23" applyFont="true" applyBorder="true" applyAlignment="true" applyProtection="true">
      <alignment horizontal="general" vertical="bottom" textRotation="0" wrapText="false" indent="0" shrinkToFit="false"/>
      <protection locked="true" hidden="false"/>
    </xf>
    <xf numFmtId="164" fontId="21" fillId="6" borderId="3" xfId="23" applyFont="true" applyBorder="true" applyAlignment="true" applyProtection="true">
      <alignment horizontal="general" vertical="bottom" textRotation="0" wrapText="false" indent="0" shrinkToFit="false"/>
      <protection locked="true" hidden="false"/>
    </xf>
    <xf numFmtId="164" fontId="21" fillId="6" borderId="3" xfId="23" applyFont="true" applyBorder="true" applyAlignment="true" applyProtection="true">
      <alignment horizontal="right" vertical="bottom" textRotation="0" wrapText="false" indent="0" shrinkToFit="false"/>
      <protection locked="true" hidden="false"/>
    </xf>
    <xf numFmtId="164" fontId="21" fillId="2" borderId="3" xfId="23" applyFont="true" applyBorder="true" applyAlignment="true" applyProtection="true">
      <alignment horizontal="center" vertical="bottom" textRotation="0" wrapText="false" indent="0" shrinkToFit="false"/>
      <protection locked="true" hidden="false"/>
    </xf>
    <xf numFmtId="164" fontId="21" fillId="6" borderId="4" xfId="23" applyFont="true" applyBorder="true" applyAlignment="true" applyProtection="true">
      <alignment horizontal="general" vertical="bottom" textRotation="0" wrapText="false" indent="0" shrinkToFit="false"/>
      <protection locked="true" hidden="false"/>
    </xf>
    <xf numFmtId="172" fontId="21" fillId="4" borderId="1" xfId="23" applyFont="true" applyBorder="true" applyAlignment="true" applyProtection="true">
      <alignment horizontal="center" vertical="bottom" textRotation="0" wrapText="false" indent="0" shrinkToFit="false"/>
      <protection locked="true" hidden="false"/>
    </xf>
    <xf numFmtId="164" fontId="21" fillId="6" borderId="1" xfId="23" applyFont="true" applyBorder="true" applyAlignment="true" applyProtection="true">
      <alignment horizontal="center" vertical="center" textRotation="0" wrapText="true" indent="0" shrinkToFit="false"/>
      <protection locked="true" hidden="false"/>
    </xf>
    <xf numFmtId="164" fontId="21" fillId="6" borderId="7" xfId="23" applyFont="true" applyBorder="true" applyAlignment="true" applyProtection="true">
      <alignment horizontal="right" vertical="center" textRotation="255" wrapText="false" indent="0" shrinkToFit="false"/>
      <protection locked="true" hidden="false"/>
    </xf>
    <xf numFmtId="164" fontId="21" fillId="6" borderId="14" xfId="23" applyFont="true" applyBorder="true" applyAlignment="true" applyProtection="true">
      <alignment horizontal="general" vertical="center" textRotation="0" wrapText="false" indent="0" shrinkToFit="false"/>
      <protection locked="true" hidden="false"/>
    </xf>
    <xf numFmtId="164" fontId="21" fillId="6" borderId="14" xfId="23" applyFont="true" applyBorder="true" applyAlignment="true" applyProtection="true">
      <alignment horizontal="center" vertical="center" textRotation="0" wrapText="false" indent="0" shrinkToFit="false"/>
      <protection locked="true" hidden="false"/>
    </xf>
    <xf numFmtId="164" fontId="21" fillId="6" borderId="15" xfId="23" applyFont="true" applyBorder="true" applyAlignment="true" applyProtection="true">
      <alignment horizontal="center" vertical="center" textRotation="0" wrapText="false" indent="0" shrinkToFit="false"/>
      <protection locked="true" hidden="false"/>
    </xf>
    <xf numFmtId="164" fontId="21" fillId="6" borderId="3" xfId="23" applyFont="true" applyBorder="true" applyAlignment="true" applyProtection="true">
      <alignment horizontal="center" vertical="bottom" textRotation="0" wrapText="false" indent="0" shrinkToFit="false"/>
      <protection locked="true" hidden="false"/>
    </xf>
    <xf numFmtId="164" fontId="21" fillId="6" borderId="1" xfId="23" applyFont="true" applyBorder="true" applyAlignment="true" applyProtection="true">
      <alignment horizontal="center" vertical="bottom" textRotation="0" wrapText="false" indent="0" shrinkToFit="false"/>
      <protection locked="true" hidden="false"/>
    </xf>
    <xf numFmtId="164" fontId="21" fillId="6" borderId="4" xfId="23" applyFont="true" applyBorder="true" applyAlignment="true" applyProtection="true">
      <alignment horizontal="center" vertical="bottom" textRotation="0" wrapText="false" indent="0" shrinkToFit="false"/>
      <protection locked="true" hidden="false"/>
    </xf>
    <xf numFmtId="164" fontId="21" fillId="0" borderId="1" xfId="23" applyFont="true" applyBorder="true" applyAlignment="true" applyProtection="true">
      <alignment horizontal="center" vertical="center" textRotation="0" wrapText="true" indent="0" shrinkToFit="false" readingOrder="1"/>
      <protection locked="true" hidden="false"/>
    </xf>
    <xf numFmtId="164" fontId="23" fillId="0" borderId="16" xfId="23" applyFont="true" applyBorder="true" applyAlignment="true" applyProtection="true">
      <alignment horizontal="left" vertical="center" textRotation="0" wrapText="true" indent="0" shrinkToFit="false"/>
      <protection locked="true" hidden="false"/>
    </xf>
    <xf numFmtId="173" fontId="16" fillId="0" borderId="9" xfId="23" applyFont="true" applyBorder="true" applyAlignment="true" applyProtection="true">
      <alignment horizontal="center" vertical="center" textRotation="0" wrapText="false" indent="0" shrinkToFit="false"/>
      <protection locked="true" hidden="false"/>
    </xf>
    <xf numFmtId="174" fontId="5" fillId="2" borderId="6" xfId="21" applyFont="true" applyBorder="true" applyAlignment="true" applyProtection="true">
      <alignment horizontal="general" vertical="center" textRotation="0" wrapText="false" indent="0" shrinkToFit="false"/>
      <protection locked="false" hidden="false"/>
    </xf>
    <xf numFmtId="174" fontId="5" fillId="2" borderId="12" xfId="21" applyFont="true" applyBorder="true" applyAlignment="true" applyProtection="true">
      <alignment horizontal="general" vertical="center" textRotation="0" wrapText="false" indent="0" shrinkToFit="false"/>
      <protection locked="false" hidden="false"/>
    </xf>
    <xf numFmtId="175" fontId="5" fillId="0" borderId="11" xfId="21" applyFont="true" applyBorder="true" applyAlignment="true" applyProtection="true">
      <alignment horizontal="general" vertical="bottom" textRotation="0" wrapText="false" indent="0" shrinkToFit="false"/>
      <protection locked="true" hidden="false"/>
    </xf>
    <xf numFmtId="164" fontId="23" fillId="0" borderId="17" xfId="23" applyFont="true" applyBorder="true" applyAlignment="true" applyProtection="true">
      <alignment horizontal="left" vertical="center" textRotation="0" wrapText="true" indent="0" shrinkToFit="false"/>
      <protection locked="true" hidden="false"/>
    </xf>
    <xf numFmtId="173" fontId="16" fillId="0" borderId="17" xfId="23" applyFont="true" applyBorder="true" applyAlignment="true" applyProtection="true">
      <alignment horizontal="center" vertical="center" textRotation="0" wrapText="false" indent="0" shrinkToFit="false"/>
      <protection locked="true" hidden="false"/>
    </xf>
    <xf numFmtId="174" fontId="5" fillId="2" borderId="18" xfId="21" applyFont="true" applyBorder="true" applyAlignment="true" applyProtection="true">
      <alignment horizontal="general" vertical="center" textRotation="0" wrapText="false" indent="0" shrinkToFit="false"/>
      <protection locked="false" hidden="false"/>
    </xf>
    <xf numFmtId="174" fontId="5" fillId="2" borderId="17" xfId="21" applyFont="true" applyBorder="true" applyAlignment="true" applyProtection="true">
      <alignment horizontal="general" vertical="center" textRotation="0" wrapText="false" indent="0" shrinkToFit="false"/>
      <protection locked="false" hidden="false"/>
    </xf>
    <xf numFmtId="164" fontId="23" fillId="0" borderId="19" xfId="23" applyFont="true" applyBorder="true" applyAlignment="true" applyProtection="true">
      <alignment horizontal="left" vertical="center" textRotation="0" wrapText="true" indent="0" shrinkToFit="false"/>
      <protection locked="true" hidden="false"/>
    </xf>
    <xf numFmtId="164" fontId="16" fillId="0" borderId="17" xfId="23" applyFont="true" applyBorder="true" applyAlignment="true" applyProtection="true">
      <alignment horizontal="center" vertical="center" textRotation="0" wrapText="false" indent="0" shrinkToFit="false"/>
      <protection locked="true" hidden="false"/>
    </xf>
    <xf numFmtId="174" fontId="5" fillId="2" borderId="15" xfId="21" applyFont="true" applyBorder="true" applyAlignment="true" applyProtection="true">
      <alignment horizontal="general" vertical="center" textRotation="0" wrapText="false" indent="0" shrinkToFit="false"/>
      <protection locked="false" hidden="false"/>
    </xf>
    <xf numFmtId="174" fontId="5" fillId="2" borderId="8" xfId="21" applyFont="true" applyBorder="true" applyAlignment="true" applyProtection="true">
      <alignment horizontal="general" vertical="center" textRotation="0" wrapText="false" indent="0" shrinkToFit="false"/>
      <protection locked="false" hidden="false"/>
    </xf>
    <xf numFmtId="164" fontId="16" fillId="0" borderId="20" xfId="23" applyFont="true" applyBorder="true" applyAlignment="true" applyProtection="true">
      <alignment horizontal="center" vertical="center" textRotation="0" wrapText="false" indent="0" shrinkToFit="true"/>
      <protection locked="true" hidden="false"/>
    </xf>
    <xf numFmtId="164" fontId="21" fillId="0" borderId="21" xfId="23" applyFont="true" applyBorder="true" applyAlignment="true" applyProtection="true">
      <alignment horizontal="left" vertical="center" textRotation="0" wrapText="false" indent="0" shrinkToFit="false"/>
      <protection locked="true" hidden="false"/>
    </xf>
    <xf numFmtId="173" fontId="16" fillId="6" borderId="12" xfId="23" applyFont="true" applyBorder="true" applyAlignment="true" applyProtection="true">
      <alignment horizontal="center" vertical="center" textRotation="0" wrapText="false" indent="0" shrinkToFit="false"/>
      <protection locked="true" hidden="false"/>
    </xf>
    <xf numFmtId="174" fontId="5" fillId="2" borderId="0" xfId="21" applyFont="true" applyBorder="true" applyAlignment="true" applyProtection="true">
      <alignment horizontal="general" vertical="center" textRotation="0" wrapText="false" indent="0" shrinkToFit="false"/>
      <protection locked="false" hidden="false"/>
    </xf>
    <xf numFmtId="174" fontId="5" fillId="2" borderId="9" xfId="21" applyFont="true" applyBorder="true" applyAlignment="true" applyProtection="true">
      <alignment horizontal="general" vertical="center" textRotation="0" wrapText="false" indent="0" shrinkToFit="false"/>
      <protection locked="false" hidden="false"/>
    </xf>
    <xf numFmtId="174" fontId="5" fillId="2" borderId="22" xfId="21" applyFont="true" applyBorder="true" applyAlignment="true" applyProtection="true">
      <alignment horizontal="general" vertical="center" textRotation="0" wrapText="false" indent="0" shrinkToFit="false"/>
      <protection locked="false" hidden="false"/>
    </xf>
    <xf numFmtId="174" fontId="5" fillId="2" borderId="16" xfId="21" applyFont="true" applyBorder="true" applyAlignment="true" applyProtection="true">
      <alignment horizontal="general" vertical="center" textRotation="0" wrapText="false" indent="0" shrinkToFit="false"/>
      <protection locked="false" hidden="false"/>
    </xf>
    <xf numFmtId="164" fontId="23" fillId="0" borderId="23" xfId="23" applyFont="true" applyBorder="true" applyAlignment="true" applyProtection="true">
      <alignment horizontal="left" vertical="center" textRotation="0" wrapText="true" indent="0" shrinkToFit="true"/>
      <protection locked="true" hidden="false"/>
    </xf>
    <xf numFmtId="173" fontId="16" fillId="6" borderId="17" xfId="23" applyFont="true" applyBorder="true" applyAlignment="true" applyProtection="true">
      <alignment horizontal="center" vertical="center" textRotation="0" wrapText="false" indent="0" shrinkToFit="false"/>
      <protection locked="true" hidden="false"/>
    </xf>
    <xf numFmtId="174" fontId="5" fillId="2" borderId="24" xfId="21" applyFont="true" applyBorder="true" applyAlignment="true" applyProtection="true">
      <alignment horizontal="general" vertical="center" textRotation="0" wrapText="false" indent="0" shrinkToFit="false"/>
      <protection locked="false" hidden="false"/>
    </xf>
    <xf numFmtId="164" fontId="23" fillId="0" borderId="25" xfId="23" applyFont="true" applyBorder="true" applyAlignment="true" applyProtection="true">
      <alignment horizontal="left" vertical="center" textRotation="0" wrapText="true" indent="0" shrinkToFit="true"/>
      <protection locked="true" hidden="false"/>
    </xf>
    <xf numFmtId="164" fontId="16" fillId="0" borderId="26" xfId="23" applyFont="true" applyBorder="true" applyAlignment="true" applyProtection="true">
      <alignment horizontal="center" vertical="center" textRotation="0" wrapText="false" indent="0" shrinkToFit="false"/>
      <protection locked="true" hidden="false"/>
    </xf>
    <xf numFmtId="174" fontId="5" fillId="2" borderId="14" xfId="21" applyFont="true" applyBorder="true" applyAlignment="true" applyProtection="true">
      <alignment horizontal="general" vertical="center" textRotation="0" wrapText="false" indent="0" shrinkToFit="false"/>
      <protection locked="false" hidden="false"/>
    </xf>
    <xf numFmtId="164" fontId="16" fillId="0" borderId="5" xfId="23" applyFont="true" applyBorder="true" applyAlignment="true" applyProtection="true">
      <alignment horizontal="center" vertical="center" textRotation="0" wrapText="false" indent="0" shrinkToFit="true"/>
      <protection locked="true" hidden="false"/>
    </xf>
    <xf numFmtId="164" fontId="23" fillId="0" borderId="27" xfId="23" applyFont="true" applyBorder="true" applyAlignment="true" applyProtection="true">
      <alignment horizontal="left" vertical="center" textRotation="0" wrapText="true" indent="0" shrinkToFit="false"/>
      <protection locked="true" hidden="false"/>
    </xf>
    <xf numFmtId="164" fontId="16" fillId="0" borderId="12" xfId="23" applyFont="true" applyBorder="true" applyAlignment="true" applyProtection="true">
      <alignment horizontal="center" vertical="center" textRotation="0" wrapText="false" indent="0" shrinkToFit="false"/>
      <protection locked="true" hidden="false"/>
    </xf>
    <xf numFmtId="164" fontId="16" fillId="0" borderId="2" xfId="23" applyFont="true" applyBorder="true" applyAlignment="true" applyProtection="true">
      <alignment horizontal="center" vertical="center" textRotation="255" wrapText="false" indent="0" shrinkToFit="false"/>
      <protection locked="true" hidden="false"/>
    </xf>
    <xf numFmtId="164" fontId="16" fillId="0" borderId="3" xfId="23" applyFont="true" applyBorder="true" applyAlignment="true" applyProtection="true">
      <alignment horizontal="center" vertical="center" textRotation="0" wrapText="false" indent="0" shrinkToFit="false"/>
      <protection locked="true" hidden="false"/>
    </xf>
    <xf numFmtId="164" fontId="21" fillId="0" borderId="3" xfId="23" applyFont="true" applyBorder="true" applyAlignment="true" applyProtection="true">
      <alignment horizontal="left" vertical="center" textRotation="0" wrapText="true" indent="0" shrinkToFit="false"/>
      <protection locked="true" hidden="false"/>
    </xf>
    <xf numFmtId="164" fontId="16" fillId="0" borderId="4" xfId="23" applyFont="true" applyBorder="true" applyAlignment="true" applyProtection="true">
      <alignment horizontal="center" vertical="center" textRotation="0" wrapText="false" indent="0" shrinkToFit="false"/>
      <protection locked="true" hidden="false"/>
    </xf>
    <xf numFmtId="174" fontId="5" fillId="0" borderId="4" xfId="21" applyFont="true" applyBorder="true" applyAlignment="true" applyProtection="true">
      <alignment horizontal="general" vertical="center" textRotation="0" wrapText="false" indent="0" shrinkToFit="false"/>
      <protection locked="true" hidden="false"/>
    </xf>
    <xf numFmtId="174" fontId="5" fillId="0" borderId="1" xfId="21" applyFont="true" applyBorder="true" applyAlignment="true" applyProtection="true">
      <alignment horizontal="general" vertical="center" textRotation="0" wrapText="false" indent="0" shrinkToFit="false"/>
      <protection locked="true" hidden="false"/>
    </xf>
    <xf numFmtId="174" fontId="15" fillId="0" borderId="1" xfId="20" applyFont="true" applyBorder="true" applyAlignment="true" applyProtection="true">
      <alignment horizontal="general" vertical="center" textRotation="0" wrapText="false" indent="0" shrinkToFit="false"/>
      <protection locked="true" hidden="false"/>
    </xf>
    <xf numFmtId="164" fontId="16" fillId="6" borderId="2" xfId="23" applyFont="true" applyBorder="true" applyAlignment="true" applyProtection="true">
      <alignment horizontal="center" vertical="center" textRotation="255" wrapText="false" indent="0" shrinkToFit="false"/>
      <protection locked="true" hidden="false"/>
    </xf>
    <xf numFmtId="164" fontId="16" fillId="6" borderId="4" xfId="23" applyFont="true" applyBorder="true" applyAlignment="true" applyProtection="true">
      <alignment horizontal="center" vertical="bottom" textRotation="0" wrapText="false" indent="0" shrinkToFit="false"/>
      <protection locked="true" hidden="false"/>
    </xf>
    <xf numFmtId="175" fontId="5" fillId="4" borderId="4" xfId="21" applyFont="true" applyBorder="true" applyAlignment="true" applyProtection="true">
      <alignment horizontal="general" vertical="bottom" textRotation="0" wrapText="false" indent="0" shrinkToFit="false"/>
      <protection locked="true" hidden="false"/>
    </xf>
    <xf numFmtId="164" fontId="21" fillId="6" borderId="1" xfId="23" applyFont="true" applyBorder="true" applyAlignment="true" applyProtection="true">
      <alignment horizontal="center" vertical="bottom" textRotation="0" wrapText="true" indent="0" shrinkToFit="false"/>
      <protection locked="true" hidden="false"/>
    </xf>
    <xf numFmtId="176" fontId="16" fillId="3" borderId="4" xfId="21" applyFont="true" applyBorder="true" applyAlignment="true" applyProtection="true">
      <alignment horizontal="center" vertical="bottom" textRotation="0" wrapText="false" indent="0" shrinkToFit="false"/>
      <protection locked="false" hidden="false"/>
    </xf>
    <xf numFmtId="174" fontId="15" fillId="0" borderId="11" xfId="20" applyFont="true" applyBorder="true" applyAlignment="true" applyProtection="true">
      <alignment horizontal="general" vertical="center" textRotation="0" wrapText="false" indent="0" shrinkToFit="false"/>
      <protection locked="true" hidden="false"/>
    </xf>
    <xf numFmtId="177" fontId="5" fillId="4" borderId="3" xfId="21" applyFont="true" applyBorder="true" applyAlignment="true" applyProtection="true">
      <alignment horizontal="general" vertical="bottom" textRotation="0" wrapText="false" indent="0" shrinkToFit="false"/>
      <protection locked="true" hidden="false"/>
    </xf>
    <xf numFmtId="178" fontId="5" fillId="0" borderId="28" xfId="23" applyFont="true" applyBorder="true" applyAlignment="true" applyProtection="true">
      <alignment horizontal="left" vertical="bottom" textRotation="0" wrapText="false" indent="0" shrinkToFit="true"/>
      <protection locked="true" hidden="false"/>
    </xf>
    <xf numFmtId="178" fontId="5" fillId="0" borderId="0" xfId="23" applyFont="true" applyBorder="true" applyAlignment="true" applyProtection="true">
      <alignment horizontal="left" vertical="bottom" textRotation="0" wrapText="false" indent="0" shrinkToFit="true"/>
      <protection locked="true" hidden="false"/>
    </xf>
    <xf numFmtId="164" fontId="15" fillId="0" borderId="1" xfId="23" applyFont="true" applyBorder="true" applyAlignment="true" applyProtection="true">
      <alignment horizontal="left" vertical="top" textRotation="0" wrapText="true" indent="0" shrinkToFit="false"/>
      <protection locked="true" hidden="false"/>
    </xf>
    <xf numFmtId="179" fontId="16" fillId="0" borderId="29" xfId="23" applyFont="true" applyBorder="true" applyAlignment="true" applyProtection="true">
      <alignment horizontal="center" vertical="center" textRotation="0" wrapText="true" indent="0" shrinkToFit="false"/>
      <protection locked="true" hidden="false"/>
    </xf>
    <xf numFmtId="180" fontId="15" fillId="4" borderId="12" xfId="20" applyFont="true" applyBorder="true" applyAlignment="true" applyProtection="true">
      <alignment horizontal="general" vertical="center" textRotation="0" wrapText="false" indent="0" shrinkToFit="false"/>
      <protection locked="true" hidden="false"/>
    </xf>
    <xf numFmtId="179" fontId="16" fillId="0" borderId="30" xfId="23" applyFont="true" applyBorder="true" applyAlignment="true" applyProtection="true">
      <alignment horizontal="center" vertical="center" textRotation="0" wrapText="true" indent="0" shrinkToFit="false"/>
      <protection locked="true" hidden="false"/>
    </xf>
    <xf numFmtId="177" fontId="25" fillId="4" borderId="31" xfId="21" applyFont="true" applyBorder="true" applyAlignment="true" applyProtection="true">
      <alignment horizontal="general" vertical="center" textRotation="0" wrapText="false" indent="0" shrinkToFit="false"/>
      <protection locked="true" hidden="false"/>
    </xf>
    <xf numFmtId="164" fontId="26" fillId="0" borderId="15" xfId="24" applyFont="true" applyBorder="true" applyAlignment="true" applyProtection="true">
      <alignment horizontal="left" vertical="top" textRotation="0" wrapText="true" indent="0" shrinkToFit="false"/>
      <protection locked="true" hidden="false"/>
    </xf>
    <xf numFmtId="164" fontId="5" fillId="0" borderId="13" xfId="23" applyFont="true" applyBorder="true" applyAlignment="true" applyProtection="true">
      <alignment horizontal="general" vertical="top" textRotation="0" wrapText="true" indent="0" shrinkToFit="false"/>
      <protection locked="true" hidden="false"/>
    </xf>
    <xf numFmtId="164" fontId="15" fillId="0" borderId="13" xfId="22" applyFont="true" applyBorder="true" applyAlignment="false" applyProtection="false">
      <alignment horizontal="general" vertical="center" textRotation="0" wrapText="false" indent="0" shrinkToFit="false"/>
      <protection locked="true" hidden="false"/>
    </xf>
    <xf numFmtId="164" fontId="20" fillId="0" borderId="0" xfId="23" applyFont="true" applyBorder="true" applyAlignment="true" applyProtection="true">
      <alignment horizontal="general" vertical="center" textRotation="0" wrapText="false" indent="0" shrinkToFit="false"/>
      <protection locked="true" hidden="false"/>
    </xf>
    <xf numFmtId="164" fontId="5" fillId="0" borderId="0" xfId="23" applyFont="true" applyBorder="true" applyAlignment="true" applyProtection="true">
      <alignment horizontal="general" vertical="top" textRotation="0" wrapText="true" indent="0" shrinkToFit="false"/>
      <protection locked="true" hidden="false"/>
    </xf>
    <xf numFmtId="164" fontId="15" fillId="0" borderId="0" xfId="22" applyFont="true" applyBorder="true" applyAlignment="false" applyProtection="false">
      <alignment horizontal="general" vertical="center" textRotation="0" wrapText="false" indent="0" shrinkToFit="false"/>
      <protection locked="true" hidden="false"/>
    </xf>
    <xf numFmtId="164" fontId="5" fillId="0" borderId="1" xfId="23" applyFont="true" applyBorder="true" applyAlignment="true" applyProtection="true">
      <alignment horizontal="center" vertical="top" textRotation="0" wrapText="true" indent="0" shrinkToFit="false"/>
      <protection locked="true" hidden="false"/>
    </xf>
    <xf numFmtId="164" fontId="5" fillId="0" borderId="1" xfId="23" applyFont="true" applyBorder="true" applyAlignment="true" applyProtection="true">
      <alignment horizontal="center" vertical="top" textRotation="0" wrapText="false" indent="0" shrinkToFit="true"/>
      <protection locked="true" hidden="false"/>
    </xf>
    <xf numFmtId="164" fontId="21" fillId="0" borderId="32" xfId="23" applyFont="true" applyBorder="true" applyAlignment="true" applyProtection="true">
      <alignment horizontal="center" vertical="top" textRotation="0" wrapText="true" indent="0" shrinkToFit="false"/>
      <protection locked="true" hidden="false"/>
    </xf>
    <xf numFmtId="165" fontId="5" fillId="2" borderId="1" xfId="25" applyFont="true" applyBorder="true" applyAlignment="true" applyProtection="true">
      <alignment horizontal="center" vertical="center" textRotation="0" wrapText="true" indent="0" shrinkToFit="false"/>
      <protection locked="true" hidden="false"/>
    </xf>
    <xf numFmtId="164" fontId="5" fillId="0" borderId="0" xfId="23" applyFont="true" applyBorder="true" applyAlignment="true" applyProtection="true">
      <alignment horizontal="center" vertical="center" textRotation="0" wrapText="true" indent="0" shrinkToFit="false"/>
      <protection locked="true" hidden="false"/>
    </xf>
    <xf numFmtId="170" fontId="5" fillId="0" borderId="0" xfId="19" applyFont="true" applyBorder="true" applyAlignment="true" applyProtection="true">
      <alignment horizontal="center" vertical="center" textRotation="0" wrapText="true" indent="0" shrinkToFit="false"/>
      <protection locked="true" hidden="false"/>
    </xf>
    <xf numFmtId="165" fontId="5" fillId="4" borderId="33" xfId="25" applyFont="true" applyBorder="true" applyAlignment="true" applyProtection="true">
      <alignment horizontal="center" vertical="center" textRotation="0" wrapText="true" indent="0" shrinkToFit="false"/>
      <protection locked="true" hidden="false"/>
    </xf>
    <xf numFmtId="164" fontId="15" fillId="0" borderId="0" xfId="22" applyFont="true" applyBorder="false" applyAlignment="true" applyProtection="false">
      <alignment horizontal="general" vertical="bottom" textRotation="0" wrapText="false" indent="0" shrinkToFit="false"/>
      <protection locked="true" hidden="false"/>
    </xf>
    <xf numFmtId="164" fontId="5" fillId="0" borderId="0" xfId="23" applyFont="true" applyBorder="true" applyAlignment="true" applyProtection="true">
      <alignment horizontal="left" vertical="top" textRotation="0" wrapText="true" indent="0" shrinkToFit="false"/>
      <protection locked="true" hidden="false"/>
    </xf>
    <xf numFmtId="164" fontId="15" fillId="6" borderId="0" xfId="22" applyFont="true" applyBorder="false" applyAlignment="false" applyProtection="false">
      <alignment horizontal="general" vertical="center" textRotation="0" wrapText="false" indent="0" shrinkToFit="false"/>
      <protection locked="true" hidden="false"/>
    </xf>
    <xf numFmtId="174" fontId="5" fillId="2" borderId="19" xfId="21" applyFont="true" applyBorder="true" applyAlignment="true" applyProtection="true">
      <alignment horizontal="general" vertical="center" textRotation="0" wrapText="false" indent="0" shrinkToFit="false"/>
      <protection locked="false" hidden="false"/>
    </xf>
    <xf numFmtId="164" fontId="16" fillId="6" borderId="5" xfId="23" applyFont="true" applyBorder="true" applyAlignment="true" applyProtection="true">
      <alignment horizontal="center" vertical="center" textRotation="255" wrapText="false" indent="0" shrinkToFit="false"/>
      <protection locked="true" hidden="false"/>
    </xf>
    <xf numFmtId="164" fontId="21" fillId="6" borderId="13" xfId="23" applyFont="true" applyBorder="true" applyAlignment="true" applyProtection="true">
      <alignment horizontal="center" vertical="bottom" textRotation="0" wrapText="false" indent="0" shrinkToFit="false"/>
      <protection locked="true" hidden="false"/>
    </xf>
    <xf numFmtId="164" fontId="16" fillId="6" borderId="6" xfId="23" applyFont="true" applyBorder="true" applyAlignment="true" applyProtection="true">
      <alignment horizontal="center" vertical="bottom" textRotation="0" wrapText="false" indent="0" shrinkToFit="false"/>
      <protection locked="true" hidden="false"/>
    </xf>
    <xf numFmtId="177" fontId="5" fillId="4" borderId="6" xfId="21" applyFont="true" applyBorder="true" applyAlignment="true" applyProtection="true">
      <alignment horizontal="general" vertical="bottom" textRotation="0" wrapText="false" indent="0" shrinkToFit="false"/>
      <protection locked="true" hidden="false"/>
    </xf>
    <xf numFmtId="175" fontId="5" fillId="4" borderId="6" xfId="21" applyFont="true" applyBorder="true" applyAlignment="true" applyProtection="true">
      <alignment horizontal="general" vertical="bottom" textRotation="0" wrapText="false" indent="0" shrinkToFit="false"/>
      <protection locked="true" hidden="false"/>
    </xf>
    <xf numFmtId="175" fontId="5" fillId="4" borderId="3" xfId="21" applyFont="true" applyBorder="true" applyAlignment="true" applyProtection="true">
      <alignment horizontal="general" vertical="bottom" textRotation="0" wrapText="false" indent="0" shrinkToFit="false"/>
      <protection locked="true" hidden="false"/>
    </xf>
    <xf numFmtId="164" fontId="5" fillId="0" borderId="1" xfId="23" applyFont="true" applyBorder="true" applyAlignment="true" applyProtection="true">
      <alignment horizontal="left" vertical="top" textRotation="0" wrapText="tru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桁区切り 2" xfId="20"/>
    <cellStyle name="桁区切り 3" xfId="21"/>
    <cellStyle name="標準 2" xfId="22"/>
    <cellStyle name="標準 2 2" xfId="23"/>
    <cellStyle name="標準 3" xfId="24"/>
    <cellStyle name="Excel Built-in Comma [0]" xfId="25"/>
  </cellStyles>
  <dxfs count="2">
    <dxf>
      <fill>
        <patternFill>
          <bgColor rgb="FF808080"/>
        </patternFill>
      </fill>
    </dxf>
    <dxf>
      <fill>
        <patternFill>
          <bgColor rgb="FF80808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DEEBF7"/>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24</xdr:col>
      <xdr:colOff>105840</xdr:colOff>
      <xdr:row>33</xdr:row>
      <xdr:rowOff>180000</xdr:rowOff>
    </xdr:from>
    <xdr:to>
      <xdr:col>25</xdr:col>
      <xdr:colOff>200880</xdr:colOff>
      <xdr:row>37</xdr:row>
      <xdr:rowOff>10440</xdr:rowOff>
    </xdr:to>
    <xdr:sp>
      <xdr:nvSpPr>
        <xdr:cNvPr id="0" name="CustomShape 1"/>
        <xdr:cNvSpPr/>
      </xdr:nvSpPr>
      <xdr:spPr>
        <a:xfrm>
          <a:off x="7070400" y="9192960"/>
          <a:ext cx="385200" cy="945720"/>
        </a:xfrm>
        <a:prstGeom prst="rightArrow">
          <a:avLst>
            <a:gd name="adj1" fmla="val 5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editAs="twoCell">
    <xdr:from>
      <xdr:col>20</xdr:col>
      <xdr:colOff>131400</xdr:colOff>
      <xdr:row>58</xdr:row>
      <xdr:rowOff>88920</xdr:rowOff>
    </xdr:from>
    <xdr:to>
      <xdr:col>21</xdr:col>
      <xdr:colOff>226440</xdr:colOff>
      <xdr:row>61</xdr:row>
      <xdr:rowOff>194400</xdr:rowOff>
    </xdr:to>
    <xdr:sp>
      <xdr:nvSpPr>
        <xdr:cNvPr id="1" name="CustomShape 1"/>
        <xdr:cNvSpPr/>
      </xdr:nvSpPr>
      <xdr:spPr>
        <a:xfrm>
          <a:off x="5934960" y="16134480"/>
          <a:ext cx="385560" cy="941760"/>
        </a:xfrm>
        <a:prstGeom prst="rightArrow">
          <a:avLst>
            <a:gd name="adj1" fmla="val 50000"/>
            <a:gd name="adj2" fmla="val 5000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K152"/>
  <sheetViews>
    <sheetView showFormulas="false" showGridLines="true" showRowColHeaders="true" showZeros="true" rightToLeft="false" tabSelected="true" showOutlineSymbols="true" defaultGridColor="true" view="pageBreakPreview" topLeftCell="A1" colorId="64" zoomScale="70" zoomScaleNormal="100" zoomScalePageLayoutView="70" workbookViewId="0">
      <selection pane="topLeft" activeCell="A1" activeCellId="0" sqref="A1"/>
    </sheetView>
  </sheetViews>
  <sheetFormatPr defaultColWidth="8.9921875" defaultRowHeight="19.5" zeroHeight="false" outlineLevelRow="0" outlineLevelCol="0"/>
  <cols>
    <col collapsed="false" customWidth="true" hidden="false" outlineLevel="0" max="20" min="1" style="1" width="3.75"/>
    <col collapsed="false" customWidth="true" hidden="false" outlineLevel="0" max="21" min="21" style="2" width="3.75"/>
    <col collapsed="false" customWidth="true" hidden="false" outlineLevel="0" max="34" min="22" style="1" width="3.75"/>
    <col collapsed="false" customWidth="true" hidden="false" outlineLevel="0" max="35" min="35" style="1" width="41.75"/>
    <col collapsed="false" customWidth="true" hidden="false" outlineLevel="0" max="36" min="36" style="1" width="13.25"/>
    <col collapsed="false" customWidth="true" hidden="false" outlineLevel="0" max="37" min="37" style="1" width="14.75"/>
    <col collapsed="false" customWidth="false" hidden="false" outlineLevel="0" max="1024" min="38" style="1" width="9"/>
  </cols>
  <sheetData>
    <row r="1" customFormat="false" ht="21" hidden="false" customHeight="false" outlineLevel="0" collapsed="false">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customFormat="false" ht="21.95" hidden="false" customHeight="true" outlineLevel="0" collapsed="false">
      <c r="AI2" s="1" t="s">
        <v>1</v>
      </c>
      <c r="AJ2" s="4" t="str">
        <f aca="false">IF(G11="","",VLOOKUP(G11,AI3:AJ7,2,0))</f>
        <v/>
      </c>
    </row>
    <row r="3" customFormat="false" ht="26.25" hidden="false" customHeight="true" outlineLevel="0" collapsed="false">
      <c r="B3" s="5" t="s">
        <v>2</v>
      </c>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I3" s="1" t="s">
        <v>3</v>
      </c>
      <c r="AJ3" s="6" t="n">
        <v>1</v>
      </c>
    </row>
    <row r="4" customFormat="false" ht="26.25" hidden="false" customHeight="true" outlineLevel="0" collapsed="false">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I4" s="1" t="s">
        <v>4</v>
      </c>
      <c r="AJ4" s="6" t="n">
        <v>2</v>
      </c>
    </row>
    <row r="5" customFormat="false" ht="26.25" hidden="false" customHeight="true" outlineLevel="0" collapsed="false">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I5" s="1" t="s">
        <v>5</v>
      </c>
      <c r="AJ5" s="6" t="n">
        <v>3</v>
      </c>
    </row>
    <row r="6" customFormat="false" ht="26.25" hidden="false" customHeight="true" outlineLevel="0" collapsed="false">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I6" s="1" t="s">
        <v>6</v>
      </c>
      <c r="AJ6" s="6" t="n">
        <v>4</v>
      </c>
    </row>
    <row r="7" customFormat="false" ht="21.95" hidden="false" customHeight="true" outlineLevel="0" collapsed="false">
      <c r="AI7" s="1" t="s">
        <v>7</v>
      </c>
      <c r="AJ7" s="6" t="n">
        <v>5</v>
      </c>
    </row>
    <row r="8" s="1" customFormat="true" ht="21.95" hidden="false" customHeight="true" outlineLevel="0" collapsed="false">
      <c r="B8" s="7" t="s">
        <v>8</v>
      </c>
      <c r="AI8" s="8" t="s">
        <v>9</v>
      </c>
      <c r="AJ8" s="9" t="str">
        <f aca="false">IF(AND(COUNTIF(V11,"*")=1,OR(AJ2=1,AJ2=2,)),VLOOKUP(V11,AI9:AJ11,2,0),"")</f>
        <v/>
      </c>
    </row>
    <row r="9" customFormat="false" ht="21.95" hidden="false" customHeight="true" outlineLevel="0" collapsed="false">
      <c r="B9" s="10" t="s">
        <v>10</v>
      </c>
      <c r="C9" s="10"/>
      <c r="D9" s="10"/>
      <c r="E9" s="10"/>
      <c r="F9" s="10"/>
      <c r="G9" s="11"/>
      <c r="H9" s="11"/>
      <c r="I9" s="11"/>
      <c r="J9" s="11"/>
      <c r="K9" s="10" t="s">
        <v>11</v>
      </c>
      <c r="L9" s="10"/>
      <c r="M9" s="10"/>
      <c r="N9" s="10"/>
      <c r="O9" s="12"/>
      <c r="P9" s="12"/>
      <c r="Q9" s="12"/>
      <c r="R9" s="12"/>
      <c r="S9" s="12"/>
      <c r="T9" s="12"/>
      <c r="U9" s="12"/>
      <c r="V9" s="12"/>
      <c r="W9" s="12"/>
      <c r="X9" s="12"/>
      <c r="Y9" s="12"/>
      <c r="Z9" s="12"/>
      <c r="AA9" s="12"/>
      <c r="AB9" s="12"/>
      <c r="AI9" s="8" t="s">
        <v>12</v>
      </c>
      <c r="AJ9" s="6" t="n">
        <v>6</v>
      </c>
    </row>
    <row r="10" customFormat="false" ht="21.95" hidden="false" customHeight="true" outlineLevel="0" collapsed="false">
      <c r="B10" s="10" t="s">
        <v>13</v>
      </c>
      <c r="C10" s="10"/>
      <c r="D10" s="10"/>
      <c r="E10" s="10"/>
      <c r="F10" s="10"/>
      <c r="G10" s="11"/>
      <c r="H10" s="11"/>
      <c r="I10" s="11"/>
      <c r="J10" s="11"/>
      <c r="K10" s="10" t="s">
        <v>14</v>
      </c>
      <c r="L10" s="10"/>
      <c r="M10" s="10"/>
      <c r="N10" s="10"/>
      <c r="O10" s="11"/>
      <c r="P10" s="11"/>
      <c r="Q10" s="11"/>
      <c r="R10" s="11"/>
      <c r="S10" s="11"/>
      <c r="T10" s="11"/>
      <c r="U10" s="13" t="s">
        <v>15</v>
      </c>
      <c r="V10" s="13"/>
      <c r="W10" s="13"/>
      <c r="X10" s="13"/>
      <c r="Y10" s="11"/>
      <c r="Z10" s="11"/>
      <c r="AA10" s="11"/>
      <c r="AB10" s="11"/>
      <c r="AC10" s="11"/>
      <c r="AD10" s="11"/>
      <c r="AE10" s="11"/>
      <c r="AF10" s="11"/>
      <c r="AI10" s="8" t="s">
        <v>16</v>
      </c>
      <c r="AJ10" s="6" t="n">
        <v>7</v>
      </c>
    </row>
    <row r="11" customFormat="false" ht="21.95" hidden="false" customHeight="true" outlineLevel="0" collapsed="false">
      <c r="B11" s="10" t="s">
        <v>17</v>
      </c>
      <c r="C11" s="10"/>
      <c r="D11" s="10"/>
      <c r="E11" s="10"/>
      <c r="F11" s="10"/>
      <c r="G11" s="14"/>
      <c r="H11" s="14"/>
      <c r="I11" s="14"/>
      <c r="J11" s="14"/>
      <c r="K11" s="14"/>
      <c r="L11" s="14"/>
      <c r="M11" s="14"/>
      <c r="N11" s="14"/>
      <c r="O11" s="14"/>
      <c r="P11" s="14"/>
      <c r="Q11" s="14"/>
      <c r="R11" s="13" t="s">
        <v>18</v>
      </c>
      <c r="S11" s="13"/>
      <c r="T11" s="13"/>
      <c r="U11" s="13"/>
      <c r="V11" s="14"/>
      <c r="W11" s="14"/>
      <c r="X11" s="14"/>
      <c r="Y11" s="14"/>
      <c r="Z11" s="14"/>
      <c r="AA11" s="14"/>
      <c r="AB11" s="14"/>
      <c r="AI11" s="8" t="s">
        <v>19</v>
      </c>
      <c r="AJ11" s="6" t="n">
        <v>8</v>
      </c>
    </row>
    <row r="12" customFormat="false" ht="17.25" hidden="false" customHeight="true" outlineLevel="0" collapsed="false">
      <c r="B12" s="15" t="s">
        <v>20</v>
      </c>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2"/>
      <c r="AJ12" s="6"/>
    </row>
    <row r="13" customFormat="false" ht="17.25" hidden="false" customHeight="true" outlineLevel="0" collapsed="false">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2"/>
      <c r="AI13" s="8"/>
    </row>
    <row r="14" s="1" customFormat="true" ht="18" hidden="false" customHeight="true" outlineLevel="0" collapsed="false">
      <c r="AI14" s="8"/>
    </row>
    <row r="15" s="1" customFormat="true" ht="21.95" hidden="false" customHeight="true" outlineLevel="0" collapsed="false">
      <c r="B15" s="7" t="s">
        <v>21</v>
      </c>
      <c r="AI15" s="8" t="s">
        <v>22</v>
      </c>
    </row>
    <row r="16" customFormat="false" ht="21.95" hidden="false" customHeight="true" outlineLevel="0" collapsed="false">
      <c r="B16" s="16" t="s">
        <v>23</v>
      </c>
      <c r="C16" s="16"/>
      <c r="D16" s="16"/>
      <c r="E16" s="16"/>
      <c r="F16" s="16"/>
      <c r="G16" s="16"/>
      <c r="H16" s="16"/>
      <c r="I16" s="16"/>
      <c r="J16" s="16"/>
      <c r="K16" s="16"/>
      <c r="L16" s="17" t="s">
        <v>24</v>
      </c>
      <c r="M16" s="17"/>
      <c r="N16" s="18"/>
      <c r="O16" s="18"/>
      <c r="P16" s="19" t="s">
        <v>25</v>
      </c>
      <c r="Q16" s="18"/>
      <c r="R16" s="18"/>
      <c r="S16" s="20" t="s">
        <v>26</v>
      </c>
      <c r="AI16" s="21" t="str">
        <f aca="false">L16&amp;N16&amp;P16&amp;Q16&amp;S16&amp;"１日"</f>
        <v>令和年月１日</v>
      </c>
      <c r="AJ16" s="22"/>
      <c r="AK16" s="22"/>
    </row>
    <row r="17" customFormat="false" ht="21.95" hidden="false" customHeight="true" outlineLevel="0" collapsed="false">
      <c r="B17" s="16" t="s">
        <v>27</v>
      </c>
      <c r="C17" s="16"/>
      <c r="D17" s="16"/>
      <c r="E17" s="16"/>
      <c r="F17" s="16"/>
      <c r="G17" s="16"/>
      <c r="H17" s="16"/>
      <c r="I17" s="16"/>
      <c r="J17" s="16"/>
      <c r="K17" s="16"/>
      <c r="L17" s="16"/>
      <c r="M17" s="16"/>
      <c r="N17" s="16"/>
      <c r="O17" s="16"/>
      <c r="P17" s="23"/>
      <c r="Q17" s="23"/>
      <c r="R17" s="23"/>
      <c r="S17" s="24" t="s">
        <v>28</v>
      </c>
      <c r="AI17" s="8" t="s">
        <v>29</v>
      </c>
      <c r="AJ17" s="25" t="s">
        <v>30</v>
      </c>
    </row>
    <row r="18" customFormat="false" ht="21.95" hidden="false" customHeight="true" outlineLevel="0" collapsed="false">
      <c r="B18" s="26" t="s">
        <v>31</v>
      </c>
      <c r="C18" s="26"/>
      <c r="D18" s="26"/>
      <c r="E18" s="26"/>
      <c r="F18" s="26"/>
      <c r="G18" s="26"/>
      <c r="H18" s="26"/>
      <c r="I18" s="26"/>
      <c r="J18" s="26"/>
      <c r="K18" s="26"/>
      <c r="L18" s="26"/>
      <c r="M18" s="26"/>
      <c r="N18" s="26"/>
      <c r="O18" s="26"/>
      <c r="P18" s="26"/>
      <c r="Q18" s="26"/>
      <c r="R18" s="26"/>
      <c r="S18" s="26"/>
      <c r="T18" s="26"/>
      <c r="U18" s="26"/>
      <c r="V18" s="26"/>
      <c r="W18" s="26"/>
      <c r="X18" s="26"/>
      <c r="Y18" s="26"/>
      <c r="Z18" s="27"/>
      <c r="AA18" s="27"/>
      <c r="AB18" s="27"/>
      <c r="AC18" s="28" t="s">
        <v>28</v>
      </c>
      <c r="AI18" s="29" t="e">
        <f aca="false">(Z18-P17)/Z18</f>
        <v>#DIV/0!</v>
      </c>
      <c r="AJ18" s="30" t="e">
        <f aca="false">AI18</f>
        <v>#DIV/0!</v>
      </c>
    </row>
    <row r="19" customFormat="false" ht="21.95" hidden="false" customHeight="true" outlineLevel="0" collapsed="false">
      <c r="B19" s="31" t="s">
        <v>32</v>
      </c>
      <c r="C19" s="31"/>
      <c r="D19" s="31"/>
      <c r="E19" s="31"/>
      <c r="F19" s="31"/>
      <c r="G19" s="31"/>
      <c r="H19" s="32" t="str">
        <f aca="false">IF(P17="","",IF(AND(H20="否",ROUND(AI18,4)&gt;=0.05),"可","否"))</f>
        <v/>
      </c>
      <c r="I19" s="32"/>
      <c r="J19" s="32"/>
      <c r="N19" s="33"/>
      <c r="O19" s="33"/>
      <c r="P19" s="33"/>
      <c r="Q19" s="33"/>
      <c r="R19" s="33"/>
      <c r="S19" s="33"/>
      <c r="T19" s="33"/>
      <c r="U19" s="33"/>
      <c r="V19" s="33"/>
      <c r="W19" s="33"/>
      <c r="X19" s="33"/>
      <c r="Y19" s="33"/>
      <c r="Z19" s="33"/>
      <c r="AA19" s="33"/>
      <c r="AB19" s="33"/>
      <c r="AC19" s="33"/>
      <c r="AD19" s="33"/>
      <c r="AE19" s="33"/>
      <c r="AF19" s="33"/>
      <c r="AI19" s="34" t="s">
        <v>33</v>
      </c>
      <c r="AJ19" s="35" t="s">
        <v>34</v>
      </c>
    </row>
    <row r="20" customFormat="false" ht="21.95" hidden="false" customHeight="true" outlineLevel="0" collapsed="false">
      <c r="B20" s="36" t="s">
        <v>35</v>
      </c>
      <c r="C20" s="36"/>
      <c r="D20" s="36"/>
      <c r="E20" s="36"/>
      <c r="F20" s="36"/>
      <c r="G20" s="36"/>
      <c r="H20" s="37" t="str">
        <f aca="false">IF(N16="","",IF(AND(AI20="可",AJ20="可"),"可","否"))</f>
        <v/>
      </c>
      <c r="I20" s="37"/>
      <c r="J20" s="37"/>
      <c r="N20" s="33"/>
      <c r="O20" s="33"/>
      <c r="P20" s="33"/>
      <c r="Q20" s="33"/>
      <c r="R20" s="33"/>
      <c r="S20" s="33"/>
      <c r="T20" s="33"/>
      <c r="U20" s="33"/>
      <c r="V20" s="33"/>
      <c r="W20" s="33"/>
      <c r="X20" s="33"/>
      <c r="Y20" s="33"/>
      <c r="Z20" s="33"/>
      <c r="AE20" s="33"/>
      <c r="AF20" s="33"/>
      <c r="AI20" s="34" t="str">
        <f aca="false">IF(P17="","",IF(OR(AND(AJ8=7,P17&lt;=750),(AND(AJ8=8,P17&lt;=900))),"可","否"))</f>
        <v/>
      </c>
      <c r="AJ20" s="38" t="str">
        <f aca="false">IF(AND(N16=3,OR(Q16=2,Q16=3)),"否","可")</f>
        <v>可</v>
      </c>
    </row>
    <row r="21" customFormat="false" ht="20.25" hidden="false" customHeight="true" outlineLevel="0" collapsed="false">
      <c r="B21" s="39" t="s">
        <v>36</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row>
    <row r="22" customFormat="false" ht="20.25" hidden="false" customHeight="true" outlineLevel="0" collapsed="false">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row>
    <row r="23" customFormat="false" ht="20.25" hidden="false" customHeight="true" outlineLevel="0" collapsed="false">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row>
    <row r="24" customFormat="false" ht="20.25" hidden="false" customHeight="true" outlineLevel="0" collapsed="false">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customFormat="false" ht="20.25" hidden="false" customHeight="true" outlineLevel="0" collapsed="false">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row>
    <row r="26" customFormat="false" ht="20.25" hidden="false" customHeight="true" outlineLevel="0" collapsed="false">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row>
    <row r="27" customFormat="false" ht="20.25" hidden="false" customHeight="true" outlineLevel="0" collapsed="false">
      <c r="B27" s="39"/>
      <c r="C27" s="39"/>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row>
    <row r="28" customFormat="false" ht="20.25" hidden="false" customHeight="true" outlineLevel="0" collapsed="false">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row>
    <row r="29" s="1" customFormat="true" ht="18" hidden="false" customHeight="true" outlineLevel="0" collapsed="false">
      <c r="N29" s="2"/>
      <c r="O29" s="2"/>
      <c r="P29" s="2"/>
      <c r="Q29" s="2"/>
      <c r="R29" s="2"/>
      <c r="S29" s="2"/>
    </row>
    <row r="30" s="1" customFormat="true" ht="21.95" hidden="false" customHeight="true" outlineLevel="0" collapsed="false">
      <c r="B30" s="40" t="s">
        <v>37</v>
      </c>
      <c r="C30" s="40"/>
      <c r="D30" s="40"/>
      <c r="E30" s="40"/>
      <c r="F30" s="40"/>
      <c r="G30" s="40"/>
      <c r="H30" s="40"/>
      <c r="I30" s="40"/>
      <c r="K30" s="41" t="s">
        <v>38</v>
      </c>
      <c r="N30" s="2"/>
      <c r="O30" s="2"/>
      <c r="P30" s="2"/>
      <c r="Q30" s="2"/>
      <c r="R30" s="2"/>
      <c r="S30" s="2"/>
    </row>
    <row r="31" customFormat="false" ht="21.95" hidden="false" customHeight="true" outlineLevel="0" collapsed="false">
      <c r="B31" s="7" t="s">
        <v>39</v>
      </c>
    </row>
    <row r="32" customFormat="false" ht="21.95" hidden="false" customHeight="true" outlineLevel="0" collapsed="false">
      <c r="B32" s="10"/>
      <c r="C32" s="10"/>
      <c r="D32" s="10"/>
      <c r="E32" s="10"/>
      <c r="F32" s="10"/>
      <c r="G32" s="10"/>
      <c r="H32" s="10"/>
      <c r="I32" s="10"/>
      <c r="J32" s="10"/>
      <c r="K32" s="10"/>
      <c r="L32" s="10" t="s">
        <v>40</v>
      </c>
      <c r="M32" s="10"/>
      <c r="N32" s="10"/>
      <c r="O32" s="10"/>
      <c r="P32" s="10"/>
      <c r="Q32" s="42" t="s">
        <v>41</v>
      </c>
      <c r="R32" s="42"/>
      <c r="S32" s="42"/>
      <c r="T32" s="42"/>
      <c r="U32" s="10" t="s">
        <v>42</v>
      </c>
      <c r="V32" s="10"/>
      <c r="W32" s="10"/>
      <c r="X32" s="10"/>
      <c r="Y32" s="43"/>
      <c r="Z32" s="43"/>
      <c r="AA32" s="44" t="s">
        <v>43</v>
      </c>
      <c r="AB32" s="44"/>
      <c r="AC32" s="44"/>
      <c r="AD32" s="44"/>
    </row>
    <row r="33" customFormat="false" ht="21.95" hidden="false" customHeight="true" outlineLevel="0" collapsed="false">
      <c r="B33" s="10"/>
      <c r="C33" s="10"/>
      <c r="D33" s="10"/>
      <c r="E33" s="10"/>
      <c r="F33" s="10"/>
      <c r="G33" s="10"/>
      <c r="H33" s="10"/>
      <c r="I33" s="10"/>
      <c r="J33" s="10"/>
      <c r="K33" s="10"/>
      <c r="L33" s="10"/>
      <c r="M33" s="10"/>
      <c r="N33" s="10"/>
      <c r="O33" s="10"/>
      <c r="P33" s="10"/>
      <c r="Q33" s="42"/>
      <c r="R33" s="42"/>
      <c r="S33" s="42"/>
      <c r="T33" s="42"/>
      <c r="U33" s="10"/>
      <c r="V33" s="10"/>
      <c r="W33" s="10"/>
      <c r="X33" s="10"/>
      <c r="Y33" s="43"/>
      <c r="Z33" s="43"/>
      <c r="AA33" s="44"/>
      <c r="AB33" s="44"/>
      <c r="AC33" s="44"/>
      <c r="AD33" s="44"/>
    </row>
    <row r="34" customFormat="false" ht="21.95" hidden="false" customHeight="true" outlineLevel="0" collapsed="false">
      <c r="B34" s="16" t="s">
        <v>23</v>
      </c>
      <c r="C34" s="16"/>
      <c r="D34" s="16"/>
      <c r="E34" s="16"/>
      <c r="F34" s="16"/>
      <c r="G34" s="16"/>
      <c r="H34" s="16"/>
      <c r="I34" s="16"/>
      <c r="J34" s="16"/>
      <c r="K34" s="16"/>
      <c r="L34" s="45" t="str">
        <f aca="false">IF(N16="","",EOMONTH(AI16,0))</f>
        <v/>
      </c>
      <c r="M34" s="45"/>
      <c r="N34" s="45"/>
      <c r="O34" s="45"/>
      <c r="P34" s="45"/>
      <c r="Q34" s="46" t="str">
        <f aca="false">IF($P$17=0,"",$P$17)</f>
        <v/>
      </c>
      <c r="R34" s="46"/>
      <c r="S34" s="46"/>
      <c r="T34" s="46"/>
      <c r="U34" s="47" t="str">
        <f aca="false">IF(Q34="","",ROUND(($Z$18-Q34)/$Z$18,4))</f>
        <v/>
      </c>
      <c r="V34" s="47"/>
      <c r="W34" s="47"/>
      <c r="X34" s="47"/>
      <c r="Y34" s="43"/>
      <c r="Z34" s="43"/>
      <c r="AA34" s="48"/>
      <c r="AB34" s="48"/>
      <c r="AC34" s="48"/>
      <c r="AD34" s="48"/>
    </row>
    <row r="35" customFormat="false" ht="21.95" hidden="false" customHeight="true" outlineLevel="0" collapsed="false">
      <c r="B35" s="16" t="s">
        <v>44</v>
      </c>
      <c r="C35" s="16"/>
      <c r="D35" s="16"/>
      <c r="E35" s="16"/>
      <c r="F35" s="16"/>
      <c r="G35" s="16"/>
      <c r="H35" s="16"/>
      <c r="I35" s="16"/>
      <c r="J35" s="16"/>
      <c r="K35" s="16"/>
      <c r="L35" s="45" t="str">
        <f aca="false">IF($N$16="","",EOMONTH(L34,1))</f>
        <v/>
      </c>
      <c r="M35" s="45"/>
      <c r="N35" s="45"/>
      <c r="O35" s="45"/>
      <c r="P35" s="45"/>
      <c r="Q35" s="49"/>
      <c r="R35" s="49"/>
      <c r="S35" s="49"/>
      <c r="T35" s="49"/>
      <c r="U35" s="47" t="str">
        <f aca="false">IF(Q35="","",ROUND(($Z$18-Q35)/$Z$18,4))</f>
        <v/>
      </c>
      <c r="V35" s="47"/>
      <c r="W35" s="47"/>
      <c r="X35" s="47"/>
      <c r="Y35" s="43"/>
      <c r="Z35" s="43"/>
      <c r="AA35" s="48"/>
      <c r="AB35" s="48"/>
      <c r="AC35" s="48"/>
      <c r="AD35" s="48"/>
    </row>
    <row r="36" customFormat="false" ht="21.95" hidden="false" customHeight="true" outlineLevel="0" collapsed="false">
      <c r="B36" s="16" t="s">
        <v>45</v>
      </c>
      <c r="C36" s="16"/>
      <c r="D36" s="16"/>
      <c r="E36" s="16"/>
      <c r="F36" s="16"/>
      <c r="G36" s="16"/>
      <c r="H36" s="16"/>
      <c r="I36" s="16"/>
      <c r="J36" s="16"/>
      <c r="K36" s="16"/>
      <c r="L36" s="45" t="str">
        <f aca="false">IF($N$16="","",EOMONTH(L35,1))</f>
        <v/>
      </c>
      <c r="M36" s="45"/>
      <c r="N36" s="45"/>
      <c r="O36" s="45"/>
      <c r="P36" s="45"/>
      <c r="Q36" s="49"/>
      <c r="R36" s="49"/>
      <c r="S36" s="49"/>
      <c r="T36" s="49"/>
      <c r="U36" s="47" t="str">
        <f aca="false">IF(Q36="","",ROUND(($Z$18-Q36)/$Z$18,4))</f>
        <v/>
      </c>
      <c r="V36" s="47"/>
      <c r="W36" s="47"/>
      <c r="X36" s="47"/>
      <c r="Y36" s="43"/>
      <c r="Z36" s="43"/>
      <c r="AA36" s="37" t="str">
        <f aca="false">IF(U34="","",IF(AND($H$19="可",U34&gt;=0.05),"可","否"))</f>
        <v/>
      </c>
      <c r="AB36" s="37"/>
      <c r="AC36" s="37"/>
      <c r="AD36" s="37"/>
    </row>
    <row r="37" customFormat="false" ht="21.95" hidden="false" customHeight="true" outlineLevel="0" collapsed="false">
      <c r="B37" s="16" t="s">
        <v>46</v>
      </c>
      <c r="C37" s="16"/>
      <c r="D37" s="16"/>
      <c r="E37" s="16"/>
      <c r="F37" s="16"/>
      <c r="G37" s="16"/>
      <c r="H37" s="16"/>
      <c r="I37" s="16"/>
      <c r="J37" s="16"/>
      <c r="K37" s="16"/>
      <c r="L37" s="45" t="str">
        <f aca="false">IF($N$16="","",EOMONTH(L36,1))</f>
        <v/>
      </c>
      <c r="M37" s="45"/>
      <c r="N37" s="45"/>
      <c r="O37" s="45"/>
      <c r="P37" s="45"/>
      <c r="Q37" s="49"/>
      <c r="R37" s="49"/>
      <c r="S37" s="49"/>
      <c r="T37" s="49"/>
      <c r="U37" s="47" t="str">
        <f aca="false">IF(Q37="","",ROUND(($Z$18-Q37)/$Z$18,4))</f>
        <v/>
      </c>
      <c r="V37" s="47"/>
      <c r="W37" s="47"/>
      <c r="X37" s="47"/>
      <c r="Y37" s="43"/>
      <c r="Z37" s="43"/>
      <c r="AA37" s="37" t="str">
        <f aca="false">IF(U35="","",IF(AND($H$19="可",U35&gt;=0.05),"可","否"))</f>
        <v/>
      </c>
      <c r="AB37" s="37"/>
      <c r="AC37" s="37"/>
      <c r="AD37" s="37"/>
    </row>
    <row r="38" customFormat="false" ht="21.95" hidden="false" customHeight="true" outlineLevel="0" collapsed="false">
      <c r="B38" s="16" t="s">
        <v>47</v>
      </c>
      <c r="C38" s="16"/>
      <c r="D38" s="16"/>
      <c r="E38" s="16"/>
      <c r="F38" s="16"/>
      <c r="G38" s="16"/>
      <c r="H38" s="16"/>
      <c r="I38" s="16"/>
      <c r="J38" s="16"/>
      <c r="K38" s="16"/>
      <c r="L38" s="45" t="str">
        <f aca="false">IF($N$16="","",EOMONTH(L37,1))</f>
        <v/>
      </c>
      <c r="M38" s="45"/>
      <c r="N38" s="45"/>
      <c r="O38" s="45"/>
      <c r="P38" s="45"/>
      <c r="Q38" s="49"/>
      <c r="R38" s="49"/>
      <c r="S38" s="49"/>
      <c r="T38" s="49"/>
      <c r="U38" s="47" t="str">
        <f aca="false">IF(Q38="","",ROUND(($Z$18-Q38)/$Z$18,4))</f>
        <v/>
      </c>
      <c r="V38" s="47"/>
      <c r="W38" s="47"/>
      <c r="X38" s="47"/>
      <c r="Y38" s="50" t="s">
        <v>48</v>
      </c>
      <c r="Z38" s="50"/>
      <c r="AA38" s="37" t="str">
        <f aca="false">IF(U36="","",IF(AND($H$19="可",U36&gt;=0.05),"可","否"))</f>
        <v/>
      </c>
      <c r="AB38" s="37"/>
      <c r="AC38" s="37"/>
      <c r="AD38" s="37"/>
    </row>
    <row r="39" customFormat="false" ht="21.95" hidden="false" customHeight="true" outlineLevel="0" collapsed="false">
      <c r="B39" s="16" t="s">
        <v>49</v>
      </c>
      <c r="C39" s="16"/>
      <c r="D39" s="16"/>
      <c r="E39" s="16"/>
      <c r="F39" s="16"/>
      <c r="G39" s="16"/>
      <c r="H39" s="16"/>
      <c r="I39" s="16"/>
      <c r="J39" s="16"/>
      <c r="K39" s="16"/>
      <c r="L39" s="45" t="str">
        <f aca="false">IF($N$16="","",EOMONTH(L38,1))</f>
        <v/>
      </c>
      <c r="M39" s="45"/>
      <c r="N39" s="45"/>
      <c r="O39" s="45"/>
      <c r="P39" s="45"/>
      <c r="Q39" s="49"/>
      <c r="R39" s="49"/>
      <c r="S39" s="49"/>
      <c r="T39" s="49"/>
      <c r="U39" s="47" t="str">
        <f aca="false">IF(Q39="","",ROUND(($Z$18-Q39)/$Z$18,4))</f>
        <v/>
      </c>
      <c r="V39" s="47"/>
      <c r="W39" s="47"/>
      <c r="X39" s="47"/>
      <c r="Y39" s="50"/>
      <c r="Z39" s="50"/>
      <c r="AA39" s="51" t="str">
        <f aca="false">IF(U37="","",IF(AND($H$19="可",U37&gt;=0.05),"可","否"))</f>
        <v/>
      </c>
      <c r="AB39" s="51"/>
      <c r="AC39" s="51"/>
      <c r="AD39" s="51"/>
    </row>
    <row r="40" customFormat="false" ht="21.95" hidden="false" customHeight="true" outlineLevel="0" collapsed="false">
      <c r="B40" s="16"/>
      <c r="C40" s="16"/>
      <c r="D40" s="16"/>
      <c r="E40" s="16"/>
      <c r="F40" s="16"/>
      <c r="G40" s="16"/>
      <c r="H40" s="16"/>
      <c r="I40" s="16"/>
      <c r="J40" s="16"/>
      <c r="K40" s="16"/>
      <c r="L40" s="45" t="str">
        <f aca="false">IF($N$16="","",EOMONTH(L39,1))</f>
        <v/>
      </c>
      <c r="M40" s="45"/>
      <c r="N40" s="45"/>
      <c r="O40" s="45"/>
      <c r="P40" s="45"/>
      <c r="Q40" s="48"/>
      <c r="R40" s="48"/>
      <c r="S40" s="48"/>
      <c r="T40" s="48"/>
      <c r="U40" s="48"/>
      <c r="V40" s="48"/>
      <c r="W40" s="48"/>
      <c r="X40" s="48"/>
      <c r="Y40" s="50"/>
      <c r="Z40" s="50"/>
      <c r="AA40" s="37" t="str">
        <f aca="false">IF(U38="","",IF(AND($H$19="可",U38&gt;=0.05),"可","否"))</f>
        <v/>
      </c>
      <c r="AB40" s="37"/>
      <c r="AC40" s="37"/>
      <c r="AD40" s="37"/>
    </row>
    <row r="41" customFormat="false" ht="21.95" hidden="false" customHeight="true" outlineLevel="0" collapsed="false">
      <c r="B41" s="16" t="s">
        <v>50</v>
      </c>
      <c r="C41" s="16"/>
      <c r="D41" s="16"/>
      <c r="E41" s="16"/>
      <c r="F41" s="16"/>
      <c r="G41" s="16"/>
      <c r="H41" s="16"/>
      <c r="I41" s="16"/>
      <c r="J41" s="16"/>
      <c r="K41" s="16"/>
      <c r="L41" s="45" t="str">
        <f aca="false">IF($N$16="","",EOMONTH(L40,1))</f>
        <v/>
      </c>
      <c r="M41" s="45"/>
      <c r="N41" s="45"/>
      <c r="O41" s="45"/>
      <c r="P41" s="45"/>
      <c r="Q41" s="52"/>
      <c r="R41" s="52"/>
      <c r="S41" s="52"/>
      <c r="T41" s="52"/>
      <c r="U41" s="52"/>
      <c r="V41" s="52"/>
      <c r="W41" s="52"/>
      <c r="X41" s="52"/>
      <c r="Y41" s="50"/>
      <c r="Z41" s="50"/>
      <c r="AA41" s="37" t="str">
        <f aca="false">IF(U39="","",IF(AND($H$19="可",U39&gt;=0.05),"可","否"))</f>
        <v/>
      </c>
      <c r="AB41" s="37"/>
      <c r="AC41" s="37"/>
      <c r="AD41" s="37"/>
    </row>
    <row r="42" customFormat="false" ht="19.5" hidden="false" customHeight="true" outlineLevel="0" collapsed="false">
      <c r="B42" s="53" t="s">
        <v>51</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row>
    <row r="43" customFormat="false" ht="19.5" hidden="false" customHeight="true" outlineLevel="0" collapsed="false">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row>
    <row r="44" customFormat="false" ht="19.5" hidden="false" customHeight="true" outlineLevel="0" collapsed="false">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row>
    <row r="45" s="1" customFormat="true" ht="20.25" hidden="false" customHeight="true" outlineLevel="0" collapsed="false"/>
    <row r="46" customFormat="false" ht="21.95" hidden="false" customHeight="true" outlineLevel="0" collapsed="false">
      <c r="B46" s="40" t="s">
        <v>52</v>
      </c>
      <c r="C46" s="40"/>
      <c r="D46" s="40"/>
      <c r="E46" s="40"/>
      <c r="F46" s="40"/>
      <c r="G46" s="40"/>
      <c r="H46" s="40"/>
      <c r="I46" s="40"/>
      <c r="J46" s="40"/>
      <c r="K46" s="40"/>
      <c r="L46" s="40"/>
      <c r="M46" s="40"/>
      <c r="N46" s="40"/>
      <c r="O46" s="40"/>
      <c r="P46" s="40"/>
      <c r="Q46" s="40"/>
      <c r="R46" s="40"/>
      <c r="S46" s="40"/>
      <c r="T46" s="40"/>
      <c r="U46" s="40"/>
      <c r="V46" s="40"/>
      <c r="W46" s="40"/>
      <c r="Y46" s="41" t="s">
        <v>53</v>
      </c>
    </row>
    <row r="47" customFormat="false" ht="21.95" hidden="false" customHeight="true" outlineLevel="0" collapsed="false">
      <c r="B47" s="7" t="s">
        <v>54</v>
      </c>
    </row>
    <row r="48" customFormat="false" ht="21.95" hidden="false" customHeight="true" outlineLevel="0" collapsed="false">
      <c r="B48" s="10" t="s">
        <v>55</v>
      </c>
      <c r="C48" s="10"/>
      <c r="D48" s="10"/>
      <c r="E48" s="10"/>
      <c r="F48" s="10"/>
      <c r="G48" s="10"/>
      <c r="H48" s="10"/>
      <c r="I48" s="10"/>
      <c r="J48" s="10"/>
      <c r="K48" s="54" t="s">
        <v>56</v>
      </c>
      <c r="L48" s="54"/>
      <c r="M48" s="54"/>
      <c r="N48" s="54"/>
      <c r="O48" s="54"/>
      <c r="P48" s="54"/>
      <c r="Q48" s="54"/>
      <c r="R48" s="54"/>
      <c r="S48" s="54"/>
      <c r="T48" s="54"/>
      <c r="U48" s="54"/>
      <c r="V48" s="54"/>
      <c r="W48" s="54"/>
      <c r="X48" s="54"/>
      <c r="Y48" s="54"/>
      <c r="Z48" s="54"/>
      <c r="AA48" s="54"/>
      <c r="AB48" s="54"/>
      <c r="AC48" s="54"/>
      <c r="AD48" s="54"/>
      <c r="AE48" s="54"/>
      <c r="AF48" s="54"/>
    </row>
    <row r="49" customFormat="false" ht="21.95" hidden="false" customHeight="true" outlineLevel="0" collapsed="false">
      <c r="B49" s="10"/>
      <c r="C49" s="10"/>
      <c r="D49" s="10"/>
      <c r="E49" s="10"/>
      <c r="F49" s="10"/>
      <c r="G49" s="10"/>
      <c r="H49" s="10"/>
      <c r="I49" s="10"/>
      <c r="J49" s="10"/>
      <c r="K49" s="55"/>
      <c r="L49" s="55"/>
      <c r="M49" s="55"/>
      <c r="N49" s="55"/>
      <c r="O49" s="55"/>
      <c r="P49" s="55"/>
      <c r="Q49" s="55"/>
      <c r="R49" s="55"/>
      <c r="S49" s="55"/>
      <c r="T49" s="55"/>
      <c r="U49" s="55"/>
      <c r="V49" s="55"/>
      <c r="W49" s="55"/>
      <c r="X49" s="55"/>
      <c r="Y49" s="55"/>
      <c r="Z49" s="55"/>
      <c r="AA49" s="55"/>
      <c r="AB49" s="55"/>
      <c r="AC49" s="55"/>
      <c r="AD49" s="55"/>
      <c r="AE49" s="55"/>
      <c r="AF49" s="55"/>
    </row>
    <row r="50" customFormat="false" ht="36" hidden="false" customHeight="true" outlineLevel="0" collapsed="false">
      <c r="B50" s="56" t="s">
        <v>57</v>
      </c>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row>
    <row r="51" customFormat="false" ht="21.95" hidden="false" customHeight="true" outlineLevel="0" collapsed="false"/>
    <row r="52" customFormat="false" ht="21.95" hidden="false" customHeight="true" outlineLevel="0" collapsed="false">
      <c r="B52" s="40" t="s">
        <v>58</v>
      </c>
      <c r="C52" s="40"/>
      <c r="D52" s="40"/>
      <c r="E52" s="40"/>
      <c r="F52" s="40"/>
      <c r="G52" s="40"/>
      <c r="H52" s="40"/>
      <c r="I52" s="40"/>
      <c r="K52" s="41" t="s">
        <v>59</v>
      </c>
    </row>
    <row r="53" customFormat="false" ht="21.95" hidden="false" customHeight="true" outlineLevel="0" collapsed="false">
      <c r="B53" s="7" t="s">
        <v>60</v>
      </c>
    </row>
    <row r="54" customFormat="false" ht="21.95" hidden="false" customHeight="true" outlineLevel="0" collapsed="false">
      <c r="B54" s="10"/>
      <c r="C54" s="10"/>
      <c r="D54" s="10"/>
      <c r="E54" s="10"/>
      <c r="F54" s="10"/>
      <c r="G54" s="10"/>
      <c r="H54" s="10"/>
      <c r="I54" s="10"/>
      <c r="J54" s="10"/>
      <c r="K54" s="10"/>
      <c r="L54" s="10" t="s">
        <v>40</v>
      </c>
      <c r="M54" s="10"/>
      <c r="N54" s="10"/>
      <c r="O54" s="10"/>
      <c r="P54" s="10"/>
      <c r="Q54" s="42" t="s">
        <v>41</v>
      </c>
      <c r="R54" s="42"/>
      <c r="S54" s="42"/>
      <c r="T54" s="42"/>
      <c r="U54" s="43"/>
      <c r="V54" s="43"/>
      <c r="W54" s="44" t="s">
        <v>61</v>
      </c>
      <c r="X54" s="44"/>
      <c r="Y54" s="44"/>
      <c r="Z54" s="44"/>
    </row>
    <row r="55" customFormat="false" ht="21.95" hidden="false" customHeight="true" outlineLevel="0" collapsed="false">
      <c r="B55" s="10"/>
      <c r="C55" s="10"/>
      <c r="D55" s="10"/>
      <c r="E55" s="10"/>
      <c r="F55" s="10"/>
      <c r="G55" s="10"/>
      <c r="H55" s="10"/>
      <c r="I55" s="10"/>
      <c r="J55" s="10"/>
      <c r="K55" s="10"/>
      <c r="L55" s="10"/>
      <c r="M55" s="10"/>
      <c r="N55" s="10"/>
      <c r="O55" s="10"/>
      <c r="P55" s="10"/>
      <c r="Q55" s="42"/>
      <c r="R55" s="42"/>
      <c r="S55" s="42"/>
      <c r="T55" s="42"/>
      <c r="U55" s="43"/>
      <c r="V55" s="43"/>
      <c r="W55" s="44"/>
      <c r="X55" s="44"/>
      <c r="Y55" s="44"/>
      <c r="Z55" s="44"/>
    </row>
    <row r="56" customFormat="false" ht="21.95" hidden="false" customHeight="true" outlineLevel="0" collapsed="false">
      <c r="B56" s="16" t="s">
        <v>23</v>
      </c>
      <c r="C56" s="16"/>
      <c r="D56" s="16"/>
      <c r="E56" s="16"/>
      <c r="F56" s="16"/>
      <c r="G56" s="16"/>
      <c r="H56" s="16"/>
      <c r="I56" s="16"/>
      <c r="J56" s="16"/>
      <c r="K56" s="16"/>
      <c r="L56" s="45" t="str">
        <f aca="false">IF(N16="","",EOMONTH(AI16,0))</f>
        <v/>
      </c>
      <c r="M56" s="45"/>
      <c r="N56" s="45"/>
      <c r="O56" s="45"/>
      <c r="P56" s="45"/>
      <c r="Q56" s="46" t="str">
        <f aca="false">IF($P$17=0,"",$P$17)</f>
        <v/>
      </c>
      <c r="R56" s="46"/>
      <c r="S56" s="46"/>
      <c r="T56" s="46"/>
      <c r="U56" s="43"/>
      <c r="V56" s="43"/>
      <c r="W56" s="48"/>
      <c r="X56" s="48"/>
      <c r="Y56" s="48"/>
      <c r="Z56" s="48"/>
    </row>
    <row r="57" customFormat="false" ht="21.95" hidden="false" customHeight="true" outlineLevel="0" collapsed="false">
      <c r="B57" s="16" t="s">
        <v>62</v>
      </c>
      <c r="C57" s="16"/>
      <c r="D57" s="16"/>
      <c r="E57" s="16"/>
      <c r="F57" s="16"/>
      <c r="G57" s="16"/>
      <c r="H57" s="16"/>
      <c r="I57" s="16"/>
      <c r="J57" s="16"/>
      <c r="K57" s="16"/>
      <c r="L57" s="45" t="str">
        <f aca="false">IF($N$16="","",EOMONTH(L56,1))</f>
        <v/>
      </c>
      <c r="M57" s="45"/>
      <c r="N57" s="45"/>
      <c r="O57" s="45"/>
      <c r="P57" s="45"/>
      <c r="Q57" s="49"/>
      <c r="R57" s="49"/>
      <c r="S57" s="49"/>
      <c r="T57" s="49"/>
      <c r="U57" s="43"/>
      <c r="V57" s="43"/>
      <c r="W57" s="48"/>
      <c r="X57" s="48"/>
      <c r="Y57" s="48"/>
      <c r="Z57" s="48"/>
    </row>
    <row r="58" customFormat="false" ht="21.95" hidden="false" customHeight="true" outlineLevel="0" collapsed="false">
      <c r="B58" s="16" t="s">
        <v>63</v>
      </c>
      <c r="C58" s="16"/>
      <c r="D58" s="16"/>
      <c r="E58" s="16"/>
      <c r="F58" s="16"/>
      <c r="G58" s="16"/>
      <c r="H58" s="16"/>
      <c r="I58" s="16"/>
      <c r="J58" s="16"/>
      <c r="K58" s="16"/>
      <c r="L58" s="45" t="str">
        <f aca="false">IF($N$16="","",EOMONTH(L57,1))</f>
        <v/>
      </c>
      <c r="M58" s="45"/>
      <c r="N58" s="45"/>
      <c r="O58" s="45"/>
      <c r="P58" s="45"/>
      <c r="Q58" s="49"/>
      <c r="R58" s="49"/>
      <c r="S58" s="49"/>
      <c r="T58" s="49"/>
      <c r="U58" s="43"/>
      <c r="V58" s="43"/>
      <c r="W58" s="37" t="str">
        <f aca="false">IF(Q56="","",IF(OR(AND($AJ$8=7,Q56&lt;=750,$H$20="可"),(AND($AJ$8=8,Q56&lt;=900,$H$20="可"))),"可","否"))</f>
        <v/>
      </c>
      <c r="X58" s="37"/>
      <c r="Y58" s="37"/>
      <c r="Z58" s="37"/>
    </row>
    <row r="59" customFormat="false" ht="21.95" hidden="false" customHeight="true" outlineLevel="0" collapsed="false">
      <c r="B59" s="16"/>
      <c r="C59" s="16"/>
      <c r="D59" s="16"/>
      <c r="E59" s="16"/>
      <c r="F59" s="16"/>
      <c r="G59" s="16"/>
      <c r="H59" s="16"/>
      <c r="I59" s="16"/>
      <c r="J59" s="16"/>
      <c r="K59" s="16"/>
      <c r="L59" s="45" t="str">
        <f aca="false">IF($N$16="","",EOMONTH(L58,1))</f>
        <v/>
      </c>
      <c r="M59" s="45"/>
      <c r="N59" s="45"/>
      <c r="O59" s="45"/>
      <c r="P59" s="45"/>
      <c r="Q59" s="49"/>
      <c r="R59" s="49"/>
      <c r="S59" s="49"/>
      <c r="T59" s="49"/>
      <c r="U59" s="43"/>
      <c r="V59" s="43"/>
      <c r="W59" s="37" t="str">
        <f aca="false">IF(Q57="","",IF(OR(AND($AJ$8=7,Q57&lt;=750,$H$20="可"),(AND($AJ$8=8,Q57&lt;=900,$H$20="可"))),"可","否"))</f>
        <v/>
      </c>
      <c r="X59" s="37"/>
      <c r="Y59" s="37"/>
      <c r="Z59" s="37"/>
    </row>
    <row r="60" customFormat="false" ht="21.95" hidden="false" customHeight="true" outlineLevel="0" collapsed="false">
      <c r="B60" s="16"/>
      <c r="C60" s="16"/>
      <c r="D60" s="16"/>
      <c r="E60" s="16"/>
      <c r="F60" s="16"/>
      <c r="G60" s="16"/>
      <c r="H60" s="16"/>
      <c r="I60" s="16"/>
      <c r="J60" s="16"/>
      <c r="K60" s="16"/>
      <c r="L60" s="45" t="str">
        <f aca="false">IF($N$16="","",EOMONTH(L59,1))</f>
        <v/>
      </c>
      <c r="M60" s="45"/>
      <c r="N60" s="45"/>
      <c r="O60" s="45"/>
      <c r="P60" s="45"/>
      <c r="Q60" s="49"/>
      <c r="R60" s="49"/>
      <c r="S60" s="49"/>
      <c r="T60" s="49"/>
      <c r="U60" s="43"/>
      <c r="V60" s="43"/>
      <c r="W60" s="37" t="str">
        <f aca="false">IF(Q58="","",IF(OR(AND($AJ$8=7,Q58&lt;=750,$H$20="可"),(AND($AJ$8=8,Q58&lt;=900,$H$20="可"))),"可","否"))</f>
        <v/>
      </c>
      <c r="X60" s="37"/>
      <c r="Y60" s="37"/>
      <c r="Z60" s="37"/>
    </row>
    <row r="61" customFormat="false" ht="21.95" hidden="false" customHeight="true" outlineLevel="0" collapsed="false">
      <c r="B61" s="16"/>
      <c r="C61" s="16"/>
      <c r="D61" s="16"/>
      <c r="E61" s="16"/>
      <c r="F61" s="16"/>
      <c r="G61" s="16"/>
      <c r="H61" s="16"/>
      <c r="I61" s="16"/>
      <c r="J61" s="16"/>
      <c r="K61" s="16"/>
      <c r="L61" s="45" t="str">
        <f aca="false">IF($N$16="","",EOMONTH(L60,1))</f>
        <v/>
      </c>
      <c r="M61" s="45"/>
      <c r="N61" s="45"/>
      <c r="O61" s="45"/>
      <c r="P61" s="45"/>
      <c r="Q61" s="49"/>
      <c r="R61" s="49"/>
      <c r="S61" s="49"/>
      <c r="T61" s="49"/>
      <c r="U61" s="43"/>
      <c r="V61" s="43"/>
      <c r="W61" s="37" t="str">
        <f aca="false">IF(Q59="","",IF(OR(AND($AJ$8=7,Q59&lt;=750,$H$20="可"),(AND($AJ$8=8,Q59&lt;=900,$H$20="可"))),"可","否"))</f>
        <v/>
      </c>
      <c r="X61" s="37"/>
      <c r="Y61" s="37"/>
      <c r="Z61" s="37"/>
    </row>
    <row r="62" customFormat="false" ht="21.95" hidden="false" customHeight="true" outlineLevel="0" collapsed="false">
      <c r="B62" s="16"/>
      <c r="C62" s="16"/>
      <c r="D62" s="16"/>
      <c r="E62" s="16"/>
      <c r="F62" s="16"/>
      <c r="G62" s="16"/>
      <c r="H62" s="16"/>
      <c r="I62" s="16"/>
      <c r="J62" s="16"/>
      <c r="K62" s="16"/>
      <c r="L62" s="45" t="str">
        <f aca="false">IF($N$16="","",EOMONTH(L61,1))</f>
        <v/>
      </c>
      <c r="M62" s="45"/>
      <c r="N62" s="45"/>
      <c r="O62" s="45"/>
      <c r="P62" s="45"/>
      <c r="Q62" s="49"/>
      <c r="R62" s="49"/>
      <c r="S62" s="49"/>
      <c r="T62" s="49"/>
      <c r="U62" s="43"/>
      <c r="V62" s="43"/>
      <c r="W62" s="37" t="str">
        <f aca="false">IF(Q60="","",IF(OR(AND($AJ$8=7,Q60&lt;=750,$H$20="可"),(AND($AJ$8=8,Q60&lt;=900,$H$20="可"))),"可","否"))</f>
        <v/>
      </c>
      <c r="X62" s="37"/>
      <c r="Y62" s="37"/>
      <c r="Z62" s="37"/>
    </row>
    <row r="63" customFormat="false" ht="21.95" hidden="false" customHeight="true" outlineLevel="0" collapsed="false">
      <c r="B63" s="16"/>
      <c r="C63" s="16"/>
      <c r="D63" s="16"/>
      <c r="E63" s="16"/>
      <c r="F63" s="16"/>
      <c r="G63" s="16"/>
      <c r="H63" s="16"/>
      <c r="I63" s="16"/>
      <c r="J63" s="16"/>
      <c r="K63" s="16"/>
      <c r="L63" s="45" t="str">
        <f aca="false">IF($N$16="","",EOMONTH(L62,1))</f>
        <v/>
      </c>
      <c r="M63" s="45"/>
      <c r="N63" s="45"/>
      <c r="O63" s="45"/>
      <c r="P63" s="45"/>
      <c r="Q63" s="49"/>
      <c r="R63" s="49"/>
      <c r="S63" s="49"/>
      <c r="T63" s="49"/>
      <c r="U63" s="50" t="s">
        <v>48</v>
      </c>
      <c r="V63" s="50"/>
      <c r="W63" s="37" t="str">
        <f aca="false">IF(Q61="","",IF(OR(AND($AJ$8=7,Q61&lt;=750,$H$20="可"),(AND($AJ$8=8,Q61&lt;=900,$H$20="可"))),"可","否"))</f>
        <v/>
      </c>
      <c r="X63" s="37"/>
      <c r="Y63" s="37"/>
      <c r="Z63" s="37"/>
    </row>
    <row r="64" customFormat="false" ht="21.95" hidden="false" customHeight="true" outlineLevel="0" collapsed="false">
      <c r="B64" s="16"/>
      <c r="C64" s="16"/>
      <c r="D64" s="16"/>
      <c r="E64" s="16"/>
      <c r="F64" s="16"/>
      <c r="G64" s="16"/>
      <c r="H64" s="16"/>
      <c r="I64" s="16"/>
      <c r="J64" s="16"/>
      <c r="K64" s="16"/>
      <c r="L64" s="45" t="str">
        <f aca="false">IF($N$16="","",EOMONTH(L63,1))</f>
        <v/>
      </c>
      <c r="M64" s="45"/>
      <c r="N64" s="45"/>
      <c r="O64" s="45"/>
      <c r="P64" s="45"/>
      <c r="Q64" s="49"/>
      <c r="R64" s="49"/>
      <c r="S64" s="49"/>
      <c r="T64" s="49"/>
      <c r="U64" s="50"/>
      <c r="V64" s="50"/>
      <c r="W64" s="37" t="str">
        <f aca="false">IF(Q62="","",IF(OR(AND($AJ$8=7,Q62&lt;=750,$H$20="可"),(AND($AJ$8=8,Q62&lt;=900,$H$20="可"))),"可","否"))</f>
        <v/>
      </c>
      <c r="X64" s="37"/>
      <c r="Y64" s="37"/>
      <c r="Z64" s="37"/>
    </row>
    <row r="65" customFormat="false" ht="21.95" hidden="false" customHeight="true" outlineLevel="0" collapsed="false">
      <c r="B65" s="16"/>
      <c r="C65" s="16"/>
      <c r="D65" s="16"/>
      <c r="E65" s="16"/>
      <c r="F65" s="16"/>
      <c r="G65" s="16"/>
      <c r="H65" s="16"/>
      <c r="I65" s="16"/>
      <c r="J65" s="16"/>
      <c r="K65" s="16"/>
      <c r="L65" s="45" t="str">
        <f aca="false">IF($N$16="","",EOMONTH(L64,1))</f>
        <v/>
      </c>
      <c r="M65" s="45"/>
      <c r="N65" s="45"/>
      <c r="O65" s="45"/>
      <c r="P65" s="45"/>
      <c r="Q65" s="49"/>
      <c r="R65" s="49"/>
      <c r="S65" s="49"/>
      <c r="T65" s="49"/>
      <c r="U65" s="50"/>
      <c r="V65" s="50"/>
      <c r="W65" s="37" t="str">
        <f aca="false">IF(Q63="","",IF(OR(AND($AJ$8=7,Q63&lt;=750,$H$20="可"),(AND($AJ$8=8,Q63&lt;=900,$H$20="可"))),"可","否"))</f>
        <v/>
      </c>
      <c r="X65" s="37"/>
      <c r="Y65" s="37"/>
      <c r="Z65" s="37"/>
    </row>
    <row r="66" customFormat="false" ht="21.95" hidden="false" customHeight="true" outlineLevel="0" collapsed="false">
      <c r="B66" s="16"/>
      <c r="C66" s="16"/>
      <c r="D66" s="16"/>
      <c r="E66" s="16"/>
      <c r="F66" s="16"/>
      <c r="G66" s="16"/>
      <c r="H66" s="16"/>
      <c r="I66" s="16"/>
      <c r="J66" s="16"/>
      <c r="K66" s="16"/>
      <c r="L66" s="45" t="str">
        <f aca="false">IF($N$16="","",EOMONTH(L65,1))</f>
        <v/>
      </c>
      <c r="M66" s="45"/>
      <c r="N66" s="45"/>
      <c r="O66" s="45"/>
      <c r="P66" s="45"/>
      <c r="Q66" s="49"/>
      <c r="R66" s="49"/>
      <c r="S66" s="49"/>
      <c r="T66" s="49"/>
      <c r="U66" s="50"/>
      <c r="V66" s="50"/>
      <c r="W66" s="37" t="str">
        <f aca="false">IF(Q64="","",IF(OR(AND($AJ$8=7,Q64&lt;=750,$H$20="可"),(AND($AJ$8=8,Q64&lt;=900,$H$20="可"))),"可","否"))</f>
        <v/>
      </c>
      <c r="X66" s="37"/>
      <c r="Y66" s="37"/>
      <c r="Z66" s="37"/>
    </row>
    <row r="67" customFormat="false" ht="21.95" hidden="false" customHeight="true" outlineLevel="0" collapsed="false">
      <c r="B67" s="16"/>
      <c r="C67" s="16"/>
      <c r="D67" s="16"/>
      <c r="E67" s="16"/>
      <c r="F67" s="16"/>
      <c r="G67" s="16"/>
      <c r="H67" s="16"/>
      <c r="I67" s="16"/>
      <c r="J67" s="16"/>
      <c r="K67" s="16"/>
      <c r="L67" s="45" t="str">
        <f aca="false">IF($N$16="","",EOMONTH(L66,1))</f>
        <v/>
      </c>
      <c r="M67" s="45"/>
      <c r="N67" s="45"/>
      <c r="O67" s="45"/>
      <c r="P67" s="45"/>
      <c r="Q67" s="49"/>
      <c r="R67" s="49"/>
      <c r="S67" s="49"/>
      <c r="T67" s="49"/>
      <c r="U67" s="43"/>
      <c r="V67" s="43"/>
      <c r="W67" s="37" t="str">
        <f aca="false">IF(Q65="","",IF(OR(AND($AJ$8=7,Q65&lt;=750,$H$20="可"),(AND($AJ$8=8,Q65&lt;=900,$H$20="可"))),"可","否"))</f>
        <v/>
      </c>
      <c r="X67" s="37"/>
      <c r="Y67" s="37"/>
      <c r="Z67" s="37"/>
    </row>
    <row r="68" customFormat="false" ht="21.95" hidden="false" customHeight="true" outlineLevel="0" collapsed="false">
      <c r="B68" s="16"/>
      <c r="C68" s="16"/>
      <c r="D68" s="16"/>
      <c r="E68" s="16"/>
      <c r="F68" s="16"/>
      <c r="G68" s="16"/>
      <c r="H68" s="16"/>
      <c r="I68" s="16"/>
      <c r="J68" s="16"/>
      <c r="K68" s="16"/>
      <c r="L68" s="45" t="str">
        <f aca="false">IF($N$16="","",EOMONTH(L67,1))</f>
        <v/>
      </c>
      <c r="M68" s="45"/>
      <c r="N68" s="45"/>
      <c r="O68" s="45"/>
      <c r="P68" s="45"/>
      <c r="Q68" s="49"/>
      <c r="R68" s="49"/>
      <c r="S68" s="49"/>
      <c r="T68" s="49"/>
      <c r="U68" s="43"/>
      <c r="V68" s="43"/>
      <c r="W68" s="37" t="str">
        <f aca="false">IF(Q66="","",IF(OR(AND($AJ$8=7,Q66&lt;=750,$H$20="可"),(AND($AJ$8=8,Q66&lt;=900,$H$20="可"))),"可","否"))</f>
        <v/>
      </c>
      <c r="X68" s="37"/>
      <c r="Y68" s="37"/>
      <c r="Z68" s="37"/>
    </row>
    <row r="69" customFormat="false" ht="21.95" hidden="false" customHeight="true" outlineLevel="0" collapsed="false">
      <c r="B69" s="16"/>
      <c r="C69" s="16"/>
      <c r="D69" s="16"/>
      <c r="E69" s="16"/>
      <c r="F69" s="16"/>
      <c r="G69" s="16"/>
      <c r="H69" s="16"/>
      <c r="I69" s="16"/>
      <c r="J69" s="16"/>
      <c r="K69" s="16"/>
      <c r="L69" s="45" t="str">
        <f aca="false">IF($N$16="","",EOMONTH(L68,1))</f>
        <v/>
      </c>
      <c r="M69" s="45"/>
      <c r="N69" s="45"/>
      <c r="O69" s="45"/>
      <c r="P69" s="45"/>
      <c r="Q69" s="49"/>
      <c r="R69" s="49"/>
      <c r="S69" s="49"/>
      <c r="T69" s="49"/>
      <c r="U69" s="43"/>
      <c r="V69" s="43"/>
      <c r="W69" s="37" t="str">
        <f aca="false">IF(Q67="","",IF(OR(AND($AJ$8=7,Q67&lt;=750,$H$20="可"),(AND($AJ$8=8,Q67&lt;=900,$H$20="可"))),"可","否"))</f>
        <v/>
      </c>
      <c r="X69" s="37"/>
      <c r="Y69" s="37"/>
      <c r="Z69" s="37"/>
    </row>
    <row r="70" customFormat="false" ht="21.95" hidden="false" customHeight="true" outlineLevel="0" collapsed="false">
      <c r="B70" s="16"/>
      <c r="C70" s="16"/>
      <c r="D70" s="16"/>
      <c r="E70" s="16"/>
      <c r="F70" s="16"/>
      <c r="G70" s="16"/>
      <c r="H70" s="16"/>
      <c r="I70" s="16"/>
      <c r="J70" s="16"/>
      <c r="K70" s="16"/>
      <c r="L70" s="45" t="str">
        <f aca="false">IF($N$16="","",EOMONTH(L69,1))</f>
        <v/>
      </c>
      <c r="M70" s="45"/>
      <c r="N70" s="45"/>
      <c r="O70" s="45"/>
      <c r="P70" s="45"/>
      <c r="Q70" s="11"/>
      <c r="R70" s="11"/>
      <c r="S70" s="11"/>
      <c r="T70" s="11"/>
      <c r="W70" s="37" t="str">
        <f aca="false">IF(Q68="","",IF(OR(AND($AJ$8=7,Q68&lt;=750,$H$20="可"),(AND($AJ$8=8,Q68&lt;=900,$H$20="可"))),"可","否"))</f>
        <v/>
      </c>
      <c r="X70" s="37"/>
      <c r="Y70" s="37"/>
      <c r="Z70" s="37"/>
    </row>
    <row r="71" customFormat="false" ht="21.95" hidden="false" customHeight="true" outlineLevel="0" collapsed="false">
      <c r="B71" s="16"/>
      <c r="C71" s="16"/>
      <c r="D71" s="16"/>
      <c r="E71" s="16"/>
      <c r="F71" s="16"/>
      <c r="G71" s="16"/>
      <c r="H71" s="16"/>
      <c r="I71" s="16"/>
      <c r="J71" s="16"/>
      <c r="K71" s="16"/>
      <c r="L71" s="45" t="str">
        <f aca="false">IF($N$16="","",EOMONTH(L70,1))</f>
        <v/>
      </c>
      <c r="M71" s="45"/>
      <c r="N71" s="45"/>
      <c r="O71" s="45"/>
      <c r="P71" s="45"/>
      <c r="Q71" s="11"/>
      <c r="R71" s="11"/>
      <c r="S71" s="11"/>
      <c r="T71" s="11"/>
      <c r="W71" s="37" t="str">
        <f aca="false">IF(Q69="","",IF(OR(AND($AJ$8=7,Q69&lt;=750,$H$20="可"),(AND($AJ$8=8,Q69&lt;=900,$H$20="可"))),"可","否"))</f>
        <v/>
      </c>
      <c r="X71" s="37"/>
      <c r="Y71" s="37"/>
      <c r="Z71" s="37"/>
    </row>
    <row r="72" customFormat="false" ht="21.95" hidden="false" customHeight="true" outlineLevel="0" collapsed="false">
      <c r="B72" s="16"/>
      <c r="C72" s="16"/>
      <c r="D72" s="16"/>
      <c r="E72" s="16"/>
      <c r="F72" s="16"/>
      <c r="G72" s="16"/>
      <c r="H72" s="16"/>
      <c r="I72" s="16"/>
      <c r="J72" s="16"/>
      <c r="K72" s="16"/>
      <c r="L72" s="45" t="str">
        <f aca="false">IF($N$16="","",EOMONTH(L71,1))</f>
        <v/>
      </c>
      <c r="M72" s="45"/>
      <c r="N72" s="45"/>
      <c r="O72" s="45"/>
      <c r="P72" s="45"/>
      <c r="Q72" s="11"/>
      <c r="R72" s="11"/>
      <c r="S72" s="11"/>
      <c r="T72" s="11"/>
      <c r="W72" s="37" t="str">
        <f aca="false">IF(Q70="","",IF(OR(AND($AJ$8=7,Q70&lt;=750,$H$20="可"),(AND($AJ$8=8,Q70&lt;=900,$H$20="可"))),"可","否"))</f>
        <v/>
      </c>
      <c r="X72" s="37"/>
      <c r="Y72" s="37"/>
      <c r="Z72" s="37"/>
    </row>
    <row r="73" customFormat="false" ht="21.95" hidden="false" customHeight="true" outlineLevel="0" collapsed="false">
      <c r="B73" s="16"/>
      <c r="C73" s="16"/>
      <c r="D73" s="16"/>
      <c r="E73" s="16"/>
      <c r="F73" s="16"/>
      <c r="G73" s="16"/>
      <c r="H73" s="16"/>
      <c r="I73" s="16"/>
      <c r="J73" s="16"/>
      <c r="K73" s="16"/>
      <c r="L73" s="45" t="str">
        <f aca="false">IF($N$16="","",EOMONTH(L72,1))</f>
        <v/>
      </c>
      <c r="M73" s="45"/>
      <c r="N73" s="45"/>
      <c r="O73" s="45"/>
      <c r="P73" s="45"/>
      <c r="Q73" s="11"/>
      <c r="R73" s="11"/>
      <c r="S73" s="11"/>
      <c r="T73" s="11"/>
      <c r="W73" s="37" t="str">
        <f aca="false">IF(Q71="","",IF(OR(AND($AJ$8=7,Q71&lt;=750,$H$20="可"),(AND($AJ$8=8,Q71&lt;=900,$H$20="可"))),"可","否"))</f>
        <v/>
      </c>
      <c r="X73" s="37"/>
      <c r="Y73" s="37"/>
      <c r="Z73" s="37"/>
    </row>
    <row r="74" customFormat="false" ht="21.95" hidden="false" customHeight="true" outlineLevel="0" collapsed="false">
      <c r="B74" s="16"/>
      <c r="C74" s="16"/>
      <c r="D74" s="16"/>
      <c r="E74" s="16"/>
      <c r="F74" s="16"/>
      <c r="G74" s="16"/>
      <c r="H74" s="16"/>
      <c r="I74" s="16"/>
      <c r="J74" s="16"/>
      <c r="K74" s="16"/>
      <c r="L74" s="45" t="str">
        <f aca="false">IF($N$16="","",EOMONTH(L73,1))</f>
        <v/>
      </c>
      <c r="M74" s="45"/>
      <c r="N74" s="45"/>
      <c r="O74" s="45"/>
      <c r="P74" s="45"/>
      <c r="Q74" s="11"/>
      <c r="R74" s="11"/>
      <c r="S74" s="11"/>
      <c r="T74" s="11"/>
      <c r="W74" s="37" t="str">
        <f aca="false">IF(Q72="","",IF(OR(AND($AJ$8=7,Q72&lt;=750,$H$20="可"),(AND($AJ$8=8,Q72&lt;=900,$H$20="可"))),"可","否"))</f>
        <v/>
      </c>
      <c r="X74" s="37"/>
      <c r="Y74" s="37"/>
      <c r="Z74" s="37"/>
    </row>
    <row r="75" customFormat="false" ht="21.95" hidden="false" customHeight="true" outlineLevel="0" collapsed="false">
      <c r="B75" s="39" t="s">
        <v>64</v>
      </c>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row>
    <row r="76" customFormat="false" ht="21.95" hidden="false" customHeight="true" outlineLevel="0" collapsed="false">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row>
    <row r="77" customFormat="false" ht="21.95" hidden="false" customHeight="true" outlineLevel="0" collapsed="false">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row>
    <row r="78" customFormat="false" ht="21.95" hidden="false" customHeight="true" outlineLevel="0" collapsed="false"/>
    <row r="79" customFormat="false" ht="21.95" hidden="false" customHeight="true" outlineLevel="0" collapsed="false"/>
    <row r="80" customFormat="false" ht="21.95" hidden="false" customHeight="true" outlineLevel="0" collapsed="false"/>
    <row r="81" customFormat="false" ht="21.95" hidden="false" customHeight="true" outlineLevel="0" collapsed="false"/>
    <row r="82" customFormat="false" ht="21.95" hidden="false" customHeight="true" outlineLevel="0" collapsed="false"/>
    <row r="83" customFormat="false" ht="21.95" hidden="false" customHeight="true" outlineLevel="0" collapsed="false"/>
    <row r="84" customFormat="false" ht="21.95" hidden="false" customHeight="true" outlineLevel="0" collapsed="false"/>
    <row r="85" customFormat="false" ht="21.95" hidden="false" customHeight="true" outlineLevel="0" collapsed="false"/>
    <row r="86" customFormat="false" ht="21.95" hidden="false" customHeight="true" outlineLevel="0" collapsed="false"/>
    <row r="87" customFormat="false" ht="21.95" hidden="false" customHeight="true" outlineLevel="0" collapsed="false"/>
    <row r="88" customFormat="false" ht="21.95" hidden="false" customHeight="true" outlineLevel="0" collapsed="false"/>
    <row r="89" customFormat="false" ht="21.95" hidden="false" customHeight="true" outlineLevel="0" collapsed="false"/>
    <row r="90" customFormat="false" ht="21.95" hidden="false" customHeight="true" outlineLevel="0" collapsed="false"/>
    <row r="91" customFormat="false" ht="21.95" hidden="false" customHeight="true" outlineLevel="0" collapsed="false"/>
    <row r="92" customFormat="false" ht="21.95" hidden="false" customHeight="true" outlineLevel="0" collapsed="false"/>
    <row r="93" customFormat="false" ht="21.95" hidden="false" customHeight="true" outlineLevel="0" collapsed="false"/>
    <row r="94" customFormat="false" ht="21.95" hidden="false" customHeight="true" outlineLevel="0" collapsed="false"/>
    <row r="95" customFormat="false" ht="21.95" hidden="false" customHeight="true" outlineLevel="0" collapsed="false"/>
    <row r="96" customFormat="false" ht="21.95" hidden="false" customHeight="true" outlineLevel="0" collapsed="false"/>
    <row r="97" customFormat="false" ht="21.95" hidden="false" customHeight="true" outlineLevel="0" collapsed="false"/>
    <row r="98" customFormat="false" ht="21.95" hidden="false" customHeight="true" outlineLevel="0" collapsed="false"/>
    <row r="99" customFormat="false" ht="21.95" hidden="false" customHeight="true" outlineLevel="0" collapsed="false"/>
    <row r="100" customFormat="false" ht="21.95" hidden="false" customHeight="true" outlineLevel="0" collapsed="false"/>
    <row r="101" customFormat="false" ht="21.95" hidden="false" customHeight="true" outlineLevel="0" collapsed="false"/>
    <row r="102" customFormat="false" ht="21.95" hidden="false" customHeight="true" outlineLevel="0" collapsed="false"/>
    <row r="103" customFormat="false" ht="21.95" hidden="false" customHeight="true" outlineLevel="0" collapsed="false"/>
    <row r="104" customFormat="false" ht="21.95" hidden="false" customHeight="true" outlineLevel="0" collapsed="false"/>
    <row r="105" customFormat="false" ht="21.95" hidden="false" customHeight="true" outlineLevel="0" collapsed="false"/>
    <row r="106" customFormat="false" ht="21.95" hidden="false" customHeight="true" outlineLevel="0" collapsed="false"/>
    <row r="107" customFormat="false" ht="21.95" hidden="false" customHeight="true" outlineLevel="0" collapsed="false"/>
    <row r="108" customFormat="false" ht="21.95" hidden="false" customHeight="true" outlineLevel="0" collapsed="false"/>
    <row r="109" customFormat="false" ht="21.95" hidden="false" customHeight="true" outlineLevel="0" collapsed="false"/>
    <row r="110" customFormat="false" ht="21.95" hidden="false" customHeight="true" outlineLevel="0" collapsed="false"/>
    <row r="111" customFormat="false" ht="21.95" hidden="false" customHeight="true" outlineLevel="0" collapsed="false"/>
    <row r="112" customFormat="false" ht="21.95" hidden="false" customHeight="true" outlineLevel="0" collapsed="false"/>
    <row r="113" customFormat="false" ht="21.95" hidden="false" customHeight="true" outlineLevel="0" collapsed="false"/>
    <row r="114" customFormat="false" ht="21.95" hidden="false" customHeight="true" outlineLevel="0" collapsed="false"/>
    <row r="115" customFormat="false" ht="21.95" hidden="false" customHeight="true" outlineLevel="0" collapsed="false"/>
    <row r="116" customFormat="false" ht="21.95" hidden="false" customHeight="true" outlineLevel="0" collapsed="false"/>
    <row r="117" customFormat="false" ht="21.95" hidden="false" customHeight="true" outlineLevel="0" collapsed="false"/>
    <row r="118" customFormat="false" ht="21.95" hidden="false" customHeight="true" outlineLevel="0" collapsed="false"/>
    <row r="119" customFormat="false" ht="21.95" hidden="false" customHeight="true" outlineLevel="0" collapsed="false"/>
    <row r="120" customFormat="false" ht="21.95" hidden="false" customHeight="true" outlineLevel="0" collapsed="false"/>
    <row r="121" customFormat="false" ht="21.95" hidden="false" customHeight="true" outlineLevel="0" collapsed="false"/>
    <row r="122" customFormat="false" ht="21.95" hidden="false" customHeight="true" outlineLevel="0" collapsed="false"/>
    <row r="123" customFormat="false" ht="21.95" hidden="false" customHeight="true" outlineLevel="0" collapsed="false"/>
    <row r="124" customFormat="false" ht="21.95" hidden="false" customHeight="true" outlineLevel="0" collapsed="false"/>
    <row r="125" customFormat="false" ht="21.95" hidden="false" customHeight="true" outlineLevel="0" collapsed="false"/>
    <row r="126" customFormat="false" ht="21.95" hidden="false" customHeight="true" outlineLevel="0" collapsed="false"/>
    <row r="127" customFormat="false" ht="21.95" hidden="false" customHeight="true" outlineLevel="0" collapsed="false"/>
    <row r="128" customFormat="false" ht="21.95" hidden="false" customHeight="true" outlineLevel="0" collapsed="false"/>
    <row r="129" customFormat="false" ht="21.95" hidden="false" customHeight="true" outlineLevel="0" collapsed="false"/>
    <row r="130" customFormat="false" ht="21.95" hidden="false" customHeight="true" outlineLevel="0" collapsed="false"/>
    <row r="131" customFormat="false" ht="21.95" hidden="false" customHeight="true" outlineLevel="0" collapsed="false"/>
    <row r="132" customFormat="false" ht="21.95" hidden="false" customHeight="true" outlineLevel="0" collapsed="false"/>
    <row r="133" customFormat="false" ht="21.95" hidden="false" customHeight="true" outlineLevel="0" collapsed="false"/>
    <row r="134" customFormat="false" ht="21.95" hidden="false" customHeight="true" outlineLevel="0" collapsed="false"/>
    <row r="135" customFormat="false" ht="21.95" hidden="false" customHeight="true" outlineLevel="0" collapsed="false"/>
    <row r="136" customFormat="false" ht="21.95" hidden="false" customHeight="true" outlineLevel="0" collapsed="false"/>
    <row r="137" customFormat="false" ht="21.95" hidden="false" customHeight="true" outlineLevel="0" collapsed="false"/>
    <row r="138" customFormat="false" ht="21.95" hidden="false" customHeight="true" outlineLevel="0" collapsed="false"/>
    <row r="139" customFormat="false" ht="21.95" hidden="false" customHeight="true" outlineLevel="0" collapsed="false"/>
    <row r="140" customFormat="false" ht="21.95" hidden="false" customHeight="true" outlineLevel="0" collapsed="false"/>
    <row r="141" customFormat="false" ht="21.95" hidden="false" customHeight="true" outlineLevel="0" collapsed="false"/>
    <row r="142" customFormat="false" ht="21.95" hidden="false" customHeight="true" outlineLevel="0" collapsed="false"/>
    <row r="143" customFormat="false" ht="21.95" hidden="false" customHeight="true" outlineLevel="0" collapsed="false"/>
    <row r="144" customFormat="false" ht="21.95" hidden="false" customHeight="true" outlineLevel="0" collapsed="false"/>
    <row r="145" customFormat="false" ht="21.95" hidden="false" customHeight="true" outlineLevel="0" collapsed="false"/>
    <row r="146" customFormat="false" ht="21.95" hidden="false" customHeight="true" outlineLevel="0" collapsed="false"/>
    <row r="147" customFormat="false" ht="21.95" hidden="false" customHeight="true" outlineLevel="0" collapsed="false"/>
    <row r="148" customFormat="false" ht="21.95" hidden="false" customHeight="true" outlineLevel="0" collapsed="false"/>
    <row r="149" customFormat="false" ht="21.95" hidden="false" customHeight="true" outlineLevel="0" collapsed="false"/>
    <row r="150" customFormat="false" ht="21.95" hidden="false" customHeight="true" outlineLevel="0" collapsed="false"/>
    <row r="151" customFormat="false" ht="21.95" hidden="false" customHeight="true" outlineLevel="0" collapsed="false"/>
    <row r="152" customFormat="false" ht="21.95" hidden="false" customHeight="true" outlineLevel="0" collapsed="false"/>
  </sheetData>
  <mergeCells count="182">
    <mergeCell ref="A1:AG1"/>
    <mergeCell ref="B3:AF6"/>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2:AF13"/>
    <mergeCell ref="B16:K16"/>
    <mergeCell ref="L16:M16"/>
    <mergeCell ref="N16:O16"/>
    <mergeCell ref="Q16:R16"/>
    <mergeCell ref="B17:O17"/>
    <mergeCell ref="P17:R17"/>
    <mergeCell ref="B18:Y18"/>
    <mergeCell ref="Z18:AB18"/>
    <mergeCell ref="B19:G19"/>
    <mergeCell ref="H19:J19"/>
    <mergeCell ref="B20:G20"/>
    <mergeCell ref="H20:J20"/>
    <mergeCell ref="B21:AF28"/>
    <mergeCell ref="B30:I30"/>
    <mergeCell ref="B32:K33"/>
    <mergeCell ref="L32:P33"/>
    <mergeCell ref="Q32:T33"/>
    <mergeCell ref="U32:X33"/>
    <mergeCell ref="Y32:Z33"/>
    <mergeCell ref="AA32:AD33"/>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Y38:Z41"/>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2:AF44"/>
    <mergeCell ref="B46:W46"/>
    <mergeCell ref="B48:J49"/>
    <mergeCell ref="K48:AF48"/>
    <mergeCell ref="K49:AF49"/>
    <mergeCell ref="B50:AF50"/>
    <mergeCell ref="B52:I52"/>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U63:V66"/>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75:AF77"/>
  </mergeCells>
  <conditionalFormatting sqref="V11:AB11">
    <cfRule type="expression" priority="2" aboveAverage="0" equalAverage="0" bottom="0" percent="0" rank="0" text="" dxfId="0">
      <formula>OR($AJ$2=3,$AJ$2=4,$AJ$2=5)</formula>
    </cfRule>
  </conditionalFormatting>
  <conditionalFormatting sqref="H20:J20">
    <cfRule type="expression" priority="3" aboveAverage="0" equalAverage="0" bottom="0" percent="0" rank="0" text="" dxfId="1">
      <formula>OR($AJ$8="",$AJ$8=6)</formula>
    </cfRule>
  </conditionalFormatting>
  <dataValidations count="3">
    <dataValidation allowBlank="true" operator="between" showDropDown="false" showErrorMessage="true" showInputMessage="true" sqref="G11:Q11" type="list">
      <formula1>$AI$3:$AI$7</formula1>
      <formula2>0</formula2>
    </dataValidation>
    <dataValidation allowBlank="true" operator="between" showDropDown="false" showErrorMessage="true" showInputMessage="true" sqref="V11:AB11" type="list">
      <formula1>$AI$9:$AI$11</formula1>
      <formula2>0</formula2>
    </dataValidation>
    <dataValidation allowBlank="true" operator="between" showDropDown="false" showErrorMessage="true" showInputMessage="true" sqref="B18:Y18" type="list">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formula2>0</formula2>
    </dataValidation>
  </dataValidations>
  <printOptions headings="false" gridLines="false" gridLinesSet="true" horizontalCentered="true" verticalCentered="false"/>
  <pageMargins left="0.315277777777778" right="0.118055555555556" top="0.551388888888889" bottom="0.393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50" man="true" max="16383" min="0"/>
  </rowBreaks>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U31"/>
  <sheetViews>
    <sheetView showFormulas="false" showGridLines="true" showRowColHeaders="true" showZeros="true" rightToLeft="false" tabSelected="false" showOutlineSymbols="true" defaultGridColor="true" view="pageBreakPreview" topLeftCell="A1" colorId="64" zoomScale="70" zoomScaleNormal="90" zoomScalePageLayoutView="70" workbookViewId="0">
      <selection pane="topLeft" activeCell="A1" activeCellId="0" sqref="A1"/>
    </sheetView>
  </sheetViews>
  <sheetFormatPr defaultColWidth="8.9921875" defaultRowHeight="13.5" zeroHeight="false" outlineLevelRow="0" outlineLevelCol="0"/>
  <cols>
    <col collapsed="false" customWidth="true" hidden="false" outlineLevel="0" max="1" min="1" style="57" width="3.75"/>
    <col collapsed="false" customWidth="false" hidden="false" outlineLevel="0" max="18" min="2" style="57" width="9"/>
    <col collapsed="false" customWidth="true" hidden="false" outlineLevel="0" max="19" min="19" style="57" width="10.75"/>
    <col collapsed="false" customWidth="true" hidden="false" outlineLevel="0" max="20" min="20" style="58" width="3.75"/>
    <col collapsed="false" customWidth="true" hidden="false" outlineLevel="0" max="21" min="21" style="58" width="5"/>
    <col collapsed="false" customWidth="false" hidden="false" outlineLevel="0" max="1024" min="22" style="57" width="9"/>
  </cols>
  <sheetData>
    <row r="1" customFormat="false" ht="14.25" hidden="false" customHeight="false" outlineLevel="0" collapsed="false">
      <c r="A1" s="59" t="s">
        <v>65</v>
      </c>
      <c r="B1" s="60"/>
      <c r="C1" s="60"/>
      <c r="D1" s="61"/>
      <c r="E1" s="60"/>
      <c r="F1" s="60"/>
      <c r="G1" s="60"/>
      <c r="H1" s="62"/>
      <c r="I1" s="62"/>
      <c r="J1" s="62"/>
      <c r="K1" s="62"/>
      <c r="L1" s="62"/>
      <c r="M1" s="62"/>
      <c r="N1" s="62"/>
      <c r="O1" s="62"/>
      <c r="P1" s="62"/>
      <c r="Q1" s="62"/>
      <c r="R1" s="62"/>
      <c r="S1" s="62"/>
      <c r="T1" s="62"/>
      <c r="U1" s="62"/>
    </row>
    <row r="2" customFormat="false" ht="27.75" hidden="false" customHeight="true" outlineLevel="0" collapsed="false">
      <c r="A2" s="63" t="s">
        <v>66</v>
      </c>
      <c r="B2" s="63"/>
      <c r="C2" s="63"/>
      <c r="D2" s="63"/>
      <c r="E2" s="63"/>
      <c r="F2" s="63"/>
      <c r="G2" s="63"/>
      <c r="H2" s="63"/>
      <c r="I2" s="63"/>
      <c r="J2" s="63"/>
      <c r="K2" s="63"/>
      <c r="L2" s="63"/>
      <c r="M2" s="63"/>
      <c r="N2" s="63"/>
      <c r="O2" s="63"/>
      <c r="P2" s="63"/>
      <c r="Q2" s="63"/>
      <c r="R2" s="63"/>
      <c r="S2" s="63"/>
      <c r="T2" s="63"/>
      <c r="U2" s="64"/>
    </row>
    <row r="3" customFormat="false" ht="5.25" hidden="false" customHeight="true" outlineLevel="0" collapsed="false">
      <c r="A3" s="59"/>
      <c r="B3" s="65"/>
      <c r="C3" s="65"/>
      <c r="D3" s="65"/>
      <c r="E3" s="65"/>
      <c r="F3" s="65"/>
      <c r="G3" s="65"/>
      <c r="H3" s="65"/>
      <c r="I3" s="65"/>
      <c r="J3" s="65"/>
      <c r="K3" s="65"/>
      <c r="L3" s="65"/>
      <c r="M3" s="65"/>
      <c r="N3" s="65"/>
      <c r="O3" s="65"/>
      <c r="P3" s="65"/>
      <c r="Q3" s="65"/>
      <c r="R3" s="65"/>
      <c r="S3" s="62"/>
      <c r="T3" s="65"/>
      <c r="U3" s="65"/>
    </row>
    <row r="4" customFormat="false" ht="99.75" hidden="false" customHeight="true" outlineLevel="0" collapsed="false">
      <c r="A4" s="59"/>
      <c r="B4" s="66" t="s">
        <v>67</v>
      </c>
      <c r="C4" s="66"/>
      <c r="D4" s="66"/>
      <c r="E4" s="66"/>
      <c r="F4" s="66"/>
      <c r="G4" s="66"/>
      <c r="H4" s="66"/>
      <c r="I4" s="66"/>
      <c r="J4" s="66"/>
      <c r="K4" s="66"/>
      <c r="L4" s="66"/>
      <c r="M4" s="66"/>
      <c r="N4" s="66"/>
      <c r="O4" s="66"/>
      <c r="P4" s="66"/>
      <c r="Q4" s="66"/>
      <c r="R4" s="66"/>
      <c r="S4" s="66"/>
      <c r="T4" s="67"/>
      <c r="U4" s="67"/>
    </row>
    <row r="5" customFormat="false" ht="14.25" hidden="false" customHeight="false" outlineLevel="0" collapsed="false">
      <c r="A5" s="59"/>
      <c r="B5" s="58"/>
      <c r="C5" s="58"/>
      <c r="D5" s="58"/>
      <c r="E5" s="58"/>
      <c r="F5" s="58"/>
      <c r="G5" s="58"/>
      <c r="H5" s="58"/>
      <c r="I5" s="58"/>
      <c r="J5" s="58"/>
      <c r="K5" s="62"/>
      <c r="L5" s="68"/>
      <c r="M5" s="68"/>
      <c r="N5" s="68"/>
      <c r="O5" s="58"/>
      <c r="P5" s="58"/>
      <c r="Q5" s="69"/>
      <c r="R5" s="69"/>
      <c r="S5" s="69"/>
    </row>
    <row r="6" customFormat="false" ht="18.75" hidden="false" customHeight="true" outlineLevel="0" collapsed="false">
      <c r="A6" s="59"/>
      <c r="B6" s="70" t="s">
        <v>68</v>
      </c>
      <c r="C6" s="71"/>
      <c r="D6" s="71"/>
      <c r="E6" s="71"/>
      <c r="F6" s="71"/>
      <c r="G6" s="71"/>
      <c r="H6" s="71"/>
      <c r="I6" s="71"/>
      <c r="J6" s="71"/>
      <c r="K6" s="71"/>
      <c r="L6" s="71"/>
      <c r="T6" s="72"/>
      <c r="U6" s="72"/>
    </row>
    <row r="7" customFormat="false" ht="13.5" hidden="false" customHeight="true" outlineLevel="0" collapsed="false">
      <c r="A7" s="73"/>
      <c r="B7" s="74"/>
      <c r="C7" s="75"/>
      <c r="D7" s="76"/>
      <c r="E7" s="77"/>
      <c r="F7" s="78" t="s">
        <v>69</v>
      </c>
      <c r="G7" s="79"/>
      <c r="H7" s="80"/>
      <c r="I7" s="80"/>
      <c r="J7" s="81" t="s">
        <v>24</v>
      </c>
      <c r="K7" s="82"/>
      <c r="L7" s="80" t="s">
        <v>25</v>
      </c>
      <c r="M7" s="80"/>
      <c r="N7" s="80"/>
      <c r="O7" s="83"/>
      <c r="P7" s="84" t="n">
        <f aca="false">K7+1</f>
        <v>1</v>
      </c>
      <c r="Q7" s="84"/>
      <c r="R7" s="84"/>
      <c r="S7" s="85" t="s">
        <v>70</v>
      </c>
      <c r="T7" s="72"/>
      <c r="U7" s="72"/>
    </row>
    <row r="8" customFormat="false" ht="13.5" hidden="false" customHeight="false" outlineLevel="0" collapsed="false">
      <c r="A8" s="73"/>
      <c r="B8" s="86"/>
      <c r="C8" s="87"/>
      <c r="D8" s="88"/>
      <c r="E8" s="89"/>
      <c r="F8" s="78"/>
      <c r="G8" s="90" t="s">
        <v>71</v>
      </c>
      <c r="H8" s="91" t="s">
        <v>72</v>
      </c>
      <c r="I8" s="90" t="s">
        <v>73</v>
      </c>
      <c r="J8" s="91" t="s">
        <v>74</v>
      </c>
      <c r="K8" s="91" t="s">
        <v>75</v>
      </c>
      <c r="L8" s="92" t="s">
        <v>76</v>
      </c>
      <c r="M8" s="90" t="s">
        <v>77</v>
      </c>
      <c r="N8" s="91" t="s">
        <v>78</v>
      </c>
      <c r="O8" s="91" t="s">
        <v>79</v>
      </c>
      <c r="P8" s="90" t="s">
        <v>80</v>
      </c>
      <c r="Q8" s="91" t="s">
        <v>81</v>
      </c>
      <c r="R8" s="91" t="s">
        <v>82</v>
      </c>
      <c r="S8" s="85"/>
      <c r="T8" s="72"/>
      <c r="U8" s="72"/>
    </row>
    <row r="9" customFormat="false" ht="38.25" hidden="false" customHeight="true" outlineLevel="0" collapsed="false">
      <c r="A9" s="73"/>
      <c r="B9" s="93" t="s">
        <v>83</v>
      </c>
      <c r="C9" s="94" t="s">
        <v>84</v>
      </c>
      <c r="D9" s="94"/>
      <c r="E9" s="94"/>
      <c r="F9" s="95" t="n">
        <v>0.5</v>
      </c>
      <c r="G9" s="96"/>
      <c r="H9" s="97"/>
      <c r="I9" s="97"/>
      <c r="J9" s="97"/>
      <c r="K9" s="97"/>
      <c r="L9" s="97"/>
      <c r="M9" s="97"/>
      <c r="N9" s="97"/>
      <c r="O9" s="97"/>
      <c r="P9" s="97"/>
      <c r="Q9" s="97"/>
      <c r="R9" s="97"/>
      <c r="S9" s="98"/>
      <c r="T9" s="68"/>
      <c r="U9" s="68"/>
    </row>
    <row r="10" customFormat="false" ht="31.5" hidden="false" customHeight="true" outlineLevel="0" collapsed="false">
      <c r="A10" s="73"/>
      <c r="B10" s="93"/>
      <c r="C10" s="99" t="s">
        <v>85</v>
      </c>
      <c r="D10" s="99"/>
      <c r="E10" s="99"/>
      <c r="F10" s="100" t="n">
        <v>0.75</v>
      </c>
      <c r="G10" s="101"/>
      <c r="H10" s="102"/>
      <c r="I10" s="102"/>
      <c r="J10" s="102"/>
      <c r="K10" s="102"/>
      <c r="L10" s="102"/>
      <c r="M10" s="102"/>
      <c r="N10" s="102"/>
      <c r="O10" s="102"/>
      <c r="P10" s="102"/>
      <c r="Q10" s="102"/>
      <c r="R10" s="102"/>
      <c r="S10" s="98"/>
      <c r="T10" s="68"/>
      <c r="U10" s="68"/>
    </row>
    <row r="11" customFormat="false" ht="31.5" hidden="false" customHeight="true" outlineLevel="0" collapsed="false">
      <c r="A11" s="73"/>
      <c r="B11" s="93"/>
      <c r="C11" s="103" t="s">
        <v>86</v>
      </c>
      <c r="D11" s="103"/>
      <c r="E11" s="103"/>
      <c r="F11" s="104" t="n">
        <v>1</v>
      </c>
      <c r="G11" s="105"/>
      <c r="H11" s="106"/>
      <c r="I11" s="106"/>
      <c r="J11" s="106"/>
      <c r="K11" s="106"/>
      <c r="L11" s="106"/>
      <c r="M11" s="106"/>
      <c r="N11" s="106"/>
      <c r="O11" s="106"/>
      <c r="P11" s="106"/>
      <c r="Q11" s="106"/>
      <c r="R11" s="106"/>
      <c r="S11" s="98"/>
      <c r="T11" s="68"/>
      <c r="U11" s="68"/>
    </row>
    <row r="12" customFormat="false" ht="31.5" hidden="false" customHeight="true" outlineLevel="0" collapsed="false">
      <c r="A12" s="73"/>
      <c r="B12" s="93" t="s">
        <v>87</v>
      </c>
      <c r="C12" s="107" t="s">
        <v>88</v>
      </c>
      <c r="D12" s="108" t="s">
        <v>89</v>
      </c>
      <c r="E12" s="108"/>
      <c r="F12" s="109" t="n">
        <v>0.5</v>
      </c>
      <c r="G12" s="110"/>
      <c r="H12" s="111"/>
      <c r="I12" s="110"/>
      <c r="J12" s="111"/>
      <c r="K12" s="111"/>
      <c r="L12" s="112"/>
      <c r="M12" s="110"/>
      <c r="N12" s="111"/>
      <c r="O12" s="113"/>
      <c r="P12" s="110"/>
      <c r="Q12" s="111"/>
      <c r="R12" s="111"/>
      <c r="S12" s="98"/>
      <c r="T12" s="68"/>
      <c r="U12" s="68"/>
    </row>
    <row r="13" customFormat="false" ht="31.5" hidden="false" customHeight="true" outlineLevel="0" collapsed="false">
      <c r="A13" s="73"/>
      <c r="B13" s="93"/>
      <c r="C13" s="107"/>
      <c r="D13" s="114" t="s">
        <v>85</v>
      </c>
      <c r="E13" s="114"/>
      <c r="F13" s="115" t="n">
        <v>0.75</v>
      </c>
      <c r="G13" s="116"/>
      <c r="H13" s="102"/>
      <c r="I13" s="116"/>
      <c r="J13" s="102"/>
      <c r="K13" s="102"/>
      <c r="L13" s="101"/>
      <c r="M13" s="116"/>
      <c r="N13" s="102"/>
      <c r="O13" s="102"/>
      <c r="P13" s="116"/>
      <c r="Q13" s="102"/>
      <c r="R13" s="102"/>
      <c r="S13" s="98"/>
      <c r="T13" s="68"/>
      <c r="U13" s="68"/>
    </row>
    <row r="14" customFormat="false" ht="31.5" hidden="false" customHeight="true" outlineLevel="0" collapsed="false">
      <c r="A14" s="73"/>
      <c r="B14" s="93"/>
      <c r="C14" s="107"/>
      <c r="D14" s="117" t="s">
        <v>86</v>
      </c>
      <c r="E14" s="117"/>
      <c r="F14" s="118" t="n">
        <v>1</v>
      </c>
      <c r="G14" s="119"/>
      <c r="H14" s="106"/>
      <c r="I14" s="119"/>
      <c r="J14" s="106"/>
      <c r="K14" s="106"/>
      <c r="L14" s="105"/>
      <c r="M14" s="119"/>
      <c r="N14" s="106"/>
      <c r="O14" s="106"/>
      <c r="P14" s="119"/>
      <c r="Q14" s="106"/>
      <c r="R14" s="106"/>
      <c r="S14" s="98"/>
      <c r="T14" s="68"/>
      <c r="U14" s="68"/>
    </row>
    <row r="15" customFormat="false" ht="33" hidden="false" customHeight="true" outlineLevel="0" collapsed="false">
      <c r="A15" s="73"/>
      <c r="B15" s="93"/>
      <c r="C15" s="120" t="s">
        <v>90</v>
      </c>
      <c r="D15" s="121" t="s">
        <v>91</v>
      </c>
      <c r="E15" s="121"/>
      <c r="F15" s="122" t="n">
        <v>1</v>
      </c>
      <c r="G15" s="110"/>
      <c r="H15" s="111"/>
      <c r="I15" s="110"/>
      <c r="J15" s="111"/>
      <c r="K15" s="111"/>
      <c r="L15" s="112"/>
      <c r="M15" s="110"/>
      <c r="N15" s="111"/>
      <c r="O15" s="111"/>
      <c r="P15" s="110"/>
      <c r="Q15" s="111"/>
      <c r="R15" s="111"/>
      <c r="S15" s="98"/>
      <c r="T15" s="68"/>
      <c r="U15" s="68"/>
    </row>
    <row r="16" customFormat="false" ht="3.75" hidden="false" customHeight="true" outlineLevel="0" collapsed="false">
      <c r="A16" s="73"/>
      <c r="B16" s="123"/>
      <c r="C16" s="124"/>
      <c r="D16" s="125"/>
      <c r="E16" s="125"/>
      <c r="F16" s="126"/>
      <c r="G16" s="127"/>
      <c r="H16" s="128"/>
      <c r="I16" s="128"/>
      <c r="J16" s="128"/>
      <c r="K16" s="128"/>
      <c r="L16" s="128"/>
      <c r="M16" s="128"/>
      <c r="N16" s="128"/>
      <c r="O16" s="128"/>
      <c r="P16" s="128"/>
      <c r="Q16" s="128"/>
      <c r="R16" s="128"/>
      <c r="S16" s="129"/>
      <c r="T16" s="68"/>
      <c r="U16" s="68"/>
    </row>
    <row r="17" customFormat="false" ht="18" hidden="false" customHeight="true" outlineLevel="0" collapsed="false">
      <c r="A17" s="73"/>
      <c r="B17" s="130"/>
      <c r="C17" s="90" t="s">
        <v>92</v>
      </c>
      <c r="D17" s="90"/>
      <c r="E17" s="90"/>
      <c r="F17" s="131"/>
      <c r="G17" s="132" t="n">
        <f aca="false">$F$9*G9+$F$10*G10+$F$11*G11+$F$12*G12+$F$13*G13+$F$14*G14+$F$15*G15</f>
        <v>0</v>
      </c>
      <c r="H17" s="132" t="n">
        <f aca="false">$F$9*H9+$F$10*H10+$F$11*H11+$F$12*H12+$F$13*H13+$F$14*H14+$F$15*H15</f>
        <v>0</v>
      </c>
      <c r="I17" s="132" t="n">
        <f aca="false">$F$9*I9+$F$10*I10+$F$11*I11+$F$12*I12+$F$13*I13+$F$14*I14+$F$15*I15</f>
        <v>0</v>
      </c>
      <c r="J17" s="132" t="n">
        <f aca="false">$F$9*J9+$F$10*J10+$F$11*J11+$F$12*J12+$F$13*J13+$F$14*J14+$F$15*J15</f>
        <v>0</v>
      </c>
      <c r="K17" s="132" t="n">
        <f aca="false">$F$9*K9+$F$10*K10+$F$11*K11+$F$12*K12+$F$13*K13+$F$14*K14+$F$15*K15</f>
        <v>0</v>
      </c>
      <c r="L17" s="132" t="n">
        <f aca="false">$F$9*L9+$F$10*L10+$F$11*L11+$F$12*L12+$F$13*L13+$F$14*L14+$F$15*L15</f>
        <v>0</v>
      </c>
      <c r="M17" s="132" t="n">
        <f aca="false">$F$9*M9+$F$10*M10+$F$11*M11+$F$12*M12+$F$13*M13+$F$14*M14+$F$15*M15</f>
        <v>0</v>
      </c>
      <c r="N17" s="132" t="n">
        <f aca="false">$F$9*N9+$F$10*N10+$F$11*N11+$F$12*N12+$F$13*N13+$F$14*N14+$F$15*N15</f>
        <v>0</v>
      </c>
      <c r="O17" s="132" t="n">
        <f aca="false">$F$9*O9+$F$10*O10+$F$11*O11+$F$12*O12+$F$13*O13+$F$14*O14+$F$15*O15</f>
        <v>0</v>
      </c>
      <c r="P17" s="132" t="n">
        <f aca="false">$F$9*P9+$F$10*P10+$F$11*P11+$F$12*P12+$F$13*P13+$F$14*P14+$F$15*P15</f>
        <v>0</v>
      </c>
      <c r="Q17" s="132" t="n">
        <f aca="false">$F$9*Q9+$F$10*Q10+$F$11*Q11+$F$12*Q12+$F$13*Q13+$F$14*Q14+$F$15*Q15</f>
        <v>0</v>
      </c>
      <c r="R17" s="132" t="n">
        <f aca="false">$F$9*R9+$F$10*R10+$F$11*R11+$F$12*R12+$F$13*R13+$F$14*R14+$F$15*R15</f>
        <v>0</v>
      </c>
      <c r="S17" s="98"/>
      <c r="T17" s="68"/>
      <c r="U17" s="68"/>
    </row>
    <row r="18" customFormat="false" ht="18" hidden="false" customHeight="true" outlineLevel="0" collapsed="false">
      <c r="A18" s="73"/>
      <c r="B18" s="133" t="s">
        <v>93</v>
      </c>
      <c r="C18" s="133"/>
      <c r="D18" s="133"/>
      <c r="E18" s="133"/>
      <c r="F18" s="109" t="n">
        <v>0.857142857142857</v>
      </c>
      <c r="G18" s="134"/>
      <c r="H18" s="134"/>
      <c r="I18" s="134"/>
      <c r="J18" s="134"/>
      <c r="K18" s="134"/>
      <c r="L18" s="134"/>
      <c r="M18" s="134"/>
      <c r="N18" s="134"/>
      <c r="O18" s="134"/>
      <c r="P18" s="134"/>
      <c r="Q18" s="134"/>
      <c r="R18" s="134"/>
      <c r="S18" s="135"/>
      <c r="T18" s="68"/>
      <c r="U18" s="68"/>
    </row>
    <row r="19" customFormat="false" ht="18" hidden="false" customHeight="true" outlineLevel="0" collapsed="false">
      <c r="A19" s="73"/>
      <c r="B19" s="130"/>
      <c r="C19" s="90" t="s">
        <v>94</v>
      </c>
      <c r="D19" s="90"/>
      <c r="E19" s="90"/>
      <c r="F19" s="131"/>
      <c r="G19" s="132" t="n">
        <f aca="false">IF(G18="",G17,ROUND(G17*6/7,2))</f>
        <v>0</v>
      </c>
      <c r="H19" s="132" t="n">
        <f aca="false">IF(H18="",H17,ROUND(H17*6/7,2))</f>
        <v>0</v>
      </c>
      <c r="I19" s="132" t="n">
        <f aca="false">IF(I18="",I17,ROUND(I17*6/7,2))</f>
        <v>0</v>
      </c>
      <c r="J19" s="132" t="n">
        <f aca="false">IF(J18="",J17,ROUND(J17*6/7,2))</f>
        <v>0</v>
      </c>
      <c r="K19" s="132" t="n">
        <f aca="false">IF(K18="",K17,ROUND(K17*6/7,2))</f>
        <v>0</v>
      </c>
      <c r="L19" s="132" t="n">
        <f aca="false">IF(L18="",L17,ROUND(L17*6/7,2))</f>
        <v>0</v>
      </c>
      <c r="M19" s="132" t="n">
        <f aca="false">IF(M18="",M17,ROUND(M17*6/7,2))</f>
        <v>0</v>
      </c>
      <c r="N19" s="132" t="n">
        <f aca="false">IF(N18="",N17,ROUND(N17*6/7,2))</f>
        <v>0</v>
      </c>
      <c r="O19" s="132" t="n">
        <f aca="false">IF(O18="",O17,ROUND(O17*6/7,2))</f>
        <v>0</v>
      </c>
      <c r="P19" s="132" t="n">
        <f aca="false">IF(P18="",P17,ROUND(P17*6/7,2))</f>
        <v>0</v>
      </c>
      <c r="Q19" s="132" t="n">
        <f aca="false">IF(Q18="",Q17,ROUND(Q17*6/7,2))</f>
        <v>0</v>
      </c>
      <c r="R19" s="132" t="n">
        <f aca="false">IF(R18="",R17,ROUND(R17*6/7,2))</f>
        <v>0</v>
      </c>
      <c r="S19" s="136" t="n">
        <f aca="false">SUM(G19:Q19)</f>
        <v>0</v>
      </c>
      <c r="T19" s="137" t="s">
        <v>95</v>
      </c>
      <c r="U19" s="138"/>
    </row>
    <row r="20" customFormat="false" ht="45" hidden="false" customHeight="true" outlineLevel="0" collapsed="false">
      <c r="A20" s="73"/>
      <c r="B20" s="139" t="s">
        <v>96</v>
      </c>
      <c r="C20" s="139"/>
      <c r="D20" s="139"/>
      <c r="E20" s="139"/>
      <c r="F20" s="139"/>
      <c r="G20" s="139"/>
      <c r="H20" s="139"/>
      <c r="I20" s="139"/>
      <c r="J20" s="139"/>
      <c r="K20" s="139"/>
      <c r="L20" s="139"/>
      <c r="M20" s="139"/>
      <c r="N20" s="139"/>
      <c r="O20" s="139"/>
      <c r="P20" s="140" t="s">
        <v>97</v>
      </c>
      <c r="Q20" s="140"/>
      <c r="R20" s="140"/>
      <c r="S20" s="141" t="n">
        <f aca="false">COUNTIF(G19:Q19,"&gt;0")</f>
        <v>0</v>
      </c>
      <c r="T20" s="138" t="s">
        <v>98</v>
      </c>
      <c r="U20" s="138"/>
    </row>
    <row r="21" customFormat="false" ht="45" hidden="false" customHeight="true" outlineLevel="0" collapsed="false">
      <c r="A21" s="73"/>
      <c r="B21" s="139"/>
      <c r="C21" s="139"/>
      <c r="D21" s="139"/>
      <c r="E21" s="139"/>
      <c r="F21" s="139"/>
      <c r="G21" s="139"/>
      <c r="H21" s="139"/>
      <c r="I21" s="139"/>
      <c r="J21" s="139"/>
      <c r="K21" s="139"/>
      <c r="L21" s="139"/>
      <c r="M21" s="139"/>
      <c r="N21" s="139"/>
      <c r="O21" s="139"/>
      <c r="P21" s="142" t="s">
        <v>99</v>
      </c>
      <c r="Q21" s="142"/>
      <c r="R21" s="142"/>
      <c r="S21" s="143" t="str">
        <f aca="false">IF(S20&lt;1,"",S19/S20)</f>
        <v/>
      </c>
      <c r="T21" s="138" t="s">
        <v>100</v>
      </c>
      <c r="U21" s="138"/>
    </row>
    <row r="22" customFormat="false" ht="125.25" hidden="false" customHeight="true" outlineLevel="0" collapsed="false">
      <c r="A22" s="73"/>
      <c r="B22" s="139"/>
      <c r="C22" s="139"/>
      <c r="D22" s="139"/>
      <c r="E22" s="139"/>
      <c r="F22" s="139"/>
      <c r="G22" s="139"/>
      <c r="H22" s="139"/>
      <c r="I22" s="139"/>
      <c r="J22" s="139"/>
      <c r="K22" s="139"/>
      <c r="L22" s="139"/>
      <c r="M22" s="139"/>
      <c r="N22" s="139"/>
      <c r="O22" s="139"/>
      <c r="P22" s="144" t="s">
        <v>101</v>
      </c>
      <c r="Q22" s="144"/>
      <c r="R22" s="144"/>
      <c r="S22" s="144"/>
      <c r="T22" s="68"/>
      <c r="U22" s="68"/>
    </row>
    <row r="23" customFormat="false" ht="13.5" hidden="false" customHeight="false" outlineLevel="0" collapsed="false">
      <c r="A23" s="73"/>
      <c r="B23" s="145"/>
      <c r="C23" s="145"/>
      <c r="D23" s="145"/>
      <c r="E23" s="145"/>
      <c r="F23" s="145"/>
      <c r="G23" s="145"/>
      <c r="H23" s="145"/>
      <c r="I23" s="145"/>
      <c r="J23" s="145"/>
      <c r="K23" s="145"/>
      <c r="L23" s="145"/>
      <c r="M23" s="145"/>
      <c r="N23" s="145"/>
      <c r="O23" s="146"/>
      <c r="P23" s="58"/>
      <c r="Q23" s="58"/>
      <c r="R23" s="58"/>
      <c r="S23" s="58"/>
    </row>
    <row r="24" customFormat="false" ht="18.75" hidden="false" customHeight="true" outlineLevel="0" collapsed="false">
      <c r="A24" s="73"/>
      <c r="B24" s="147" t="s">
        <v>102</v>
      </c>
      <c r="C24" s="148"/>
      <c r="D24" s="148"/>
      <c r="E24" s="148"/>
      <c r="F24" s="148"/>
      <c r="G24" s="148"/>
      <c r="H24" s="148"/>
      <c r="I24" s="148"/>
      <c r="J24" s="148"/>
      <c r="K24" s="148"/>
      <c r="L24" s="148"/>
      <c r="M24" s="148"/>
      <c r="N24" s="148"/>
      <c r="O24" s="149"/>
      <c r="P24" s="58"/>
      <c r="Q24" s="58"/>
      <c r="R24" s="58"/>
      <c r="S24" s="58"/>
    </row>
    <row r="25" customFormat="false" ht="6" hidden="false" customHeight="true" outlineLevel="0" collapsed="false">
      <c r="A25" s="73"/>
      <c r="B25" s="148"/>
      <c r="C25" s="148"/>
      <c r="D25" s="148"/>
      <c r="E25" s="148"/>
      <c r="F25" s="148"/>
      <c r="G25" s="148"/>
      <c r="H25" s="148"/>
      <c r="I25" s="148"/>
      <c r="J25" s="148"/>
      <c r="K25" s="148"/>
      <c r="L25" s="148"/>
      <c r="M25" s="148"/>
      <c r="N25" s="148"/>
      <c r="O25" s="58"/>
      <c r="P25" s="58"/>
      <c r="Q25" s="58"/>
      <c r="R25" s="58"/>
      <c r="S25" s="58"/>
    </row>
    <row r="26" customFormat="false" ht="13.5" hidden="false" customHeight="true" outlineLevel="0" collapsed="false">
      <c r="A26" s="73"/>
      <c r="B26" s="150" t="s">
        <v>103</v>
      </c>
      <c r="C26" s="150"/>
      <c r="D26" s="148"/>
      <c r="E26" s="148"/>
      <c r="F26" s="148"/>
      <c r="G26" s="151" t="s">
        <v>104</v>
      </c>
      <c r="H26" s="151"/>
      <c r="I26" s="148"/>
      <c r="J26" s="152" t="s">
        <v>105</v>
      </c>
      <c r="K26" s="152"/>
      <c r="M26" s="148"/>
      <c r="N26" s="148"/>
      <c r="O26" s="58"/>
      <c r="P26" s="58"/>
      <c r="Q26" s="58"/>
      <c r="R26" s="58"/>
      <c r="S26" s="58"/>
    </row>
    <row r="27" customFormat="false" ht="29.25" hidden="false" customHeight="true" outlineLevel="0" collapsed="false">
      <c r="A27" s="73"/>
      <c r="B27" s="153"/>
      <c r="C27" s="153"/>
      <c r="D27" s="154" t="s">
        <v>106</v>
      </c>
      <c r="E27" s="155" t="n">
        <v>0.9</v>
      </c>
      <c r="F27" s="154" t="s">
        <v>106</v>
      </c>
      <c r="G27" s="153"/>
      <c r="H27" s="153"/>
      <c r="I27" s="154" t="s">
        <v>107</v>
      </c>
      <c r="J27" s="156" t="n">
        <f aca="false">B27*E27*G27</f>
        <v>0</v>
      </c>
      <c r="K27" s="156"/>
      <c r="L27" s="157" t="s">
        <v>108</v>
      </c>
      <c r="M27" s="148"/>
      <c r="N27" s="148"/>
      <c r="O27" s="58"/>
      <c r="P27" s="58"/>
      <c r="Q27" s="58"/>
      <c r="R27" s="58"/>
      <c r="S27" s="58"/>
    </row>
    <row r="28" customFormat="false" ht="70.5" hidden="false" customHeight="true" outlineLevel="0" collapsed="false">
      <c r="A28" s="73"/>
      <c r="B28" s="158" t="s">
        <v>109</v>
      </c>
      <c r="C28" s="158"/>
      <c r="D28" s="158"/>
      <c r="E28" s="158"/>
      <c r="F28" s="158"/>
      <c r="G28" s="158"/>
      <c r="H28" s="158"/>
      <c r="I28" s="158"/>
      <c r="J28" s="158"/>
      <c r="K28" s="158"/>
      <c r="L28" s="158"/>
      <c r="M28" s="158"/>
      <c r="N28" s="158"/>
      <c r="O28" s="158"/>
      <c r="P28" s="158"/>
      <c r="Q28" s="158"/>
      <c r="R28" s="158"/>
      <c r="S28" s="158"/>
    </row>
    <row r="29" customFormat="false" ht="13.5" hidden="false" customHeight="false" outlineLevel="0" collapsed="false">
      <c r="A29" s="73"/>
      <c r="B29" s="148"/>
      <c r="C29" s="148"/>
      <c r="D29" s="148"/>
      <c r="E29" s="148"/>
      <c r="F29" s="148"/>
      <c r="G29" s="148"/>
      <c r="H29" s="148"/>
      <c r="I29" s="148"/>
      <c r="J29" s="148"/>
      <c r="K29" s="148"/>
      <c r="L29" s="148"/>
      <c r="M29" s="148"/>
      <c r="N29" s="148"/>
      <c r="O29" s="58"/>
      <c r="P29" s="58"/>
      <c r="Q29" s="58"/>
      <c r="R29" s="58"/>
      <c r="S29" s="58"/>
    </row>
    <row r="30" customFormat="false" ht="13.5" hidden="false" customHeight="false" outlineLevel="0" collapsed="false">
      <c r="A30" s="73"/>
      <c r="B30" s="148"/>
      <c r="C30" s="148"/>
      <c r="D30" s="148"/>
      <c r="E30" s="148"/>
      <c r="F30" s="148"/>
      <c r="G30" s="148"/>
      <c r="H30" s="148"/>
      <c r="I30" s="148"/>
      <c r="J30" s="148"/>
      <c r="K30" s="148"/>
      <c r="L30" s="148"/>
      <c r="M30" s="148"/>
      <c r="N30" s="148"/>
      <c r="O30" s="58"/>
      <c r="P30" s="58"/>
      <c r="Q30" s="58"/>
      <c r="R30" s="58"/>
      <c r="S30" s="58"/>
    </row>
    <row r="31" customFormat="false" ht="13.5" hidden="false" customHeight="false" outlineLevel="0" collapsed="false">
      <c r="B31" s="159"/>
      <c r="C31" s="159"/>
      <c r="D31" s="159"/>
      <c r="E31" s="159"/>
      <c r="F31" s="159"/>
      <c r="G31" s="159"/>
      <c r="H31" s="159"/>
      <c r="I31" s="159"/>
      <c r="J31" s="159"/>
      <c r="K31" s="159"/>
      <c r="L31" s="159"/>
      <c r="M31" s="159"/>
      <c r="N31" s="159"/>
      <c r="O31" s="159"/>
      <c r="P31" s="159"/>
      <c r="Q31" s="159"/>
      <c r="R31" s="159"/>
      <c r="S31" s="159"/>
    </row>
  </sheetData>
  <mergeCells count="29">
    <mergeCell ref="A2:T2"/>
    <mergeCell ref="B4:S4"/>
    <mergeCell ref="F7:F8"/>
    <mergeCell ref="P7:R7"/>
    <mergeCell ref="S7:S8"/>
    <mergeCell ref="B9:B11"/>
    <mergeCell ref="C9:E9"/>
    <mergeCell ref="C10:E10"/>
    <mergeCell ref="C11:E11"/>
    <mergeCell ref="B12:B15"/>
    <mergeCell ref="C12:C14"/>
    <mergeCell ref="D12:E12"/>
    <mergeCell ref="D13:E13"/>
    <mergeCell ref="D14:E14"/>
    <mergeCell ref="D15:E15"/>
    <mergeCell ref="C17:E17"/>
    <mergeCell ref="B18:E18"/>
    <mergeCell ref="C19:E19"/>
    <mergeCell ref="B20:O22"/>
    <mergeCell ref="P20:R20"/>
    <mergeCell ref="P21:R21"/>
    <mergeCell ref="P22:S22"/>
    <mergeCell ref="B26:C26"/>
    <mergeCell ref="G26:H26"/>
    <mergeCell ref="J26:K26"/>
    <mergeCell ref="B27:C27"/>
    <mergeCell ref="G27:H27"/>
    <mergeCell ref="J27:K27"/>
    <mergeCell ref="B28:S28"/>
  </mergeCells>
  <dataValidations count="1">
    <dataValidation allowBlank="true" operator="between" showDropDown="false" showErrorMessage="false" showInputMessage="true" sqref="G18:R18" type="list">
      <formula1>"○,"</formula1>
      <formula2>0</formula2>
    </dataValidation>
  </dataValidations>
  <printOptions headings="false" gridLines="false" gridLinesSet="true" horizontalCentered="true" verticalCentered="false"/>
  <pageMargins left="0.708333333333333" right="0.708333333333333" top="0.39375"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true"/>
  </sheetPr>
  <dimension ref="A1:W33"/>
  <sheetViews>
    <sheetView showFormulas="false" showGridLines="true" showRowColHeaders="true" showZeros="true" rightToLeft="false" tabSelected="false" showOutlineSymbols="true" defaultGridColor="true" view="pageBreakPreview" topLeftCell="A1" colorId="64" zoomScale="70" zoomScaleNormal="90" zoomScalePageLayoutView="70" workbookViewId="0">
      <selection pane="topLeft" activeCell="A1" activeCellId="0" sqref="A1"/>
    </sheetView>
  </sheetViews>
  <sheetFormatPr defaultColWidth="8.9921875" defaultRowHeight="13.5" zeroHeight="false" outlineLevelRow="0" outlineLevelCol="0"/>
  <cols>
    <col collapsed="false" customWidth="true" hidden="false" outlineLevel="0" max="1" min="1" style="57" width="5"/>
    <col collapsed="false" customWidth="false" hidden="false" outlineLevel="0" max="18" min="2" style="57" width="9"/>
    <col collapsed="false" customWidth="true" hidden="false" outlineLevel="0" max="19" min="19" style="57" width="10.75"/>
    <col collapsed="false" customWidth="true" hidden="false" outlineLevel="0" max="21" min="20" style="58" width="5"/>
    <col collapsed="false" customWidth="false" hidden="false" outlineLevel="0" max="1024" min="22" style="57" width="9"/>
  </cols>
  <sheetData>
    <row r="1" customFormat="false" ht="14.25" hidden="false" customHeight="false" outlineLevel="0" collapsed="false">
      <c r="A1" s="59" t="s">
        <v>65</v>
      </c>
      <c r="B1" s="60"/>
      <c r="C1" s="60"/>
      <c r="D1" s="61"/>
      <c r="E1" s="60"/>
      <c r="F1" s="60"/>
      <c r="G1" s="60"/>
      <c r="H1" s="62"/>
      <c r="I1" s="62"/>
      <c r="J1" s="62"/>
      <c r="K1" s="62"/>
      <c r="L1" s="62"/>
      <c r="M1" s="62"/>
      <c r="N1" s="62"/>
      <c r="O1" s="62"/>
      <c r="P1" s="62"/>
      <c r="Q1" s="62"/>
      <c r="R1" s="62"/>
      <c r="S1" s="62"/>
      <c r="T1" s="62"/>
      <c r="U1" s="62"/>
    </row>
    <row r="2" customFormat="false" ht="27.75" hidden="false" customHeight="true" outlineLevel="0" collapsed="false">
      <c r="A2" s="63" t="s">
        <v>110</v>
      </c>
      <c r="B2" s="63"/>
      <c r="C2" s="63"/>
      <c r="D2" s="63"/>
      <c r="E2" s="63"/>
      <c r="F2" s="63"/>
      <c r="G2" s="63"/>
      <c r="H2" s="63"/>
      <c r="I2" s="63"/>
      <c r="J2" s="63"/>
      <c r="K2" s="63"/>
      <c r="L2" s="63"/>
      <c r="M2" s="63"/>
      <c r="N2" s="63"/>
      <c r="O2" s="63"/>
      <c r="P2" s="63"/>
      <c r="Q2" s="63"/>
      <c r="R2" s="63"/>
      <c r="S2" s="63"/>
      <c r="T2" s="63"/>
      <c r="U2" s="64"/>
    </row>
    <row r="3" customFormat="false" ht="5.25" hidden="false" customHeight="true" outlineLevel="0" collapsed="false">
      <c r="A3" s="59"/>
      <c r="B3" s="65"/>
      <c r="C3" s="65"/>
      <c r="D3" s="65"/>
      <c r="E3" s="65"/>
      <c r="F3" s="65"/>
      <c r="G3" s="65"/>
      <c r="H3" s="65"/>
      <c r="I3" s="65"/>
      <c r="J3" s="65"/>
      <c r="K3" s="65"/>
      <c r="L3" s="65"/>
      <c r="M3" s="65"/>
      <c r="N3" s="65"/>
      <c r="O3" s="65"/>
      <c r="P3" s="65"/>
      <c r="Q3" s="65"/>
      <c r="R3" s="65"/>
      <c r="S3" s="62"/>
      <c r="T3" s="65"/>
      <c r="U3" s="65"/>
    </row>
    <row r="4" customFormat="false" ht="78" hidden="false" customHeight="true" outlineLevel="0" collapsed="false">
      <c r="A4" s="59"/>
      <c r="B4" s="66" t="s">
        <v>111</v>
      </c>
      <c r="C4" s="66"/>
      <c r="D4" s="66"/>
      <c r="E4" s="66"/>
      <c r="F4" s="66"/>
      <c r="G4" s="66"/>
      <c r="H4" s="66"/>
      <c r="I4" s="66"/>
      <c r="J4" s="66"/>
      <c r="K4" s="66"/>
      <c r="L4" s="66"/>
      <c r="M4" s="66"/>
      <c r="N4" s="66"/>
      <c r="O4" s="66"/>
      <c r="P4" s="66"/>
      <c r="Q4" s="66"/>
      <c r="R4" s="66"/>
      <c r="S4" s="66"/>
      <c r="T4" s="67"/>
      <c r="U4" s="67"/>
    </row>
    <row r="5" customFormat="false" ht="14.25" hidden="false" customHeight="false" outlineLevel="0" collapsed="false">
      <c r="A5" s="59"/>
      <c r="B5" s="58"/>
      <c r="C5" s="58"/>
      <c r="D5" s="58"/>
      <c r="E5" s="58"/>
      <c r="F5" s="58"/>
      <c r="G5" s="58"/>
      <c r="H5" s="58"/>
      <c r="I5" s="58"/>
      <c r="J5" s="58"/>
      <c r="K5" s="62"/>
      <c r="L5" s="68"/>
      <c r="M5" s="68"/>
      <c r="N5" s="68"/>
      <c r="O5" s="58"/>
      <c r="P5" s="58"/>
      <c r="Q5" s="69"/>
      <c r="R5" s="69"/>
      <c r="S5" s="69"/>
      <c r="W5" s="57" t="s">
        <v>112</v>
      </c>
    </row>
    <row r="6" customFormat="false" ht="18.75" hidden="false" customHeight="true" outlineLevel="0" collapsed="false">
      <c r="A6" s="59"/>
      <c r="B6" s="70" t="s">
        <v>113</v>
      </c>
      <c r="C6" s="71"/>
      <c r="D6" s="71"/>
      <c r="E6" s="71"/>
      <c r="F6" s="71"/>
      <c r="G6" s="71"/>
      <c r="H6" s="71"/>
      <c r="I6" s="71"/>
      <c r="J6" s="71"/>
      <c r="K6" s="71"/>
      <c r="L6" s="71"/>
      <c r="T6" s="72"/>
      <c r="U6" s="72"/>
    </row>
    <row r="7" customFormat="false" ht="13.5" hidden="false" customHeight="true" outlineLevel="0" collapsed="false">
      <c r="A7" s="73"/>
      <c r="B7" s="74"/>
      <c r="C7" s="75"/>
      <c r="D7" s="76"/>
      <c r="E7" s="77"/>
      <c r="F7" s="78" t="s">
        <v>69</v>
      </c>
      <c r="G7" s="79"/>
      <c r="H7" s="80"/>
      <c r="I7" s="80"/>
      <c r="J7" s="81" t="s">
        <v>24</v>
      </c>
      <c r="K7" s="82"/>
      <c r="L7" s="80" t="s">
        <v>25</v>
      </c>
      <c r="M7" s="80"/>
      <c r="N7" s="80"/>
      <c r="O7" s="83"/>
      <c r="P7" s="84" t="n">
        <f aca="false">K7+1</f>
        <v>1</v>
      </c>
      <c r="Q7" s="84"/>
      <c r="R7" s="84"/>
      <c r="S7" s="85" t="s">
        <v>114</v>
      </c>
      <c r="T7" s="72"/>
      <c r="U7" s="72"/>
    </row>
    <row r="8" customFormat="false" ht="13.5" hidden="false" customHeight="false" outlineLevel="0" collapsed="false">
      <c r="A8" s="73"/>
      <c r="B8" s="86"/>
      <c r="C8" s="87"/>
      <c r="D8" s="88"/>
      <c r="E8" s="89"/>
      <c r="F8" s="78"/>
      <c r="G8" s="90" t="s">
        <v>71</v>
      </c>
      <c r="H8" s="91" t="s">
        <v>72</v>
      </c>
      <c r="I8" s="90" t="s">
        <v>73</v>
      </c>
      <c r="J8" s="91" t="s">
        <v>74</v>
      </c>
      <c r="K8" s="91" t="s">
        <v>75</v>
      </c>
      <c r="L8" s="92" t="s">
        <v>76</v>
      </c>
      <c r="M8" s="90" t="s">
        <v>77</v>
      </c>
      <c r="N8" s="91" t="s">
        <v>78</v>
      </c>
      <c r="O8" s="91" t="s">
        <v>79</v>
      </c>
      <c r="P8" s="90" t="s">
        <v>80</v>
      </c>
      <c r="Q8" s="91" t="s">
        <v>81</v>
      </c>
      <c r="R8" s="91" t="s">
        <v>82</v>
      </c>
      <c r="S8" s="85"/>
      <c r="T8" s="72"/>
      <c r="U8" s="72"/>
    </row>
    <row r="9" customFormat="false" ht="29.25" hidden="false" customHeight="true" outlineLevel="0" collapsed="false">
      <c r="A9" s="73"/>
      <c r="B9" s="93" t="s">
        <v>115</v>
      </c>
      <c r="C9" s="94" t="s">
        <v>116</v>
      </c>
      <c r="D9" s="94"/>
      <c r="E9" s="94"/>
      <c r="F9" s="95" t="n">
        <v>0.25</v>
      </c>
      <c r="G9" s="113"/>
      <c r="H9" s="113"/>
      <c r="I9" s="113"/>
      <c r="J9" s="113"/>
      <c r="K9" s="113"/>
      <c r="L9" s="113"/>
      <c r="M9" s="113"/>
      <c r="N9" s="113"/>
      <c r="O9" s="113"/>
      <c r="P9" s="113"/>
      <c r="Q9" s="113"/>
      <c r="R9" s="113"/>
      <c r="S9" s="98"/>
      <c r="T9" s="68"/>
      <c r="U9" s="68"/>
    </row>
    <row r="10" customFormat="false" ht="29.25" hidden="false" customHeight="true" outlineLevel="0" collapsed="false">
      <c r="A10" s="73"/>
      <c r="B10" s="93"/>
      <c r="C10" s="99" t="s">
        <v>117</v>
      </c>
      <c r="D10" s="99"/>
      <c r="E10" s="99"/>
      <c r="F10" s="100" t="n">
        <v>0.5</v>
      </c>
      <c r="G10" s="102"/>
      <c r="H10" s="102"/>
      <c r="I10" s="102"/>
      <c r="J10" s="102"/>
      <c r="K10" s="102"/>
      <c r="L10" s="102"/>
      <c r="M10" s="102"/>
      <c r="N10" s="102"/>
      <c r="O10" s="102"/>
      <c r="P10" s="102"/>
      <c r="Q10" s="102"/>
      <c r="R10" s="102"/>
      <c r="S10" s="98"/>
      <c r="T10" s="68"/>
      <c r="U10" s="68"/>
    </row>
    <row r="11" customFormat="false" ht="29.25" hidden="false" customHeight="true" outlineLevel="0" collapsed="false">
      <c r="A11" s="73"/>
      <c r="B11" s="93"/>
      <c r="C11" s="99" t="s">
        <v>118</v>
      </c>
      <c r="D11" s="99"/>
      <c r="E11" s="99"/>
      <c r="F11" s="100" t="n">
        <v>0.75</v>
      </c>
      <c r="G11" s="102"/>
      <c r="H11" s="102"/>
      <c r="I11" s="102"/>
      <c r="J11" s="102"/>
      <c r="K11" s="102"/>
      <c r="L11" s="102"/>
      <c r="M11" s="102"/>
      <c r="N11" s="102"/>
      <c r="O11" s="102"/>
      <c r="P11" s="102"/>
      <c r="Q11" s="102"/>
      <c r="R11" s="102"/>
      <c r="S11" s="98"/>
      <c r="T11" s="68"/>
      <c r="U11" s="68"/>
    </row>
    <row r="12" customFormat="false" ht="29.25" hidden="false" customHeight="true" outlineLevel="0" collapsed="false">
      <c r="A12" s="73"/>
      <c r="B12" s="93"/>
      <c r="C12" s="103" t="s">
        <v>119</v>
      </c>
      <c r="D12" s="103"/>
      <c r="E12" s="103"/>
      <c r="F12" s="104" t="n">
        <v>1</v>
      </c>
      <c r="G12" s="160"/>
      <c r="H12" s="160"/>
      <c r="I12" s="160"/>
      <c r="J12" s="160"/>
      <c r="K12" s="160"/>
      <c r="L12" s="160"/>
      <c r="M12" s="160"/>
      <c r="N12" s="160"/>
      <c r="O12" s="160"/>
      <c r="P12" s="160"/>
      <c r="Q12" s="160"/>
      <c r="R12" s="160"/>
      <c r="S12" s="98"/>
      <c r="T12" s="68"/>
      <c r="U12" s="68"/>
    </row>
    <row r="13" customFormat="false" ht="29.25" hidden="false" customHeight="true" outlineLevel="0" collapsed="false">
      <c r="A13" s="73"/>
      <c r="B13" s="93" t="s">
        <v>120</v>
      </c>
      <c r="C13" s="107" t="s">
        <v>88</v>
      </c>
      <c r="D13" s="108" t="s">
        <v>121</v>
      </c>
      <c r="E13" s="108"/>
      <c r="F13" s="109" t="n">
        <v>0.25</v>
      </c>
      <c r="G13" s="110"/>
      <c r="H13" s="111"/>
      <c r="I13" s="110"/>
      <c r="J13" s="111"/>
      <c r="K13" s="111"/>
      <c r="L13" s="112"/>
      <c r="M13" s="110"/>
      <c r="N13" s="111"/>
      <c r="O13" s="113"/>
      <c r="P13" s="110"/>
      <c r="Q13" s="111"/>
      <c r="R13" s="111"/>
      <c r="S13" s="98"/>
      <c r="T13" s="68"/>
      <c r="U13" s="68"/>
    </row>
    <row r="14" customFormat="false" ht="29.25" hidden="false" customHeight="true" outlineLevel="0" collapsed="false">
      <c r="A14" s="73"/>
      <c r="B14" s="93"/>
      <c r="C14" s="107"/>
      <c r="D14" s="114" t="s">
        <v>122</v>
      </c>
      <c r="E14" s="114"/>
      <c r="F14" s="115" t="n">
        <v>0.5</v>
      </c>
      <c r="G14" s="116"/>
      <c r="H14" s="102"/>
      <c r="I14" s="116"/>
      <c r="J14" s="102"/>
      <c r="K14" s="102"/>
      <c r="L14" s="101"/>
      <c r="M14" s="116"/>
      <c r="N14" s="102"/>
      <c r="O14" s="102"/>
      <c r="P14" s="116"/>
      <c r="Q14" s="102"/>
      <c r="R14" s="102"/>
      <c r="S14" s="98"/>
      <c r="T14" s="68"/>
      <c r="U14" s="68"/>
    </row>
    <row r="15" customFormat="false" ht="29.25" hidden="false" customHeight="true" outlineLevel="0" collapsed="false">
      <c r="A15" s="73"/>
      <c r="B15" s="93"/>
      <c r="C15" s="107"/>
      <c r="D15" s="114" t="s">
        <v>123</v>
      </c>
      <c r="E15" s="114"/>
      <c r="F15" s="115" t="n">
        <v>0.75</v>
      </c>
      <c r="G15" s="116"/>
      <c r="H15" s="102"/>
      <c r="I15" s="116"/>
      <c r="J15" s="102"/>
      <c r="K15" s="102"/>
      <c r="L15" s="101"/>
      <c r="M15" s="116"/>
      <c r="N15" s="102"/>
      <c r="O15" s="102"/>
      <c r="P15" s="116"/>
      <c r="Q15" s="102"/>
      <c r="R15" s="102"/>
      <c r="S15" s="98"/>
      <c r="T15" s="68"/>
      <c r="U15" s="68"/>
    </row>
    <row r="16" customFormat="false" ht="29.25" hidden="false" customHeight="true" outlineLevel="0" collapsed="false">
      <c r="A16" s="73"/>
      <c r="B16" s="93"/>
      <c r="C16" s="107"/>
      <c r="D16" s="117" t="s">
        <v>124</v>
      </c>
      <c r="E16" s="117"/>
      <c r="F16" s="118" t="n">
        <v>1</v>
      </c>
      <c r="G16" s="119"/>
      <c r="H16" s="106"/>
      <c r="I16" s="119"/>
      <c r="J16" s="106"/>
      <c r="K16" s="106"/>
      <c r="L16" s="105"/>
      <c r="M16" s="119"/>
      <c r="N16" s="106"/>
      <c r="O16" s="106"/>
      <c r="P16" s="119"/>
      <c r="Q16" s="106"/>
      <c r="R16" s="106"/>
      <c r="S16" s="98"/>
      <c r="T16" s="68"/>
      <c r="U16" s="68"/>
    </row>
    <row r="17" customFormat="false" ht="29.25" hidden="false" customHeight="true" outlineLevel="0" collapsed="false">
      <c r="A17" s="73"/>
      <c r="B17" s="93"/>
      <c r="C17" s="120" t="s">
        <v>90</v>
      </c>
      <c r="D17" s="121" t="s">
        <v>91</v>
      </c>
      <c r="E17" s="121"/>
      <c r="F17" s="122" t="n">
        <v>1</v>
      </c>
      <c r="G17" s="110"/>
      <c r="H17" s="111"/>
      <c r="I17" s="110"/>
      <c r="J17" s="111"/>
      <c r="K17" s="111"/>
      <c r="L17" s="112"/>
      <c r="M17" s="110"/>
      <c r="N17" s="111"/>
      <c r="O17" s="111"/>
      <c r="P17" s="110"/>
      <c r="Q17" s="111"/>
      <c r="R17" s="111"/>
      <c r="S17" s="98"/>
      <c r="T17" s="68"/>
      <c r="U17" s="68"/>
    </row>
    <row r="18" customFormat="false" ht="3.75" hidden="false" customHeight="true" outlineLevel="0" collapsed="false">
      <c r="A18" s="73"/>
      <c r="B18" s="123"/>
      <c r="C18" s="124"/>
      <c r="D18" s="125"/>
      <c r="E18" s="125"/>
      <c r="F18" s="126"/>
      <c r="G18" s="127"/>
      <c r="H18" s="128"/>
      <c r="I18" s="128"/>
      <c r="J18" s="128"/>
      <c r="K18" s="128"/>
      <c r="L18" s="128"/>
      <c r="M18" s="128"/>
      <c r="N18" s="128"/>
      <c r="O18" s="128"/>
      <c r="P18" s="128"/>
      <c r="Q18" s="128"/>
      <c r="R18" s="128"/>
      <c r="S18" s="129"/>
      <c r="T18" s="68"/>
      <c r="U18" s="68"/>
    </row>
    <row r="19" customFormat="false" ht="18" hidden="false" customHeight="true" outlineLevel="0" collapsed="false">
      <c r="A19" s="73"/>
      <c r="B19" s="130"/>
      <c r="C19" s="90" t="s">
        <v>92</v>
      </c>
      <c r="D19" s="90"/>
      <c r="E19" s="90"/>
      <c r="F19" s="131"/>
      <c r="G19" s="132" t="n">
        <f aca="false">$F$9*G9+$F$11*G11+$F$10*G10+$F$12*G12+$F$13*G13+$F$14*G14+$F$15*G15+$F$16*G16+$F$17*G17</f>
        <v>0</v>
      </c>
      <c r="H19" s="132" t="n">
        <f aca="false">$F$9*H9+$F$11*H11+$F$10*H10+$F$12*H12+$F$13*H13+$F$14*H14+$F$15*H15+$F$16*H16+$F$17*H17</f>
        <v>0</v>
      </c>
      <c r="I19" s="132" t="n">
        <f aca="false">$F$9*I9+$F$11*I11+$F$10*I10+$F$12*I12+$F$13*I13+$F$14*I14+$F$15*I15+$F$16*I16+$F$17*I17</f>
        <v>0</v>
      </c>
      <c r="J19" s="132" t="n">
        <f aca="false">$F$9*J9+$F$11*J11+$F$10*J10+$F$12*J12+$F$13*J13+$F$14*J14+$F$15*J15+$F$16*J16+$F$17*J17</f>
        <v>0</v>
      </c>
      <c r="K19" s="132" t="n">
        <f aca="false">$F$9*K9+$F$11*K11+$F$10*K10+$F$12*K12+$F$13*K13+$F$14*K14+$F$15*K15+$F$16*K16+$F$17*K17</f>
        <v>0</v>
      </c>
      <c r="L19" s="132" t="n">
        <f aca="false">$F$9*L9+$F$11*L11+$F$10*L10+$F$12*L12+$F$13*L13+$F$14*L14+$F$15*L15+$F$16*L16+$F$17*L17</f>
        <v>0</v>
      </c>
      <c r="M19" s="132" t="n">
        <f aca="false">$F$9*M9+$F$11*M11+$F$10*M10+$F$12*M12+$F$13*M13+$F$14*M14+$F$15*M15+$F$16*M16+$F$17*M17</f>
        <v>0</v>
      </c>
      <c r="N19" s="132" t="n">
        <f aca="false">$F$9*N9+$F$11*N11+$F$10*N10+$F$12*N12+$F$13*N13+$F$14*N14+$F$15*N15+$F$16*N16+$F$17*N17</f>
        <v>0</v>
      </c>
      <c r="O19" s="132" t="n">
        <f aca="false">$F$9*O9+$F$11*O11+$F$10*O10+$F$12*O12+$F$13*O13+$F$14*O14+$F$15*O15+$F$16*O16+$F$17*O17</f>
        <v>0</v>
      </c>
      <c r="P19" s="132" t="n">
        <f aca="false">$F$9*P9+$F$11*P11+$F$10*P10+$F$12*P12+$F$13*P13+$F$14*P14+$F$15*P15+$F$16*P16+$F$17*P17</f>
        <v>0</v>
      </c>
      <c r="Q19" s="132" t="n">
        <f aca="false">$F$9*Q9+$F$11*Q11+$F$10*Q10+$F$12*Q12+$F$13*Q13+$F$14*Q14+$F$15*Q15+$F$16*Q16+$F$17*Q17</f>
        <v>0</v>
      </c>
      <c r="R19" s="132" t="n">
        <f aca="false">$F$9*R9+$F$11*R11+$F$10*R10+$F$12*R12+$F$13*R13+$F$14*R14+$F$15*R15+$F$16*R16+$F$17*R17</f>
        <v>0</v>
      </c>
      <c r="S19" s="98"/>
      <c r="T19" s="68"/>
      <c r="U19" s="68"/>
    </row>
    <row r="20" customFormat="false" ht="18" hidden="false" customHeight="true" outlineLevel="0" collapsed="false">
      <c r="A20" s="73"/>
      <c r="B20" s="133" t="s">
        <v>125</v>
      </c>
      <c r="C20" s="133"/>
      <c r="D20" s="133"/>
      <c r="E20" s="133"/>
      <c r="F20" s="109" t="n">
        <v>0.857142857142857</v>
      </c>
      <c r="G20" s="134"/>
      <c r="H20" s="134"/>
      <c r="I20" s="134"/>
      <c r="J20" s="134"/>
      <c r="K20" s="134"/>
      <c r="L20" s="134"/>
      <c r="M20" s="134"/>
      <c r="N20" s="134"/>
      <c r="O20" s="134"/>
      <c r="P20" s="134"/>
      <c r="Q20" s="134"/>
      <c r="R20" s="134"/>
      <c r="S20" s="135"/>
      <c r="T20" s="68"/>
      <c r="U20" s="68"/>
    </row>
    <row r="21" customFormat="false" ht="18" hidden="false" customHeight="true" outlineLevel="0" collapsed="false">
      <c r="A21" s="73"/>
      <c r="B21" s="161"/>
      <c r="C21" s="162" t="s">
        <v>94</v>
      </c>
      <c r="D21" s="162"/>
      <c r="E21" s="162"/>
      <c r="F21" s="163"/>
      <c r="G21" s="164" t="n">
        <f aca="false">IF(G20="",G19,ROUND(G19*6/7,2))</f>
        <v>0</v>
      </c>
      <c r="H21" s="164" t="n">
        <f aca="false">IF(H20="",H19,ROUND(H19*6/7,2))</f>
        <v>0</v>
      </c>
      <c r="I21" s="165" t="n">
        <f aca="false">IF(I20="",I19,ROUND(I19*6/7,2))</f>
        <v>0</v>
      </c>
      <c r="J21" s="165" t="n">
        <f aca="false">IF(J20="",J19,ROUND(J19*6/7,2))</f>
        <v>0</v>
      </c>
      <c r="K21" s="165" t="n">
        <f aca="false">IF(K20="",K19,ROUND(K19*6/7,2))</f>
        <v>0</v>
      </c>
      <c r="L21" s="165" t="n">
        <f aca="false">IF(L20="",L19,ROUND(L19*6/7,2))</f>
        <v>0</v>
      </c>
      <c r="M21" s="165" t="n">
        <f aca="false">IF(M20="",M19,ROUND(M19*6/7,2))</f>
        <v>0</v>
      </c>
      <c r="N21" s="165" t="n">
        <f aca="false">IF(N20="",N19,ROUND(N19*6/7,2))</f>
        <v>0</v>
      </c>
      <c r="O21" s="165" t="n">
        <f aca="false">IF(O20="",O19,ROUND(O19*6/7,2))</f>
        <v>0</v>
      </c>
      <c r="P21" s="132" t="n">
        <f aca="false">IF(P20="",P19,ROUND(P19*6/7,2))</f>
        <v>0</v>
      </c>
      <c r="Q21" s="132" t="n">
        <f aca="false">IF(Q20="",Q19,ROUND(Q19*6/7,2))</f>
        <v>0</v>
      </c>
      <c r="R21" s="132" t="n">
        <f aca="false">IF(R20="",R19,ROUND(R19*6/7,2))</f>
        <v>0</v>
      </c>
      <c r="S21" s="166" t="n">
        <f aca="false">SUM(G21:Q21)</f>
        <v>0</v>
      </c>
      <c r="T21" s="137" t="s">
        <v>95</v>
      </c>
      <c r="U21" s="138"/>
    </row>
    <row r="22" customFormat="false" ht="45" hidden="false" customHeight="true" outlineLevel="0" collapsed="false">
      <c r="A22" s="73"/>
      <c r="B22" s="167" t="s">
        <v>126</v>
      </c>
      <c r="C22" s="167"/>
      <c r="D22" s="167"/>
      <c r="E22" s="167"/>
      <c r="F22" s="167"/>
      <c r="G22" s="167"/>
      <c r="H22" s="167"/>
      <c r="I22" s="167"/>
      <c r="J22" s="167"/>
      <c r="K22" s="167"/>
      <c r="L22" s="167"/>
      <c r="M22" s="167"/>
      <c r="N22" s="167"/>
      <c r="O22" s="167"/>
      <c r="P22" s="140" t="s">
        <v>127</v>
      </c>
      <c r="Q22" s="140"/>
      <c r="R22" s="140"/>
      <c r="S22" s="141" t="n">
        <f aca="false">COUNTIF(G21:Q21,"&gt;0")</f>
        <v>0</v>
      </c>
      <c r="T22" s="138" t="s">
        <v>98</v>
      </c>
      <c r="U22" s="138"/>
    </row>
    <row r="23" customFormat="false" ht="45" hidden="false" customHeight="true" outlineLevel="0" collapsed="false">
      <c r="A23" s="73"/>
      <c r="B23" s="167"/>
      <c r="C23" s="167"/>
      <c r="D23" s="167"/>
      <c r="E23" s="167"/>
      <c r="F23" s="167"/>
      <c r="G23" s="167"/>
      <c r="H23" s="167"/>
      <c r="I23" s="167"/>
      <c r="J23" s="167"/>
      <c r="K23" s="167"/>
      <c r="L23" s="167"/>
      <c r="M23" s="167"/>
      <c r="N23" s="167"/>
      <c r="O23" s="167"/>
      <c r="P23" s="142" t="s">
        <v>128</v>
      </c>
      <c r="Q23" s="142"/>
      <c r="R23" s="142"/>
      <c r="S23" s="143" t="str">
        <f aca="false">IF(S22&lt;1,"",S21/S22)</f>
        <v/>
      </c>
      <c r="T23" s="138" t="s">
        <v>100</v>
      </c>
      <c r="U23" s="138"/>
    </row>
    <row r="24" customFormat="false" ht="126.75" hidden="false" customHeight="true" outlineLevel="0" collapsed="false">
      <c r="A24" s="73"/>
      <c r="B24" s="167"/>
      <c r="C24" s="167"/>
      <c r="D24" s="167"/>
      <c r="E24" s="167"/>
      <c r="F24" s="167"/>
      <c r="G24" s="167"/>
      <c r="H24" s="167"/>
      <c r="I24" s="167"/>
      <c r="J24" s="167"/>
      <c r="K24" s="167"/>
      <c r="L24" s="167"/>
      <c r="M24" s="167"/>
      <c r="N24" s="167"/>
      <c r="O24" s="167"/>
      <c r="P24" s="144" t="s">
        <v>129</v>
      </c>
      <c r="Q24" s="144"/>
      <c r="R24" s="144"/>
      <c r="S24" s="144"/>
      <c r="T24" s="68"/>
      <c r="U24" s="68"/>
    </row>
    <row r="25" customFormat="false" ht="13.5" hidden="false" customHeight="false" outlineLevel="0" collapsed="false">
      <c r="A25" s="73"/>
      <c r="B25" s="148"/>
      <c r="C25" s="148"/>
      <c r="D25" s="148"/>
      <c r="E25" s="148"/>
      <c r="F25" s="148"/>
      <c r="G25" s="148"/>
      <c r="H25" s="148"/>
      <c r="I25" s="148"/>
      <c r="J25" s="148"/>
      <c r="K25" s="148"/>
      <c r="L25" s="148"/>
      <c r="M25" s="148"/>
      <c r="N25" s="148"/>
      <c r="O25" s="58"/>
      <c r="P25" s="58"/>
      <c r="Q25" s="58"/>
      <c r="R25" s="58"/>
      <c r="S25" s="58"/>
    </row>
    <row r="26" customFormat="false" ht="14.25" hidden="false" customHeight="false" outlineLevel="0" collapsed="false">
      <c r="A26" s="73"/>
      <c r="B26" s="70" t="s">
        <v>102</v>
      </c>
      <c r="C26" s="148"/>
      <c r="D26" s="148"/>
      <c r="E26" s="148"/>
      <c r="F26" s="148"/>
      <c r="G26" s="148"/>
      <c r="H26" s="148"/>
      <c r="I26" s="148"/>
      <c r="J26" s="148"/>
      <c r="K26" s="148"/>
      <c r="L26" s="148"/>
      <c r="M26" s="148"/>
      <c r="N26" s="148"/>
      <c r="O26" s="58"/>
      <c r="P26" s="58"/>
      <c r="Q26" s="58"/>
      <c r="R26" s="58"/>
      <c r="S26" s="58"/>
    </row>
    <row r="27" customFormat="false" ht="6" hidden="false" customHeight="true" outlineLevel="0" collapsed="false">
      <c r="A27" s="73"/>
      <c r="B27" s="148"/>
      <c r="C27" s="148"/>
      <c r="D27" s="148"/>
      <c r="E27" s="148"/>
      <c r="F27" s="148"/>
      <c r="G27" s="148"/>
      <c r="H27" s="148"/>
      <c r="I27" s="148"/>
      <c r="J27" s="148"/>
      <c r="K27" s="148"/>
      <c r="L27" s="148"/>
      <c r="M27" s="148"/>
      <c r="N27" s="148"/>
      <c r="O27" s="58"/>
      <c r="P27" s="58"/>
      <c r="Q27" s="58"/>
      <c r="R27" s="58"/>
      <c r="S27" s="58"/>
    </row>
    <row r="28" customFormat="false" ht="13.5" hidden="false" customHeight="true" outlineLevel="0" collapsed="false">
      <c r="A28" s="73"/>
      <c r="B28" s="150" t="s">
        <v>103</v>
      </c>
      <c r="C28" s="150"/>
      <c r="D28" s="148"/>
      <c r="E28" s="148"/>
      <c r="F28" s="148"/>
      <c r="G28" s="151" t="s">
        <v>104</v>
      </c>
      <c r="H28" s="151"/>
      <c r="I28" s="148"/>
      <c r="J28" s="152" t="s">
        <v>105</v>
      </c>
      <c r="K28" s="152"/>
      <c r="M28" s="148"/>
      <c r="N28" s="148"/>
      <c r="O28" s="58"/>
      <c r="P28" s="58"/>
      <c r="Q28" s="58"/>
      <c r="R28" s="58"/>
      <c r="S28" s="58"/>
    </row>
    <row r="29" customFormat="false" ht="27.75" hidden="false" customHeight="true" outlineLevel="0" collapsed="false">
      <c r="A29" s="73"/>
      <c r="B29" s="153"/>
      <c r="C29" s="153"/>
      <c r="D29" s="154" t="s">
        <v>106</v>
      </c>
      <c r="E29" s="155" t="n">
        <v>0.9</v>
      </c>
      <c r="F29" s="154" t="s">
        <v>106</v>
      </c>
      <c r="G29" s="153"/>
      <c r="H29" s="153"/>
      <c r="I29" s="154" t="s">
        <v>107</v>
      </c>
      <c r="J29" s="156" t="n">
        <f aca="false">B29*E29*G29</f>
        <v>0</v>
      </c>
      <c r="K29" s="156"/>
      <c r="M29" s="148"/>
      <c r="N29" s="148"/>
      <c r="O29" s="58"/>
      <c r="P29" s="58"/>
      <c r="Q29" s="58"/>
      <c r="R29" s="58"/>
      <c r="S29" s="58"/>
    </row>
    <row r="30" customFormat="false" ht="71.25" hidden="false" customHeight="true" outlineLevel="0" collapsed="false">
      <c r="A30" s="73"/>
      <c r="B30" s="158" t="s">
        <v>109</v>
      </c>
      <c r="C30" s="158"/>
      <c r="D30" s="158"/>
      <c r="E30" s="158"/>
      <c r="F30" s="158"/>
      <c r="G30" s="158"/>
      <c r="H30" s="158"/>
      <c r="I30" s="158"/>
      <c r="J30" s="158"/>
      <c r="K30" s="158"/>
      <c r="L30" s="158"/>
      <c r="M30" s="158"/>
      <c r="N30" s="158"/>
      <c r="O30" s="158"/>
      <c r="P30" s="158"/>
      <c r="Q30" s="158"/>
      <c r="R30" s="158"/>
      <c r="S30" s="158"/>
    </row>
    <row r="31" customFormat="false" ht="13.5" hidden="false" customHeight="false" outlineLevel="0" collapsed="false">
      <c r="A31" s="73"/>
      <c r="B31" s="148"/>
      <c r="C31" s="148"/>
      <c r="D31" s="148"/>
      <c r="E31" s="148"/>
      <c r="F31" s="148"/>
      <c r="G31" s="148"/>
      <c r="H31" s="148"/>
      <c r="I31" s="148"/>
      <c r="J31" s="148"/>
      <c r="K31" s="148"/>
      <c r="L31" s="148"/>
      <c r="M31" s="148"/>
      <c r="N31" s="148"/>
      <c r="O31" s="58"/>
      <c r="P31" s="58"/>
      <c r="Q31" s="58"/>
      <c r="R31" s="58"/>
      <c r="S31" s="58"/>
    </row>
    <row r="32" customFormat="false" ht="13.5" hidden="false" customHeight="false" outlineLevel="0" collapsed="false">
      <c r="A32" s="73"/>
      <c r="B32" s="148"/>
      <c r="C32" s="148"/>
      <c r="D32" s="148"/>
      <c r="E32" s="148"/>
      <c r="F32" s="148"/>
      <c r="G32" s="148"/>
      <c r="H32" s="148"/>
      <c r="I32" s="148"/>
      <c r="J32" s="148"/>
      <c r="K32" s="148"/>
      <c r="L32" s="148"/>
      <c r="M32" s="148"/>
      <c r="N32" s="148"/>
      <c r="O32" s="58"/>
      <c r="P32" s="58"/>
      <c r="Q32" s="58"/>
      <c r="R32" s="58"/>
      <c r="S32" s="58"/>
    </row>
    <row r="33" customFormat="false" ht="13.5" hidden="false" customHeight="false" outlineLevel="0" collapsed="false">
      <c r="B33" s="159"/>
      <c r="C33" s="159"/>
      <c r="D33" s="159"/>
      <c r="E33" s="159"/>
      <c r="F33" s="159"/>
      <c r="G33" s="159"/>
      <c r="H33" s="159"/>
      <c r="I33" s="159"/>
      <c r="J33" s="159"/>
      <c r="K33" s="159"/>
      <c r="L33" s="159"/>
      <c r="M33" s="159"/>
      <c r="N33" s="159"/>
      <c r="O33" s="159"/>
      <c r="P33" s="159"/>
      <c r="Q33" s="159"/>
      <c r="R33" s="159"/>
      <c r="S33" s="159"/>
    </row>
  </sheetData>
  <mergeCells count="31">
    <mergeCell ref="A2:T2"/>
    <mergeCell ref="B4:S4"/>
    <mergeCell ref="F7:F8"/>
    <mergeCell ref="P7:R7"/>
    <mergeCell ref="S7:S8"/>
    <mergeCell ref="B9:B12"/>
    <mergeCell ref="C9:E9"/>
    <mergeCell ref="C10:E10"/>
    <mergeCell ref="C11:E11"/>
    <mergeCell ref="C12:E12"/>
    <mergeCell ref="B13:B17"/>
    <mergeCell ref="C13:C16"/>
    <mergeCell ref="D13:E13"/>
    <mergeCell ref="D14:E14"/>
    <mergeCell ref="D15:E15"/>
    <mergeCell ref="D16:E16"/>
    <mergeCell ref="D17:E17"/>
    <mergeCell ref="C19:E19"/>
    <mergeCell ref="B20:E20"/>
    <mergeCell ref="C21:E21"/>
    <mergeCell ref="B22:O24"/>
    <mergeCell ref="P22:R22"/>
    <mergeCell ref="P23:R23"/>
    <mergeCell ref="P24:S24"/>
    <mergeCell ref="B28:C28"/>
    <mergeCell ref="G28:H28"/>
    <mergeCell ref="J28:K28"/>
    <mergeCell ref="B29:C29"/>
    <mergeCell ref="G29:H29"/>
    <mergeCell ref="J29:K29"/>
    <mergeCell ref="B30:S30"/>
  </mergeCells>
  <dataValidations count="1">
    <dataValidation allowBlank="true" operator="between" showDropDown="false" showErrorMessage="false" showInputMessage="true" sqref="G20:R20" type="list">
      <formula1>"○,"</formula1>
      <formula2>0</formula2>
    </dataValidation>
  </dataValidations>
  <printOptions headings="false" gridLines="false" gridLinesSet="true" horizontalCentered="true" verticalCentered="false"/>
  <pageMargins left="0.708333333333333" right="0.708333333333333" top="0.39375" bottom="0.393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LibreOffice/6.3.5.2$Windows_X86_64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2021-01-23T15:32:15Z</dcterms:created>
  <dc:creator/>
  <dc:description/>
  <dc:language>ja-JP</dc:language>
  <cp:lastModifiedBy/>
  <cp:lastPrinted>2021-03-16T08:23:39Z</cp:lastPrinted>
  <dcterms:modified xsi:type="dcterms:W3CDTF">2021-03-17T07:44:30Z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