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1\財政課\理財係（新）\09諸報告\平成27年度\県\財政状況資料集（H25決算）\02_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O34" i="9"/>
  <c r="BW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<sst xmlns="http://schemas.openxmlformats.org/spreadsheetml/2006/main" count="1024" uniqueCount="554">
  <si>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</si>
  <si>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</si>
  <si>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</si>
  <si>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</si>
  <si>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</si>
  <si>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</si>
  <si>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</si>
  <si>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</si>
  <si>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</si>
  <si>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</si>
  <si>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</si>
  <si>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</si>
  <si>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</si>
  <si>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</si>
  <si>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</si>
  <si>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</si>
  <si>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</si>
  <si>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</si>
  <si>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</si>
  <si>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</si>
  <si>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</si>
  <si>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</si>
  <si>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</si>
  <si>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</si>
  <si>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</si>
  <si>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</si>
  <si>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</si>
  <si>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</si>
  <si>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</si>
  <si>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</si>
  <si>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</si>
  <si>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</si>
  <si>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</si>
  <si>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</si>
  <si>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</si>
  <si>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</si>
  <si>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</si>
  <si>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</si>
  <si>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</si>
  <si>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</si>
  <si>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</si>
  <si>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</si>
  <si>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</si>
  <si>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</si>
  <si>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</si>
  <si>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</si>
  <si>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</si>
  <si>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</si>
  <si>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</si>
  <si>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</si>
  <si>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</si>
  <si>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</si>
  <si>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</si>
  <si>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</si>
  <si>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</si>
  <si>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</si>
  <si>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</si>
  <si>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</si>
  <si>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</si>
  <si>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</si>
  <si>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</si>
  <si>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</si>
  <si>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</si>
  <si>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</si>
  <si>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</si>
  <si>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</si>
  <si>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</si>
  <si>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</si>
  <si>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</si>
  <si>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</si>
  <si>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</si>
  <si>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</si>
  <si>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</si>
  <si>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</si>
  <si>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</si>
  <si>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</si>
  <si>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</si>
  <si>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</si>
  <si>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</si>
  <si>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</si>
  <si>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</si>
  <si>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</si>
  <si>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</si>
  <si>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</si>
  <si>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</si>
  <si>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</si>
  <si>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</si>
  <si>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</si>
  <si>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</si>
  <si>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</si>
  <si>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</si>
  <si>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</si>
  <si>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</si>
  <si>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</si>
  <si>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</si>
  <si>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</si>
  <si>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</si>
  <si>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</si>
  <si>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</si>
  <si>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</si>
  <si>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</si>
  <si>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</si>
  <si>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</si>
  <si>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</si>
  <si>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</si>
  <si>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</si>
  <si>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</si>
  <si>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</si>
  <si>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</si>
  <si>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</si>
  <si>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</si>
  <si>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</si>
  <si>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</si>
  <si>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</si>
  <si>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</si>
  <si>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</si>
  <si>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</si>
  <si>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</si>
  <si>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</si>
  <si>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</si>
  <si>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</si>
  <si>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</si>
  <si>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</si>
  <si>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</si>
  <si>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</si>
  <si>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</si>
  <si>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</si>
  <si>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</si>
  <si>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</si>
  <si>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</si>
  <si>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</si>
  <si>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</si>
  <si>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</si>
  <si>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</si>
  <si>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</si>
  <si>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</si>
  <si>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</si>
  <si>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</si>
  <si>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</si>
  <si>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</si>
  <si>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</si>
  <si>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</si>
  <si>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</si>
  <si>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</si>
  <si>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</si>
  <si>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</si>
  <si>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</si>
  <si>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</si>
  <si>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</si>
  <si>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</si>
  <si>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</si>
  <si>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</si>
  <si>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</si>
  <si>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</si>
  <si>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</si>
  <si>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</si>
  <si>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</si>
  <si>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</si>
  <si>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</si>
  <si>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</si>
  <si>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</si>
  <si>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</si>
  <si>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</si>
  <si>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</si>
  <si>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</si>
  <si>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</si>
  <si>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</si>
  <si>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</si>
  <si>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</si>
  <si>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</si>
  <si>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</si>
  <si>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</si>
  <si>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</si>
  <si>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</si>
  <si>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</si>
  <si>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</si>
  <si>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</si>
  <si>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</si>
  <si>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</si>
  <si>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</si>
  <si>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</si>
  <si>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</si>
  <si>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</si>
  <si>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</si>
  <si>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</si>
  <si>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</si>
  <si>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</si>
  <si>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</si>
  <si>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</si>
  <si>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</si>
  <si>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</si>
  <si>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</si>
  <si>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</si>
  <si>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</si>
  <si>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</si>
  <si>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</si>
  <si>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</si>
  <si>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</si>
  <si>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</si>
  <si>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</si>
  <si>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</si>
  <si>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</si>
  <si>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</si>
  <si>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</si>
  <si>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</si>
  <si>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</si>
  <si>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</si>
  <si>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</si>
  <si>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</si>
  <si>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</si>
  <si>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</si>
  <si>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</si>
  <si>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</si>
  <si>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</si>
  <si>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</si>
  <si>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</si>
  <si>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</si>
  <si>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</si>
  <si>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</si>
  <si>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</si>
  <si>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</si>
  <si>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</si>
  <si>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</si>
  <si>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</si>
  <si>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</si>
  <si>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</si>
  <si>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</si>
  <si>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</si>
  <si>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</si>
  <si>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</si>
  <si>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</si>
  <si>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</si>
  <si>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</si>
  <si>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</si>
  <si>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</si>
  <si>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</si>
  <si>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</si>
  <si>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</si>
  <si>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</si>
  <si>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</si>
  <si>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</si>
  <si>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</si>
  <si>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</si>
  <si>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</si>
  <si>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</si>
  <si>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</si>
  <si>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</si>
  <si>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</si>
  <si>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</si>
  <si>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</si>
  <si>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</si>
  <si>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</si>
  <si>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</si>
  <si>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</si>
  <si>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</si>
  <si>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</si>
  <si>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</si>
  <si>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</si>
  <si>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</si>
  <si>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</si>
  <si>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</si>
  <si>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</si>
  <si>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</si>
  <si>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</si>
  <si>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</si>
  <si>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</si>
  <si>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</si>
  <si>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</si>
  <si>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</si>
  <si>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</si>
  <si>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</si>
  <si>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</si>
  <si>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</si>
  <si>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</si>
  <si>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</si>
  <si>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</si>
  <si>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</si>
  <si>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</si>
  <si>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</si>
  <si>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</si>
  <si>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</si>
  <si>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</si>
  <si>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</si>
  <si>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</si>
  <si>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</si>
  <si>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</si>
  <si>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</si>
  <si>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</si>
  <si>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</si>
  <si>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</si>
  <si>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</si>
  <si>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</si>
  <si>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</si>
  <si>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</si>
  <si>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</si>
  <si>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</si>
  <si>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</si>
  <si>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</si>
  <si>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</si>
  <si>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</si>
  <si>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</si>
  <si>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</si>
  <si>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</si>
  <si>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</si>
  <si>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</si>
  <si>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</si>
  <si>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</si>
  <si>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</si>
  <si>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</si>
  <si>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</si>
  <si>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</si>
  <si>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</si>
  <si>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</si>
  <si>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</si>
  <si>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</si>
  <si>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</si>
  <si>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</si>
  <si>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</si>
  <si>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</si>
  <si>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</si>
  <si>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</si>
  <si>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</si>
  <si>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</si>
  <si>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</si>
  <si>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</si>
  <si>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</si>
  <si>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</si>
  <si>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</si>
  <si>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</si>
  <si>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</si>
  <si>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</si>
  <si>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</si>
  <si>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</si>
  <si>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</si>
  <si>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</si>
  <si>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</si>
  <si>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</si>
  <si>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</si>
  <si>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</si>
  <si>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</si>
  <si>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</si>
  <si>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</si>
  <si>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</si>
  <si>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</si>
  <si>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</si>
  <si>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</si>
  <si>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</si>
  <si>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</si>
  <si>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</si>
  <si>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</si>
  <si>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</si>
  <si>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</si>
  <si>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</si>
  <si>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</si>
  <si>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</si>
  <si>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</si>
  <si>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</si>
  <si>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</si>
  <si>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</si>
  <si>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</si>
  <si>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</si>
  <si>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</si>
  <si>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</si>
  <si>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</si>
  <si>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</si>
  <si>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</si>
  <si>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</si>
  <si>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</si>
  <si>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</si>
  <si>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</si>
  <si>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</si>
  <si>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</si>
  <si>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</si>
  <si>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</si>
  <si>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</si>
  <si>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</si>
  <si>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</si>
  <si>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</si>
  <si>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</si>
  <si>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総社市後期高齢者医療費特別会計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</si>
  <si>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</si>
  <si>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</si>
  <si>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</si>
  <si>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</si>
  <si>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</si>
  <si>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</si>
  <si>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</si>
  <si>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</si>
  <si>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</si>
  <si>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</si>
  <si>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</si>
  <si>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</si>
  <si>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</si>
  <si>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</si>
  <si>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</si>
  <si>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</si>
  <si>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</si>
  <si>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</si>
  <si>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</si>
  <si>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</si>
  <si>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</si>
  <si>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</si>
  <si>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</si>
  <si>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</si>
  <si>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</si>
  <si>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</si>
  <si>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</si>
  <si>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</si>
  <si>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</si>
  <si>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</si>
  <si>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</si>
  <si>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</si>
  <si>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</si>
  <si>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</si>
  <si>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</si>
  <si>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</si>
  <si>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</si>
  <si>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</si>
  <si>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</si>
  <si>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</si>
  <si>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</si>
  <si>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</si>
  <si>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</si>
  <si>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</si>
  <si>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</si>
  <si>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</si>
  <si>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</si>
  <si>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</si>
  <si>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</si>
  <si>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</si>
  <si>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</si>
  <si>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</si>
  <si>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</si>
  <si>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</si>
  <si>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</si>
  <si>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</si>
  <si>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</si>
  <si>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</si>
  <si>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</si>
  <si>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</si>
  <si>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</si>
  <si>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</si>
  <si>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</si>
  <si>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</si>
  <si>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</si>
  <si>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</si>
  <si>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</si>
  <si>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</si>
  <si>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</si>
  <si>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</si>
  <si>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</si>
  <si>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</si>
  <si>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</si>
  <si>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</si>
  <si>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</si>
  <si>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</si>
  <si>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</si>
  <si>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</si>
  <si>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</si>
  <si>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</si>
  <si>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</si>
  <si>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</si>
  <si>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</si>
  <si>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</si>
  <si>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</si>
  <si>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</si>
  <si>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</si>
  <si>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</si>
  <si>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</si>
  <si>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</si>
  <si>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</si>
  <si>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</si>
  <si>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</si>
  <si>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</si>
  <si>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</si>
  <si>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</si>
  <si>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</si>
  <si>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</si>
  <si>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</si>
  <si>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</si>
  <si>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</si>
  <si>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</si>
  <si>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</si>
  <si>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</si>
  <si>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</si>
  <si>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</si>
  <si>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</si>
  <si>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</si>
  <si>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</si>
  <si>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</si>
  <si>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</si>
  <si>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</si>
  <si>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</si>
  <si>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</si>
  <si>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</si>
  <si>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</si>
  <si>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</si>
  <si>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</si>
  <si>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</si>
  <si>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</si>
  <si>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</si>
  <si>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</si>
  <si>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</si>
  <si>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</si>
  <si>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</si>
  <si>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</si>
  <si>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</si>
  <si>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</si>
  <si>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</si>
  <si>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</si>
  <si>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</si>
  <si>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</si>
  <si>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</si>
  <si>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</si>
  <si>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</si>
  <si>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</si>
  <si>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</si>
  <si>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</si>
  <si>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</si>
  <si>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</si>
  <si>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</si>
  <si>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0.92</t>
  </si>
  <si>
    <t>総社市水道事業会計</t>
  </si>
  <si>
    <t>一般会計</t>
  </si>
  <si>
    <t>総社市介護保険特別会計</t>
  </si>
  <si>
    <t>総社市工業用水道事業会計</t>
  </si>
  <si>
    <t>総社市国民健康保険特別会計</t>
  </si>
  <si>
    <t>総社市後期高齢者医療費特別会計</t>
  </si>
  <si>
    <t>総社市公共下水道事業費特別会計</t>
  </si>
  <si>
    <t>総社駅南地区土地区画整理事業費特別会計</t>
  </si>
  <si>
    <t>その他会計（赤字）</t>
  </si>
  <si>
    <t>その他会計（黒字）</t>
  </si>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</sst>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32286</c:v>
                </c:pt>
                <c:pt idx="1">
                  <c:v>32049</c:v>
                </c:pt>
                <c:pt idx="2">
                  <c:v>31765</c:v>
                </c:pt>
                <c:pt idx="3">
                  <c:v>54317</c:v>
                </c:pt>
                <c:pt idx="4">
                  <c:v>59726</c:v>
                </c:pt>
              </c:numCache>
            </c:numRef>
          </c:val>
          <c:smooth val="0"/>
        </c:ser>
        <c:dLbls>
          <c:showLegendKey val="0"/>
          <c:showVal val="0"/>
          <c:showCatName val="0"/>
          <c:showSerName val="0"/>
          <c:showPercent val="0"/>
          <c:showBubbleSize val="0"/>
        </c:dLbls>
        <c:marker val="1"/>
        <c:smooth val="0"/>
        <c:axId val="120274280"/>
        <c:axId val="120273104"/>
      </c:lineChart>
      <c:catAx>
        <c:axId val="120274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73104"/>
        <c:crosses val="autoZero"/>
        <c:auto val="1"/>
        <c:lblAlgn val="ctr"/>
        <c:lblOffset val="100"/>
        <c:tickLblSkip val="1"/>
        <c:tickMarkSkip val="1"/>
        <c:noMultiLvlLbl val="0"/>
      </c:catAx>
      <c:valAx>
        <c:axId val="120273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74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2.71</c:v>
                </c:pt>
                <c:pt idx="1">
                  <c:v>6.49</c:v>
                </c:pt>
                <c:pt idx="2">
                  <c:v>5.73</c:v>
                </c:pt>
                <c:pt idx="3">
                  <c:v>5.2</c:v>
                </c:pt>
                <c:pt idx="4">
                  <c:v>4.78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6.51</c:v>
                </c:pt>
                <c:pt idx="1">
                  <c:v>8.1300000000000008</c:v>
                </c:pt>
                <c:pt idx="2">
                  <c:v>15.48</c:v>
                </c:pt>
                <c:pt idx="3">
                  <c:v>19.22</c:v>
                </c:pt>
                <c:pt idx="4">
                  <c:v>21.86</c:v>
                </c:pt>
              </c:numCache>
            </c:numRef>
          </c:val>
        </c:ser>
        <c:dLbls>
          <c:showLegendKey val="0"/>
          <c:showVal val="0"/>
          <c:showCatName val="0"/>
          <c:showSerName val="0"/>
          <c:showPercent val="0"/>
          <c:showBubbleSize val="0"/>
        </c:dLbls>
        <c:gapWidth val="250"/>
        <c:overlap val="100"/>
        <c:axId val="247139480"/>
        <c:axId val="24713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-0.92</c:v>
                </c:pt>
                <c:pt idx="1">
                  <c:v>5.5</c:v>
                </c:pt>
                <c:pt idx="2">
                  <c:v>6.68</c:v>
                </c:pt>
                <c:pt idx="3">
                  <c:v>3.25</c:v>
                </c:pt>
                <c:pt idx="4">
                  <c:v>2.4900000000000002</c:v>
                </c:pt>
              </c:numCache>
            </c:numRef>
          </c:val>
          <c:smooth val="0"/>
        </c:ser>
        <c:dLbls>
          <c:showLegendKey val="0"/>
          <c:showVal val="0"/>
          <c:showCatName val="0"/>
          <c:showSerName val="0"/>
          <c:showPercent val="0"/>
          <c:showBubbleSize val="0"/>
        </c:dLbls>
        <c:marker val="1"/>
        <c:smooth val="0"/>
        <c:axId val="247139480"/>
        <c:axId val="247139872"/>
      </c:lineChart>
      <c:catAx>
        <c:axId val="24713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139872"/>
        <c:crosses val="autoZero"/>
        <c:auto val="1"/>
        <c:lblAlgn val="ctr"/>
        <c:lblOffset val="100"/>
        <c:tickLblSkip val="1"/>
        <c:tickMarkSkip val="1"/>
        <c:noMultiLvlLbl val="0"/>
      </c:catAx>
      <c:valAx>
        <c:axId val="24713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3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1.36</c:v>
                </c:pt>
                <c:pt idx="2">
                  <c:v>#N/A</c:v>
                </c:pt>
                <c:pt idx="3">
                  <c:v>0.34</c:v>
                </c:pt>
                <c:pt idx="4">
                  <c:v>#N/A</c:v>
                </c:pt>
                <c:pt idx="5">
                  <c:v>0.36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総社駅南地区土地区画整理事業費特別会計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総社市後期高齢者医療費特別会計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0.01</c:v>
                </c:pt>
                <c:pt idx="8">
                  <c:v>#N/A</c:v>
                </c:pt>
                <c:pt idx="9">
                  <c:v>0</c:v>
                </c:pt>
              </c:numCache>
            </c:numRef>
          </c:val>
        </c:ser>
        <c:ser>
          <c:idx val="5"/>
          <c:order val="5"/>
          <c:tx>
            <c:strRef>
              <c:f>データシート!$A$32</c:f>
              <c:strCache>
                <c:ptCount val="1"/>
                <c:pt idx="0">
                  <c:v>総社市国民健康保険特別会計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0.75</c:v>
                </c:pt>
                <c:pt idx="2">
                  <c:v>#N/A</c:v>
                </c:pt>
                <c:pt idx="3">
                  <c:v>0.02</c:v>
                </c:pt>
                <c:pt idx="4">
                  <c:v>#N/A</c:v>
                </c:pt>
                <c:pt idx="5">
                  <c:v>0.05</c:v>
                </c:pt>
                <c:pt idx="6">
                  <c:v>#N/A</c:v>
                </c:pt>
                <c:pt idx="7">
                  <c:v>0.3</c:v>
                </c:pt>
                <c:pt idx="8">
                  <c:v>#N/A</c:v>
                </c:pt>
                <c:pt idx="9">
                  <c:v>0.32</c:v>
                </c:pt>
              </c:numCache>
            </c:numRef>
          </c:val>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1.1200000000000001</c:v>
                </c:pt>
                <c:pt idx="2">
                  <c:v>#N/A</c:v>
                </c:pt>
                <c:pt idx="3">
                  <c:v>1.07</c:v>
                </c:pt>
                <c:pt idx="4">
                  <c:v>#N/A</c:v>
                </c:pt>
                <c:pt idx="5">
                  <c:v>1</c:v>
                </c:pt>
                <c:pt idx="6">
                  <c:v>#N/A</c:v>
                </c:pt>
                <c:pt idx="7">
                  <c:v>0.99</c:v>
                </c:pt>
                <c:pt idx="8">
                  <c:v>#N/A</c:v>
                </c:pt>
                <c:pt idx="9">
                  <c:v>0.9</c:v>
                </c:pt>
              </c:numCache>
            </c:numRef>
          </c:val>
        </c:ser>
        <c:ser>
          <c:idx val="7"/>
          <c:order val="7"/>
          <c:tx>
            <c:strRef>
              <c:f>データシート!$A$34</c:f>
              <c:strCache>
                <c:ptCount val="1"/>
                <c:pt idx="0">
                  <c:v>総社市介護保険特別会計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0.79</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2.71</c:v>
                </c:pt>
                <c:pt idx="2">
                  <c:v>#N/A</c:v>
                </c:pt>
                <c:pt idx="3">
                  <c:v>6.49</c:v>
                </c:pt>
                <c:pt idx="4">
                  <c:v>#N/A</c:v>
                </c:pt>
                <c:pt idx="5">
                  <c:v>5.73</c:v>
                </c:pt>
                <c:pt idx="6">
                  <c:v>#N/A</c:v>
                </c:pt>
                <c:pt idx="7">
                  <c:v>5.2</c:v>
                </c:pt>
                <c:pt idx="8">
                  <c:v>#N/A</c:v>
                </c:pt>
                <c:pt idx="9">
                  <c:v>4.78</c:v>
                </c:pt>
              </c:numCache>
            </c:numRef>
          </c:val>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12.16</c:v>
                </c:pt>
                <c:pt idx="2">
                  <c:v>#N/A</c:v>
                </c:pt>
                <c:pt idx="3">
                  <c:v>12.09</c:v>
                </c:pt>
                <c:pt idx="4">
                  <c:v>#N/A</c:v>
                </c:pt>
                <c:pt idx="5">
                  <c:v>12.57</c:v>
                </c:pt>
                <c:pt idx="6">
                  <c:v>#N/A</c:v>
                </c:pt>
                <c:pt idx="7">
                  <c:v>11.46</c:v>
                </c:pt>
                <c:pt idx="8">
                  <c:v>#N/A</c:v>
                </c:pt>
                <c:pt idx="9">
                  <c:v>12.14</c:v>
                </c:pt>
              </c:numCache>
            </c:numRef>
          </c:val>
        </c:ser>
        <c:dLbls>
          <c:showLegendKey val="0"/>
          <c:showVal val="0"/>
          <c:showCatName val="0"/>
          <c:showSerName val="0"/>
          <c:showPercent val="0"/>
          <c:showBubbleSize val="0"/>
        </c:dLbls>
        <c:gapWidth val="150"/>
        <c:overlap val="100"/>
        <c:axId val="247140656"/>
        <c:axId val="247141048"/>
      </c:barChart>
      <c:catAx>
        <c:axId val="24714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141048"/>
        <c:crosses val="autoZero"/>
        <c:auto val="1"/>
        <c:lblAlgn val="ctr"/>
        <c:lblOffset val="100"/>
        <c:tickLblSkip val="1"/>
        <c:tickMarkSkip val="1"/>
        <c:noMultiLvlLbl val="0"/>
      </c:catAx>
      <c:valAx>
        <c:axId val="247141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4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2748</c:v>
                </c:pt>
                <c:pt idx="5">
                  <c:v>2855</c:v>
                </c:pt>
                <c:pt idx="8">
                  <c:v>2870</c:v>
                </c:pt>
                <c:pt idx="11">
                  <c:v>2932</c:v>
                </c:pt>
                <c:pt idx="14">
                  <c:v>2951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261</c:v>
                </c:pt>
                <c:pt idx="3">
                  <c:v>241</c:v>
                </c:pt>
                <c:pt idx="6">
                  <c:v>215</c:v>
                </c:pt>
                <c:pt idx="9">
                  <c:v>192</c:v>
                </c:pt>
                <c:pt idx="12">
                  <c:v>164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390</c:v>
                </c:pt>
                <c:pt idx="3">
                  <c:v>379</c:v>
                </c:pt>
                <c:pt idx="6">
                  <c:v>174</c:v>
                </c:pt>
                <c:pt idx="9">
                  <c:v>73</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1016</c:v>
                </c:pt>
                <c:pt idx="3">
                  <c:v>987</c:v>
                </c:pt>
                <c:pt idx="6">
                  <c:v>946</c:v>
                </c:pt>
                <c:pt idx="9">
                  <c:v>988</c:v>
                </c:pt>
                <c:pt idx="12">
                  <c:v>928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3562</c:v>
                </c:pt>
                <c:pt idx="3">
                  <c:v>3537</c:v>
                </c:pt>
                <c:pt idx="6">
                  <c:v>3443</c:v>
                </c:pt>
                <c:pt idx="9">
                  <c:v>3316</c:v>
                </c:pt>
                <c:pt idx="12">
                  <c:v>3283</c:v>
                </c:pt>
              </c:numCache>
            </c:numRef>
          </c:val>
        </c:ser>
        <c:dLbls>
          <c:showLegendKey val="0"/>
          <c:showVal val="0"/>
          <c:showCatName val="0"/>
          <c:showSerName val="0"/>
          <c:showPercent val="0"/>
          <c:showBubbleSize val="0"/>
        </c:dLbls>
        <c:gapWidth val="100"/>
        <c:overlap val="100"/>
        <c:axId val="247141832"/>
        <c:axId val="24714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2481</c:v>
                </c:pt>
                <c:pt idx="2">
                  <c:v>#N/A</c:v>
                </c:pt>
                <c:pt idx="3">
                  <c:v>#N/A</c:v>
                </c:pt>
                <c:pt idx="4">
                  <c:v>2289</c:v>
                </c:pt>
                <c:pt idx="5">
                  <c:v>#N/A</c:v>
                </c:pt>
                <c:pt idx="6">
                  <c:v>#N/A</c:v>
                </c:pt>
                <c:pt idx="7">
                  <c:v>1908</c:v>
                </c:pt>
                <c:pt idx="8">
                  <c:v>#N/A</c:v>
                </c:pt>
                <c:pt idx="9">
                  <c:v>#N/A</c:v>
                </c:pt>
                <c:pt idx="10">
                  <c:v>1637</c:v>
                </c:pt>
                <c:pt idx="11">
                  <c:v>#N/A</c:v>
                </c:pt>
                <c:pt idx="12">
                  <c:v>#N/A</c:v>
                </c:pt>
                <c:pt idx="13">
                  <c:v>1566</c:v>
                </c:pt>
                <c:pt idx="14">
                  <c:v>#N/A</c:v>
                </c:pt>
              </c:numCache>
            </c:numRef>
          </c:val>
          <c:smooth val="0"/>
        </c:ser>
        <c:dLbls>
          <c:showLegendKey val="0"/>
          <c:showVal val="0"/>
          <c:showCatName val="0"/>
          <c:showSerName val="0"/>
          <c:showPercent val="0"/>
          <c:showBubbleSize val="0"/>
        </c:dLbls>
        <c:marker val="1"/>
        <c:smooth val="0"/>
        <c:axId val="247141832"/>
        <c:axId val="247142224"/>
      </c:lineChart>
      <c:catAx>
        <c:axId val="24714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142224"/>
        <c:crosses val="autoZero"/>
        <c:auto val="1"/>
        <c:lblAlgn val="ctr"/>
        <c:lblOffset val="100"/>
        <c:tickLblSkip val="1"/>
        <c:tickMarkSkip val="1"/>
        <c:noMultiLvlLbl val="0"/>
      </c:catAx>
      <c:valAx>
        <c:axId val="24714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14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27116</c:v>
                </c:pt>
                <c:pt idx="5">
                  <c:v>27218</c:v>
                </c:pt>
                <c:pt idx="8">
                  <c:v>27256</c:v>
                </c:pt>
                <c:pt idx="11">
                  <c:v>27593</c:v>
                </c:pt>
                <c:pt idx="14">
                  <c:v>26912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4153</c:v>
                </c:pt>
                <c:pt idx="5">
                  <c:v>4302</c:v>
                </c:pt>
                <c:pt idx="8">
                  <c:v>4130</c:v>
                </c:pt>
                <c:pt idx="11">
                  <c:v>4135</c:v>
                </c:pt>
                <c:pt idx="14">
                  <c:v>3984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5324</c:v>
                </c:pt>
                <c:pt idx="5">
                  <c:v>5421</c:v>
                </c:pt>
                <c:pt idx="8">
                  <c:v>6717</c:v>
                </c:pt>
                <c:pt idx="11">
                  <c:v>7254</c:v>
                </c:pt>
                <c:pt idx="14">
                  <c:v>7814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5213</c:v>
                </c:pt>
                <c:pt idx="3">
                  <c:v>5016</c:v>
                </c:pt>
                <c:pt idx="6">
                  <c:v>5009</c:v>
                </c:pt>
                <c:pt idx="9">
                  <c:v>4764</c:v>
                </c:pt>
                <c:pt idx="12">
                  <c:v>4661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1079</c:v>
                </c:pt>
                <c:pt idx="3">
                  <c:v>786</c:v>
                </c:pt>
                <c:pt idx="6">
                  <c:v>660</c:v>
                </c:pt>
                <c:pt idx="9">
                  <c:v>650</c:v>
                </c:pt>
                <c:pt idx="12">
                  <c:v>624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13402</c:v>
                </c:pt>
                <c:pt idx="3">
                  <c:v>12967</c:v>
                </c:pt>
                <c:pt idx="6">
                  <c:v>12316</c:v>
                </c:pt>
                <c:pt idx="9">
                  <c:v>12155</c:v>
                </c:pt>
                <c:pt idx="12">
                  <c:v>11873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1579</c:v>
                </c:pt>
                <c:pt idx="3">
                  <c:v>1379</c:v>
                </c:pt>
                <c:pt idx="6">
                  <c:v>1224</c:v>
                </c:pt>
                <c:pt idx="9">
                  <c:v>1058</c:v>
                </c:pt>
                <c:pt idx="12">
                  <c:v>930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31822</c:v>
                </c:pt>
                <c:pt idx="3">
                  <c:v>31097</c:v>
                </c:pt>
                <c:pt idx="6">
                  <c:v>30544</c:v>
                </c:pt>
                <c:pt idx="9">
                  <c:v>30117</c:v>
                </c:pt>
                <c:pt idx="12">
                  <c:v>29923</c:v>
                </c:pt>
              </c:numCache>
            </c:numRef>
          </c:val>
        </c:ser>
        <c:dLbls>
          <c:showLegendKey val="0"/>
          <c:showVal val="0"/>
          <c:showCatName val="0"/>
          <c:showSerName val="0"/>
          <c:showPercent val="0"/>
          <c:showBubbleSize val="0"/>
        </c:dLbls>
        <c:gapWidth val="100"/>
        <c:overlap val="100"/>
        <c:axId val="247537032"/>
        <c:axId val="24753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16503</c:v>
                </c:pt>
                <c:pt idx="2">
                  <c:v>#N/A</c:v>
                </c:pt>
                <c:pt idx="3">
                  <c:v>#N/A</c:v>
                </c:pt>
                <c:pt idx="4">
                  <c:v>14304</c:v>
                </c:pt>
                <c:pt idx="5">
                  <c:v>#N/A</c:v>
                </c:pt>
                <c:pt idx="6">
                  <c:v>#N/A</c:v>
                </c:pt>
                <c:pt idx="7">
                  <c:v>11651</c:v>
                </c:pt>
                <c:pt idx="8">
                  <c:v>#N/A</c:v>
                </c:pt>
                <c:pt idx="9">
                  <c:v>#N/A</c:v>
                </c:pt>
                <c:pt idx="10">
                  <c:v>9762</c:v>
                </c:pt>
                <c:pt idx="11">
                  <c:v>#N/A</c:v>
                </c:pt>
                <c:pt idx="12">
                  <c:v>#N/A</c:v>
                </c:pt>
                <c:pt idx="13">
                  <c:v>9301</c:v>
                </c:pt>
                <c:pt idx="14">
                  <c:v>#N/A</c:v>
                </c:pt>
              </c:numCache>
            </c:numRef>
          </c:val>
          <c:smooth val="0"/>
        </c:ser>
        <c:dLbls>
          <c:showLegendKey val="0"/>
          <c:showVal val="0"/>
          <c:showCatName val="0"/>
          <c:showSerName val="0"/>
          <c:showPercent val="0"/>
          <c:showBubbleSize val="0"/>
        </c:dLbls>
        <c:marker val="1"/>
        <c:smooth val="0"/>
        <c:axId val="247537032"/>
        <c:axId val="247537424"/>
      </c:lineChart>
      <c:catAx>
        <c:axId val="24753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537424"/>
        <c:crosses val="autoZero"/>
        <c:auto val="1"/>
        <c:lblAlgn val="ctr"/>
        <c:lblOffset val="100"/>
        <c:tickLblSkip val="1"/>
        <c:tickMarkSkip val="1"/>
        <c:noMultiLvlLbl val="0"/>
      </c:catAx>
      <c:valAx>
        <c:axId val="24753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3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67,765
67,037
212.00
26,909,238
25,947,441
765,792
16,023,535
29,923,478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の比較は同ポイントであったが、類似団体平均と比較すると０．０６ポイント下回っている。景気の低迷により、市税の伸びが期待できない状況が財政力指数の横ばい状態につながっていると考えられる。引き続き、投資的経費の歳出抑制を図るとともに、新たな企業誘致の推進や税収等の徴収率向上を図るなどして、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8" name="直線コネクタ 67"/>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41</xdr:row>
      <xdr:rowOff>15875</xdr:rowOff>
    </xdr:to>
    <xdr:cxnSp macro="">
      <xdr:nvCxnSpPr>
        <xdr:cNvPr id="71" name="直線コネクタ 70"/>
        <xdr:cNvCxnSpPr/>
      </xdr:nvCxnSpPr>
      <xdr:spPr>
        <a:xfrm>
          <a:off x="3225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147108</xdr:rowOff>
    </xdr:to>
    <xdr:cxnSp macro="">
      <xdr:nvCxnSpPr>
        <xdr:cNvPr id="74" name="直線コネクタ 73"/>
        <xdr:cNvCxnSpPr/>
      </xdr:nvCxnSpPr>
      <xdr:spPr>
        <a:xfrm>
          <a:off x="2336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11235</xdr:rowOff>
    </xdr:from>
    <xdr:ext cx="762000" cy="259045"/>
    <xdr:sp macro="" textlink="">
      <xdr:nvSpPr>
        <xdr:cNvPr id="92" name="テキスト ボックス 91"/>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歳入面では、市税（対前年比：約</a:t>
          </a:r>
          <a:r>
            <a:rPr kumimoji="1" lang="en-US" altLang="ja-JP" sz="1300">
              <a:latin typeface="ＭＳ Ｐゴシック"/>
            </a:rPr>
            <a:t>4,000</a:t>
          </a:r>
          <a:r>
            <a:rPr kumimoji="1" lang="ja-JP" altLang="en-US" sz="1300">
              <a:latin typeface="ＭＳ Ｐゴシック"/>
            </a:rPr>
            <a:t>万円増）が増加したものの、地方交付税（対前年比：約</a:t>
          </a:r>
          <a:r>
            <a:rPr kumimoji="1" lang="en-US" altLang="ja-JP" sz="1300">
              <a:latin typeface="ＭＳ Ｐゴシック"/>
            </a:rPr>
            <a:t>3,800</a:t>
          </a:r>
          <a:r>
            <a:rPr kumimoji="1" lang="ja-JP" altLang="en-US" sz="1300">
              <a:latin typeface="ＭＳ Ｐゴシック"/>
            </a:rPr>
            <a:t>万円減）が減少したこと、歳出面では人件費（対前年比：約</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4,500</a:t>
          </a:r>
          <a:r>
            <a:rPr kumimoji="1" lang="ja-JP" altLang="en-US" sz="1300">
              <a:latin typeface="ＭＳ Ｐゴシック"/>
            </a:rPr>
            <a:t>万円減）が減少したものの、扶助費（対前年比：約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3,400</a:t>
          </a:r>
          <a:r>
            <a:rPr kumimoji="1" lang="ja-JP" altLang="en-US" sz="1300">
              <a:latin typeface="ＭＳ Ｐゴシック"/>
            </a:rPr>
            <a:t>万円増）が増加したことなどにより、前年度と同様に</a:t>
          </a:r>
          <a:r>
            <a:rPr kumimoji="1" lang="en-US" altLang="ja-JP" sz="1300">
              <a:latin typeface="ＭＳ Ｐゴシック"/>
            </a:rPr>
            <a:t>90.0%</a:t>
          </a:r>
          <a:r>
            <a:rPr kumimoji="1" lang="ja-JP" altLang="en-US" sz="1300">
              <a:latin typeface="ＭＳ Ｐゴシック"/>
            </a:rPr>
            <a:t>となった。歳出において、公債費は減少しているものの、扶助費は増加傾向が続いており、今後もその動向に注視しつつ、事務事業の見直しと合理化を進め、経常経費の縮減に努める。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62</xdr:row>
      <xdr:rowOff>165100</xdr:rowOff>
    </xdr:to>
    <xdr:cxnSp macro="">
      <xdr:nvCxnSpPr>
        <xdr:cNvPr id="131" name="直線コネクタ 130"/>
        <xdr:cNvCxnSpPr/>
      </xdr:nvCxnSpPr>
      <xdr:spPr>
        <a:xfrm>
          <a:off x="41148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165100</xdr:rowOff>
    </xdr:to>
    <xdr:cxnSp macro="">
      <xdr:nvCxnSpPr>
        <xdr:cNvPr id="134" name="直線コネクタ 133"/>
        <xdr:cNvCxnSpPr/>
      </xdr:nvCxnSpPr>
      <xdr:spPr>
        <a:xfrm>
          <a:off x="3225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63</xdr:row>
      <xdr:rowOff>86148</xdr:rowOff>
    </xdr:to>
    <xdr:cxnSp macro="">
      <xdr:nvCxnSpPr>
        <xdr:cNvPr id="137" name="直線コネクタ 136"/>
        <xdr:cNvCxnSpPr/>
      </xdr:nvCxnSpPr>
      <xdr:spPr>
        <a:xfrm flipV="1">
          <a:off x="2336800" y="1069043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86148</xdr:rowOff>
    </xdr:from>
    <xdr:to>
      <xdr:col>3</xdr:col>
      <xdr:colOff>279400</xdr:colOff>
      <xdr:row>64</xdr:row>
      <xdr:rowOff>75565</xdr:rowOff>
    </xdr:to>
    <xdr:cxnSp macro="">
      <xdr:nvCxnSpPr>
        <xdr:cNvPr id="140" name="直線コネクタ 139"/>
        <xdr:cNvCxnSpPr/>
      </xdr:nvCxnSpPr>
      <xdr:spPr>
        <a:xfrm flipV="1">
          <a:off x="1447800" y="1088749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2" name="円/楕円 151"/>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53" name="テキスト ボックス 152"/>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5" name="テキスト ボックス 154"/>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35348</xdr:rowOff>
    </xdr:from>
    <xdr:to>
      <xdr:col>3</xdr:col>
      <xdr:colOff>330200</xdr:colOff>
      <xdr:row>63</xdr:row>
      <xdr:rowOff>136948</xdr:rowOff>
    </xdr:to>
    <xdr:sp macro="" textlink="">
      <xdr:nvSpPr>
        <xdr:cNvPr id="156" name="円/楕円 155"/>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121725</xdr:rowOff>
    </xdr:from>
    <xdr:ext cx="762000" cy="259045"/>
    <xdr:sp macro="" textlink="">
      <xdr:nvSpPr>
        <xdr:cNvPr id="157" name="テキスト ボックス 156"/>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8" name="円/楕円 157"/>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9" name="テキスト ボックス 158"/>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くなっているものの、前年度と比較すると増加している。これは、中学校の大規模改修に伴う修繕や消防はしご車の整備に関するものである。今後は、備品等の耐用年数の経過による維持補修費の増加が見込まれることから、計画的な整備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50366</xdr:rowOff>
    </xdr:from>
    <xdr:to>
      <xdr:col>7</xdr:col>
      <xdr:colOff>152400</xdr:colOff>
      <xdr:row>81</xdr:row>
      <xdr:rowOff>54733</xdr:rowOff>
    </xdr:to>
    <xdr:cxnSp macro="">
      <xdr:nvCxnSpPr>
        <xdr:cNvPr id="195" name="直線コネクタ 194"/>
        <xdr:cNvCxnSpPr/>
      </xdr:nvCxnSpPr>
      <xdr:spPr>
        <a:xfrm>
          <a:off x="4114800" y="13937816"/>
          <a:ext cx="8382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39510</xdr:rowOff>
    </xdr:from>
    <xdr:ext cx="762000" cy="259045"/>
    <xdr:sp macro="" textlink="">
      <xdr:nvSpPr>
        <xdr:cNvPr id="196" name="人件費・物件費等の状況平均値テキスト"/>
        <xdr:cNvSpPr txBox="1"/>
      </xdr:nvSpPr>
      <xdr:spPr>
        <a:xfrm>
          <a:off x="5041900" y="13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49213</xdr:rowOff>
    </xdr:from>
    <xdr:to>
      <xdr:col>6</xdr:col>
      <xdr:colOff>0</xdr:colOff>
      <xdr:row>81</xdr:row>
      <xdr:rowOff>50366</xdr:rowOff>
    </xdr:to>
    <xdr:cxnSp macro="">
      <xdr:nvCxnSpPr>
        <xdr:cNvPr id="198" name="直線コネクタ 197"/>
        <xdr:cNvCxnSpPr/>
      </xdr:nvCxnSpPr>
      <xdr:spPr>
        <a:xfrm>
          <a:off x="3225800" y="13936663"/>
          <a:ext cx="8890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46823</xdr:rowOff>
    </xdr:from>
    <xdr:to>
      <xdr:col>4</xdr:col>
      <xdr:colOff>482600</xdr:colOff>
      <xdr:row>81</xdr:row>
      <xdr:rowOff>49213</xdr:rowOff>
    </xdr:to>
    <xdr:cxnSp macro="">
      <xdr:nvCxnSpPr>
        <xdr:cNvPr id="201" name="直線コネクタ 200"/>
        <xdr:cNvCxnSpPr/>
      </xdr:nvCxnSpPr>
      <xdr:spPr>
        <a:xfrm>
          <a:off x="2336800" y="13934273"/>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46823</xdr:rowOff>
    </xdr:from>
    <xdr:to>
      <xdr:col>3</xdr:col>
      <xdr:colOff>279400</xdr:colOff>
      <xdr:row>81</xdr:row>
      <xdr:rowOff>55466</xdr:rowOff>
    </xdr:to>
    <xdr:cxnSp macro="">
      <xdr:nvCxnSpPr>
        <xdr:cNvPr id="204" name="直線コネクタ 203"/>
        <xdr:cNvCxnSpPr/>
      </xdr:nvCxnSpPr>
      <xdr:spPr>
        <a:xfrm flipV="1">
          <a:off x="1447800" y="13934273"/>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3933</xdr:rowOff>
    </xdr:from>
    <xdr:to>
      <xdr:col>7</xdr:col>
      <xdr:colOff>203200</xdr:colOff>
      <xdr:row>81</xdr:row>
      <xdr:rowOff>105533</xdr:rowOff>
    </xdr:to>
    <xdr:sp macro="" textlink="">
      <xdr:nvSpPr>
        <xdr:cNvPr id="214" name="円/楕円 213"/>
        <xdr:cNvSpPr/>
      </xdr:nvSpPr>
      <xdr:spPr>
        <a:xfrm>
          <a:off x="4902200" y="1389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96660</xdr:rowOff>
    </xdr:from>
    <xdr:ext cx="762000" cy="259045"/>
    <xdr:sp macro="" textlink="">
      <xdr:nvSpPr>
        <xdr:cNvPr id="215" name="人件費・物件費等の状況該当値テキスト"/>
        <xdr:cNvSpPr txBox="1"/>
      </xdr:nvSpPr>
      <xdr:spPr>
        <a:xfrm>
          <a:off x="5041900" y="1381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171016</xdr:rowOff>
    </xdr:from>
    <xdr:to>
      <xdr:col>6</xdr:col>
      <xdr:colOff>50800</xdr:colOff>
      <xdr:row>81</xdr:row>
      <xdr:rowOff>101166</xdr:rowOff>
    </xdr:to>
    <xdr:sp macro="" textlink="">
      <xdr:nvSpPr>
        <xdr:cNvPr id="216" name="円/楕円 215"/>
        <xdr:cNvSpPr/>
      </xdr:nvSpPr>
      <xdr:spPr>
        <a:xfrm>
          <a:off x="4064000" y="1388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111343</xdr:rowOff>
    </xdr:from>
    <xdr:ext cx="736600" cy="259045"/>
    <xdr:sp macro="" textlink="">
      <xdr:nvSpPr>
        <xdr:cNvPr id="217" name="テキスト ボックス 216"/>
        <xdr:cNvSpPr txBox="1"/>
      </xdr:nvSpPr>
      <xdr:spPr>
        <a:xfrm>
          <a:off x="3733800" y="13655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169863</xdr:rowOff>
    </xdr:from>
    <xdr:to>
      <xdr:col>4</xdr:col>
      <xdr:colOff>533400</xdr:colOff>
      <xdr:row>81</xdr:row>
      <xdr:rowOff>100013</xdr:rowOff>
    </xdr:to>
    <xdr:sp macro="" textlink="">
      <xdr:nvSpPr>
        <xdr:cNvPr id="218" name="円/楕円 217"/>
        <xdr:cNvSpPr/>
      </xdr:nvSpPr>
      <xdr:spPr>
        <a:xfrm>
          <a:off x="3175000" y="138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110190</xdr:rowOff>
    </xdr:from>
    <xdr:ext cx="762000" cy="259045"/>
    <xdr:sp macro="" textlink="">
      <xdr:nvSpPr>
        <xdr:cNvPr id="219" name="テキスト ボックス 218"/>
        <xdr:cNvSpPr txBox="1"/>
      </xdr:nvSpPr>
      <xdr:spPr>
        <a:xfrm>
          <a:off x="2844800" y="136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167473</xdr:rowOff>
    </xdr:from>
    <xdr:to>
      <xdr:col>3</xdr:col>
      <xdr:colOff>330200</xdr:colOff>
      <xdr:row>81</xdr:row>
      <xdr:rowOff>97623</xdr:rowOff>
    </xdr:to>
    <xdr:sp macro="" textlink="">
      <xdr:nvSpPr>
        <xdr:cNvPr id="220" name="円/楕円 219"/>
        <xdr:cNvSpPr/>
      </xdr:nvSpPr>
      <xdr:spPr>
        <a:xfrm>
          <a:off x="2286000" y="138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107800</xdr:rowOff>
    </xdr:from>
    <xdr:ext cx="762000" cy="259045"/>
    <xdr:sp macro="" textlink="">
      <xdr:nvSpPr>
        <xdr:cNvPr id="221" name="テキスト ボックス 220"/>
        <xdr:cNvSpPr txBox="1"/>
      </xdr:nvSpPr>
      <xdr:spPr>
        <a:xfrm>
          <a:off x="1955800" y="136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4666</xdr:rowOff>
    </xdr:from>
    <xdr:to>
      <xdr:col>2</xdr:col>
      <xdr:colOff>127000</xdr:colOff>
      <xdr:row>81</xdr:row>
      <xdr:rowOff>106266</xdr:rowOff>
    </xdr:to>
    <xdr:sp macro="" textlink="">
      <xdr:nvSpPr>
        <xdr:cNvPr id="222" name="円/楕円 221"/>
        <xdr:cNvSpPr/>
      </xdr:nvSpPr>
      <xdr:spPr>
        <a:xfrm>
          <a:off x="1397000" y="138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116443</xdr:rowOff>
    </xdr:from>
    <xdr:ext cx="762000" cy="259045"/>
    <xdr:sp macro="" textlink="">
      <xdr:nvSpPr>
        <xdr:cNvPr id="223" name="テキスト ボックス 222"/>
        <xdr:cNvSpPr txBox="1"/>
      </xdr:nvSpPr>
      <xdr:spPr>
        <a:xfrm>
          <a:off x="1066800" y="136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類似団体平均とほぼ同水準で推移している。今後も国の公務員制度改革の動向を注視するとともに、人事考課制度の活用などにより、行政サービスの質を維持しつつ、適正化に努める。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76381</xdr:rowOff>
    </xdr:from>
    <xdr:to>
      <xdr:col>24</xdr:col>
      <xdr:colOff>558800</xdr:colOff>
      <xdr:row>88</xdr:row>
      <xdr:rowOff>89626</xdr:rowOff>
    </xdr:to>
    <xdr:cxnSp macro="">
      <xdr:nvCxnSpPr>
        <xdr:cNvPr id="254" name="直線コネクタ 253"/>
        <xdr:cNvCxnSpPr/>
      </xdr:nvCxnSpPr>
      <xdr:spPr>
        <a:xfrm flipV="1">
          <a:off x="17018000" y="13963831"/>
          <a:ext cx="0" cy="1213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61703</xdr:rowOff>
    </xdr:from>
    <xdr:ext cx="762000" cy="259045"/>
    <xdr:sp macro="" textlink="">
      <xdr:nvSpPr>
        <xdr:cNvPr id="255" name="給与水準   （国との比較）最小値テキスト"/>
        <xdr:cNvSpPr txBox="1"/>
      </xdr:nvSpPr>
      <xdr:spPr>
        <a:xfrm>
          <a:off x="17106900" y="1514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88</xdr:row>
      <xdr:rowOff>89626</xdr:rowOff>
    </xdr:from>
    <xdr:to>
      <xdr:col>24</xdr:col>
      <xdr:colOff>647700</xdr:colOff>
      <xdr:row>88</xdr:row>
      <xdr:rowOff>89626</xdr:rowOff>
    </xdr:to>
    <xdr:cxnSp macro="">
      <xdr:nvCxnSpPr>
        <xdr:cNvPr id="256" name="直線コネクタ 255"/>
        <xdr:cNvCxnSpPr/>
      </xdr:nvCxnSpPr>
      <xdr:spPr>
        <a:xfrm>
          <a:off x="16929100" y="1517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162758</xdr:rowOff>
    </xdr:from>
    <xdr:ext cx="762000" cy="259045"/>
    <xdr:sp macro="" textlink="">
      <xdr:nvSpPr>
        <xdr:cNvPr id="257" name="給与水準   （国との比較）最大値テキスト"/>
        <xdr:cNvSpPr txBox="1"/>
      </xdr:nvSpPr>
      <xdr:spPr>
        <a:xfrm>
          <a:off x="17106900" y="1370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76381</xdr:rowOff>
    </xdr:from>
    <xdr:to>
      <xdr:col>24</xdr:col>
      <xdr:colOff>647700</xdr:colOff>
      <xdr:row>81</xdr:row>
      <xdr:rowOff>76381</xdr:rowOff>
    </xdr:to>
    <xdr:cxnSp macro="">
      <xdr:nvCxnSpPr>
        <xdr:cNvPr id="258" name="直線コネクタ 257"/>
        <xdr:cNvCxnSpPr/>
      </xdr:nvCxnSpPr>
      <xdr:spPr>
        <a:xfrm>
          <a:off x="16929100" y="1396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88</xdr:row>
      <xdr:rowOff>110308</xdr:rowOff>
    </xdr:to>
    <xdr:cxnSp macro="">
      <xdr:nvCxnSpPr>
        <xdr:cNvPr id="259" name="直線コネクタ 258"/>
        <xdr:cNvCxnSpPr/>
      </xdr:nvCxnSpPr>
      <xdr:spPr>
        <a:xfrm flipV="1">
          <a:off x="16179800" y="14701520"/>
          <a:ext cx="8382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60"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1" name="フローチャート : 判断 260"/>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110308</xdr:rowOff>
    </xdr:from>
    <xdr:to>
      <xdr:col>23</xdr:col>
      <xdr:colOff>406400</xdr:colOff>
      <xdr:row>88</xdr:row>
      <xdr:rowOff>137886</xdr:rowOff>
    </xdr:to>
    <xdr:cxnSp macro="">
      <xdr:nvCxnSpPr>
        <xdr:cNvPr id="262" name="直線コネクタ 261"/>
        <xdr:cNvCxnSpPr/>
      </xdr:nvCxnSpPr>
      <xdr:spPr>
        <a:xfrm flipV="1">
          <a:off x="15290800" y="151979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52614</xdr:rowOff>
    </xdr:from>
    <xdr:to>
      <xdr:col>23</xdr:col>
      <xdr:colOff>457200</xdr:colOff>
      <xdr:row>88</xdr:row>
      <xdr:rowOff>154214</xdr:rowOff>
    </xdr:to>
    <xdr:sp macro="" textlink="">
      <xdr:nvSpPr>
        <xdr:cNvPr id="263" name="フローチャート : 判断 262"/>
        <xdr:cNvSpPr/>
      </xdr:nvSpPr>
      <xdr:spPr>
        <a:xfrm>
          <a:off x="16129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164391</xdr:rowOff>
    </xdr:from>
    <xdr:ext cx="736600" cy="259045"/>
    <xdr:sp macro="" textlink="">
      <xdr:nvSpPr>
        <xdr:cNvPr id="264" name="テキスト ボックス 263"/>
        <xdr:cNvSpPr txBox="1"/>
      </xdr:nvSpPr>
      <xdr:spPr>
        <a:xfrm>
          <a:off x="15798800" y="1490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137886</xdr:rowOff>
    </xdr:to>
    <xdr:cxnSp macro="">
      <xdr:nvCxnSpPr>
        <xdr:cNvPr id="265" name="直線コネクタ 264"/>
        <xdr:cNvCxnSpPr/>
      </xdr:nvCxnSpPr>
      <xdr:spPr>
        <a:xfrm>
          <a:off x="14401800" y="14701520"/>
          <a:ext cx="8890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6" name="フローチャート : 判断 265"/>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7" name="テキスト ボックス 266"/>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59327</xdr:rowOff>
    </xdr:from>
    <xdr:to>
      <xdr:col>21</xdr:col>
      <xdr:colOff>0</xdr:colOff>
      <xdr:row>85</xdr:row>
      <xdr:rowOff>128270</xdr:rowOff>
    </xdr:to>
    <xdr:cxnSp macro="">
      <xdr:nvCxnSpPr>
        <xdr:cNvPr id="268" name="直線コネクタ 267"/>
        <xdr:cNvCxnSpPr/>
      </xdr:nvCxnSpPr>
      <xdr:spPr>
        <a:xfrm>
          <a:off x="13512800" y="1463257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159294</xdr:rowOff>
    </xdr:from>
    <xdr:to>
      <xdr:col>21</xdr:col>
      <xdr:colOff>50800</xdr:colOff>
      <xdr:row>85</xdr:row>
      <xdr:rowOff>89444</xdr:rowOff>
    </xdr:to>
    <xdr:sp macro="" textlink="">
      <xdr:nvSpPr>
        <xdr:cNvPr id="269" name="フローチャート : 判断 268"/>
        <xdr:cNvSpPr/>
      </xdr:nvSpPr>
      <xdr:spPr>
        <a:xfrm>
          <a:off x="14351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99621</xdr:rowOff>
    </xdr:from>
    <xdr:ext cx="762000" cy="259045"/>
    <xdr:sp macro="" textlink="">
      <xdr:nvSpPr>
        <xdr:cNvPr id="270" name="テキスト ボックス 269"/>
        <xdr:cNvSpPr txBox="1"/>
      </xdr:nvSpPr>
      <xdr:spPr>
        <a:xfrm>
          <a:off x="14020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1632</xdr:rowOff>
    </xdr:from>
    <xdr:to>
      <xdr:col>19</xdr:col>
      <xdr:colOff>533400</xdr:colOff>
      <xdr:row>85</xdr:row>
      <xdr:rowOff>103232</xdr:rowOff>
    </xdr:to>
    <xdr:sp macro="" textlink="">
      <xdr:nvSpPr>
        <xdr:cNvPr id="271" name="フローチャート : 判断 270"/>
        <xdr:cNvSpPr/>
      </xdr:nvSpPr>
      <xdr:spPr>
        <a:xfrm>
          <a:off x="13462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113409</xdr:rowOff>
    </xdr:from>
    <xdr:ext cx="762000" cy="259045"/>
    <xdr:sp macro="" textlink="">
      <xdr:nvSpPr>
        <xdr:cNvPr id="272" name="テキスト ボックス 271"/>
        <xdr:cNvSpPr txBox="1"/>
      </xdr:nvSpPr>
      <xdr:spPr>
        <a:xfrm>
          <a:off x="13131800" y="1434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8" name="円/楕円 27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59508</xdr:rowOff>
    </xdr:from>
    <xdr:to>
      <xdr:col>23</xdr:col>
      <xdr:colOff>457200</xdr:colOff>
      <xdr:row>88</xdr:row>
      <xdr:rowOff>161108</xdr:rowOff>
    </xdr:to>
    <xdr:sp macro="" textlink="">
      <xdr:nvSpPr>
        <xdr:cNvPr id="280" name="円/楕円 279"/>
        <xdr:cNvSpPr/>
      </xdr:nvSpPr>
      <xdr:spPr>
        <a:xfrm>
          <a:off x="16129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145885</xdr:rowOff>
    </xdr:from>
    <xdr:ext cx="736600" cy="259045"/>
    <xdr:sp macro="" textlink="">
      <xdr:nvSpPr>
        <xdr:cNvPr id="281" name="テキスト ボックス 280"/>
        <xdr:cNvSpPr txBox="1"/>
      </xdr:nvSpPr>
      <xdr:spPr>
        <a:xfrm>
          <a:off x="15798800" y="1523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82" name="円/楕円 281"/>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83" name="テキスト ボックス 282"/>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4" name="円/楕円 283"/>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5" name="テキスト ボックス 284"/>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8527</xdr:rowOff>
    </xdr:from>
    <xdr:to>
      <xdr:col>19</xdr:col>
      <xdr:colOff>533400</xdr:colOff>
      <xdr:row>85</xdr:row>
      <xdr:rowOff>110127</xdr:rowOff>
    </xdr:to>
    <xdr:sp macro="" textlink="">
      <xdr:nvSpPr>
        <xdr:cNvPr id="286" name="円/楕円 285"/>
        <xdr:cNvSpPr/>
      </xdr:nvSpPr>
      <xdr:spPr>
        <a:xfrm>
          <a:off x="134620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94904</xdr:rowOff>
    </xdr:from>
    <xdr:ext cx="762000" cy="259045"/>
    <xdr:sp macro="" textlink="">
      <xdr:nvSpPr>
        <xdr:cNvPr id="287" name="テキスト ボックス 286"/>
        <xdr:cNvSpPr txBox="1"/>
      </xdr:nvSpPr>
      <xdr:spPr>
        <a:xfrm>
          <a:off x="13131800" y="1466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9" name="テキスト ボックス 288"/>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0" name="テキスト ボックス 289"/>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類似団体平均とほぼ同水準で推移している。今後も職員適正化計画に基づき、適正な定員管理に努める。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9" name="直線コネクタ 318"/>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20"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21" name="直線コネクタ 320"/>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2"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3" name="直線コネクタ 322"/>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147199</xdr:rowOff>
    </xdr:from>
    <xdr:to>
      <xdr:col>24</xdr:col>
      <xdr:colOff>558800</xdr:colOff>
      <xdr:row>60</xdr:row>
      <xdr:rowOff>150646</xdr:rowOff>
    </xdr:to>
    <xdr:cxnSp macro="">
      <xdr:nvCxnSpPr>
        <xdr:cNvPr id="324" name="直線コネクタ 323"/>
        <xdr:cNvCxnSpPr/>
      </xdr:nvCxnSpPr>
      <xdr:spPr>
        <a:xfrm flipV="1">
          <a:off x="16179800" y="1043419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5"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6" name="フローチャート : 判断 325"/>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150646</xdr:rowOff>
    </xdr:from>
    <xdr:to>
      <xdr:col>23</xdr:col>
      <xdr:colOff>406400</xdr:colOff>
      <xdr:row>60</xdr:row>
      <xdr:rowOff>162137</xdr:rowOff>
    </xdr:to>
    <xdr:cxnSp macro="">
      <xdr:nvCxnSpPr>
        <xdr:cNvPr id="327" name="直線コネクタ 326"/>
        <xdr:cNvCxnSpPr/>
      </xdr:nvCxnSpPr>
      <xdr:spPr>
        <a:xfrm flipV="1">
          <a:off x="15290800" y="104376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8" name="フローチャート : 判断 327"/>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9" name="テキスト ボックス 32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60</xdr:row>
      <xdr:rowOff>164435</xdr:rowOff>
    </xdr:to>
    <xdr:cxnSp macro="">
      <xdr:nvCxnSpPr>
        <xdr:cNvPr id="330" name="直線コネクタ 329"/>
        <xdr:cNvCxnSpPr/>
      </xdr:nvCxnSpPr>
      <xdr:spPr>
        <a:xfrm flipV="1">
          <a:off x="14401800" y="1044913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31" name="フローチャート : 判断 330"/>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2" name="テキスト ボックス 331"/>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160988</xdr:rowOff>
    </xdr:from>
    <xdr:to>
      <xdr:col>21</xdr:col>
      <xdr:colOff>0</xdr:colOff>
      <xdr:row>60</xdr:row>
      <xdr:rowOff>164435</xdr:rowOff>
    </xdr:to>
    <xdr:cxnSp macro="">
      <xdr:nvCxnSpPr>
        <xdr:cNvPr id="333" name="直線コネクタ 332"/>
        <xdr:cNvCxnSpPr/>
      </xdr:nvCxnSpPr>
      <xdr:spPr>
        <a:xfrm>
          <a:off x="13512800" y="1044798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4" name="フローチャート : 判断 333"/>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5" name="テキスト ボックス 334"/>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6" name="フローチャート : 判断 335"/>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7" name="テキスト ボックス 33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96399</xdr:rowOff>
    </xdr:from>
    <xdr:to>
      <xdr:col>24</xdr:col>
      <xdr:colOff>609600</xdr:colOff>
      <xdr:row>61</xdr:row>
      <xdr:rowOff>26549</xdr:rowOff>
    </xdr:to>
    <xdr:sp macro="" textlink="">
      <xdr:nvSpPr>
        <xdr:cNvPr id="343" name="円/楕円 342"/>
        <xdr:cNvSpPr/>
      </xdr:nvSpPr>
      <xdr:spPr>
        <a:xfrm>
          <a:off x="169672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68476</xdr:rowOff>
    </xdr:from>
    <xdr:ext cx="762000" cy="259045"/>
    <xdr:sp macro="" textlink="">
      <xdr:nvSpPr>
        <xdr:cNvPr id="344" name="定員管理の状況該当値テキスト"/>
        <xdr:cNvSpPr txBox="1"/>
      </xdr:nvSpPr>
      <xdr:spPr>
        <a:xfrm>
          <a:off x="17106900" y="1035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99846</xdr:rowOff>
    </xdr:from>
    <xdr:to>
      <xdr:col>23</xdr:col>
      <xdr:colOff>457200</xdr:colOff>
      <xdr:row>61</xdr:row>
      <xdr:rowOff>29996</xdr:rowOff>
    </xdr:to>
    <xdr:sp macro="" textlink="">
      <xdr:nvSpPr>
        <xdr:cNvPr id="345" name="円/楕円 344"/>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14773</xdr:rowOff>
    </xdr:from>
    <xdr:ext cx="736600" cy="259045"/>
    <xdr:sp macro="" textlink="">
      <xdr:nvSpPr>
        <xdr:cNvPr id="346" name="テキスト ボックス 345"/>
        <xdr:cNvSpPr txBox="1"/>
      </xdr:nvSpPr>
      <xdr:spPr>
        <a:xfrm>
          <a:off x="15798800" y="104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47" name="円/楕円 346"/>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26264</xdr:rowOff>
    </xdr:from>
    <xdr:ext cx="762000" cy="259045"/>
    <xdr:sp macro="" textlink="">
      <xdr:nvSpPr>
        <xdr:cNvPr id="348" name="テキスト ボックス 347"/>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113635</xdr:rowOff>
    </xdr:from>
    <xdr:to>
      <xdr:col>21</xdr:col>
      <xdr:colOff>50800</xdr:colOff>
      <xdr:row>61</xdr:row>
      <xdr:rowOff>43785</xdr:rowOff>
    </xdr:to>
    <xdr:sp macro="" textlink="">
      <xdr:nvSpPr>
        <xdr:cNvPr id="349" name="円/楕円 348"/>
        <xdr:cNvSpPr/>
      </xdr:nvSpPr>
      <xdr:spPr>
        <a:xfrm>
          <a:off x="14351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53962</xdr:rowOff>
    </xdr:from>
    <xdr:ext cx="762000" cy="259045"/>
    <xdr:sp macro="" textlink="">
      <xdr:nvSpPr>
        <xdr:cNvPr id="350" name="テキスト ボックス 349"/>
        <xdr:cNvSpPr txBox="1"/>
      </xdr:nvSpPr>
      <xdr:spPr>
        <a:xfrm>
          <a:off x="14020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110188</xdr:rowOff>
    </xdr:from>
    <xdr:to>
      <xdr:col>19</xdr:col>
      <xdr:colOff>533400</xdr:colOff>
      <xdr:row>61</xdr:row>
      <xdr:rowOff>40338</xdr:rowOff>
    </xdr:to>
    <xdr:sp macro="" textlink="">
      <xdr:nvSpPr>
        <xdr:cNvPr id="351" name="円/楕円 350"/>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50515</xdr:rowOff>
    </xdr:from>
    <xdr:ext cx="762000" cy="259045"/>
    <xdr:sp macro="" textlink="">
      <xdr:nvSpPr>
        <xdr:cNvPr id="352" name="テキスト ボックス 351"/>
        <xdr:cNvSpPr txBox="1"/>
      </xdr:nvSpPr>
      <xdr:spPr>
        <a:xfrm>
          <a:off x="13131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4" name="テキスト ボックス 353"/>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5" name="テキスト ボックス 354"/>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改善が見られ、類似団体平均との差も減少してきているものの、依然として高い水準にある。過去の大規模事業で財源とした既発債の償還が進み、起債残高が減っているものの、今後、学校施設の耐震化や一般廃棄物最終処分場整備など新たな負担が見込まれることから、計画的に事業を実施し、過度な起債に依存することのない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7" name="直線コネクタ 376"/>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80"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81" name="直線コネクタ 380"/>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118428</xdr:rowOff>
    </xdr:from>
    <xdr:to>
      <xdr:col>24</xdr:col>
      <xdr:colOff>558800</xdr:colOff>
      <xdr:row>42</xdr:row>
      <xdr:rowOff>61595</xdr:rowOff>
    </xdr:to>
    <xdr:cxnSp macro="">
      <xdr:nvCxnSpPr>
        <xdr:cNvPr id="382" name="直線コネクタ 381"/>
        <xdr:cNvCxnSpPr/>
      </xdr:nvCxnSpPr>
      <xdr:spPr>
        <a:xfrm flipV="1">
          <a:off x="16179800" y="714787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4" name="フローチャート :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61595</xdr:rowOff>
    </xdr:from>
    <xdr:to>
      <xdr:col>23</xdr:col>
      <xdr:colOff>406400</xdr:colOff>
      <xdr:row>43</xdr:row>
      <xdr:rowOff>16828</xdr:rowOff>
    </xdr:to>
    <xdr:cxnSp macro="">
      <xdr:nvCxnSpPr>
        <xdr:cNvPr id="385" name="直線コネクタ 384"/>
        <xdr:cNvCxnSpPr/>
      </xdr:nvCxnSpPr>
      <xdr:spPr>
        <a:xfrm flipV="1">
          <a:off x="15290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6" name="フローチャート : 判断 385"/>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7" name="テキスト ボックス 386"/>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16828</xdr:rowOff>
    </xdr:from>
    <xdr:to>
      <xdr:col>22</xdr:col>
      <xdr:colOff>203200</xdr:colOff>
      <xdr:row>43</xdr:row>
      <xdr:rowOff>125413</xdr:rowOff>
    </xdr:to>
    <xdr:cxnSp macro="">
      <xdr:nvCxnSpPr>
        <xdr:cNvPr id="388" name="直線コネクタ 387"/>
        <xdr:cNvCxnSpPr/>
      </xdr:nvCxnSpPr>
      <xdr:spPr>
        <a:xfrm flipV="1">
          <a:off x="14401800" y="73891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9" name="フローチャート : 判断 388"/>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0" name="テキスト ボックス 389"/>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125413</xdr:rowOff>
    </xdr:from>
    <xdr:to>
      <xdr:col>21</xdr:col>
      <xdr:colOff>0</xdr:colOff>
      <xdr:row>44</xdr:row>
      <xdr:rowOff>26353</xdr:rowOff>
    </xdr:to>
    <xdr:cxnSp macro="">
      <xdr:nvCxnSpPr>
        <xdr:cNvPr id="391" name="直線コネクタ 390"/>
        <xdr:cNvCxnSpPr/>
      </xdr:nvCxnSpPr>
      <xdr:spPr>
        <a:xfrm flipV="1">
          <a:off x="13512800" y="74977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2" name="フローチャート : 判断 391"/>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3" name="テキスト ボックス 392"/>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4" name="フローチャート : 判断 393"/>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5" name="テキスト ボックス 394"/>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67628</xdr:rowOff>
    </xdr:from>
    <xdr:to>
      <xdr:col>24</xdr:col>
      <xdr:colOff>609600</xdr:colOff>
      <xdr:row>41</xdr:row>
      <xdr:rowOff>169228</xdr:rowOff>
    </xdr:to>
    <xdr:sp macro="" textlink="">
      <xdr:nvSpPr>
        <xdr:cNvPr id="401" name="円/楕円 400"/>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39705</xdr:rowOff>
    </xdr:from>
    <xdr:ext cx="762000" cy="259045"/>
    <xdr:sp macro="" textlink="">
      <xdr:nvSpPr>
        <xdr:cNvPr id="402" name="公債費負担の状況該当値テキスト"/>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10795</xdr:rowOff>
    </xdr:from>
    <xdr:to>
      <xdr:col>23</xdr:col>
      <xdr:colOff>457200</xdr:colOff>
      <xdr:row>42</xdr:row>
      <xdr:rowOff>112395</xdr:rowOff>
    </xdr:to>
    <xdr:sp macro="" textlink="">
      <xdr:nvSpPr>
        <xdr:cNvPr id="403" name="円/楕円 402"/>
        <xdr:cNvSpPr/>
      </xdr:nvSpPr>
      <xdr:spPr>
        <a:xfrm>
          <a:off x="16129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97172</xdr:rowOff>
    </xdr:from>
    <xdr:ext cx="736600" cy="259045"/>
    <xdr:sp macro="" textlink="">
      <xdr:nvSpPr>
        <xdr:cNvPr id="404" name="テキスト ボックス 403"/>
        <xdr:cNvSpPr txBox="1"/>
      </xdr:nvSpPr>
      <xdr:spPr>
        <a:xfrm>
          <a:off x="15798800" y="729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137478</xdr:rowOff>
    </xdr:from>
    <xdr:to>
      <xdr:col>22</xdr:col>
      <xdr:colOff>254000</xdr:colOff>
      <xdr:row>43</xdr:row>
      <xdr:rowOff>67628</xdr:rowOff>
    </xdr:to>
    <xdr:sp macro="" textlink="">
      <xdr:nvSpPr>
        <xdr:cNvPr id="405" name="円/楕円 404"/>
        <xdr:cNvSpPr/>
      </xdr:nvSpPr>
      <xdr:spPr>
        <a:xfrm>
          <a:off x="15240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52405</xdr:rowOff>
    </xdr:from>
    <xdr:ext cx="762000" cy="259045"/>
    <xdr:sp macro="" textlink="">
      <xdr:nvSpPr>
        <xdr:cNvPr id="406" name="テキスト ボックス 405"/>
        <xdr:cNvSpPr txBox="1"/>
      </xdr:nvSpPr>
      <xdr:spPr>
        <a:xfrm>
          <a:off x="14909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74613</xdr:rowOff>
    </xdr:from>
    <xdr:to>
      <xdr:col>21</xdr:col>
      <xdr:colOff>50800</xdr:colOff>
      <xdr:row>44</xdr:row>
      <xdr:rowOff>4763</xdr:rowOff>
    </xdr:to>
    <xdr:sp macro="" textlink="">
      <xdr:nvSpPr>
        <xdr:cNvPr id="407" name="円/楕円 406"/>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160990</xdr:rowOff>
    </xdr:from>
    <xdr:ext cx="762000" cy="259045"/>
    <xdr:sp macro="" textlink="">
      <xdr:nvSpPr>
        <xdr:cNvPr id="408" name="テキスト ボックス 407"/>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147003</xdr:rowOff>
    </xdr:from>
    <xdr:to>
      <xdr:col>19</xdr:col>
      <xdr:colOff>533400</xdr:colOff>
      <xdr:row>44</xdr:row>
      <xdr:rowOff>77153</xdr:rowOff>
    </xdr:to>
    <xdr:sp macro="" textlink="">
      <xdr:nvSpPr>
        <xdr:cNvPr id="409" name="円/楕円 408"/>
        <xdr:cNvSpPr/>
      </xdr:nvSpPr>
      <xdr:spPr>
        <a:xfrm>
          <a:off x="13462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61930</xdr:rowOff>
    </xdr:from>
    <xdr:ext cx="762000" cy="259045"/>
    <xdr:sp macro="" textlink="">
      <xdr:nvSpPr>
        <xdr:cNvPr id="410" name="テキスト ボックス 409"/>
        <xdr:cNvSpPr txBox="1"/>
      </xdr:nvSpPr>
      <xdr:spPr>
        <a:xfrm>
          <a:off x="13131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やや高めの水準で推移しているものの、近年、改善傾向にある。主な原因としては、過去の大規模事業で財源とした既発債の償還が進んでいることや財政調整基金への積立による充当可能基金の増額等が挙げられる。今後も事業の優先度を点検し、大規模事業の計画を整理するなど、新規地方債の発行を抑制する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7" name="直線コネクタ 42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8" name="テキスト ボックス 42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1" name="直線コネクタ 43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2" name="テキスト ボックス 43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5" name="直線コネクタ 434"/>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6"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7" name="直線コネクタ 436"/>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8"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9" name="直線コネクタ 438"/>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72739</xdr:rowOff>
    </xdr:from>
    <xdr:to>
      <xdr:col>24</xdr:col>
      <xdr:colOff>558800</xdr:colOff>
      <xdr:row>17</xdr:row>
      <xdr:rowOff>99282</xdr:rowOff>
    </xdr:to>
    <xdr:cxnSp macro="">
      <xdr:nvCxnSpPr>
        <xdr:cNvPr id="440" name="直線コネクタ 439"/>
        <xdr:cNvCxnSpPr/>
      </xdr:nvCxnSpPr>
      <xdr:spPr>
        <a:xfrm flipV="1">
          <a:off x="16179800" y="298738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41"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2" name="フローチャート : 判断 441"/>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99282</xdr:rowOff>
    </xdr:from>
    <xdr:to>
      <xdr:col>23</xdr:col>
      <xdr:colOff>406400</xdr:colOff>
      <xdr:row>18</xdr:row>
      <xdr:rowOff>11684</xdr:rowOff>
    </xdr:to>
    <xdr:cxnSp macro="">
      <xdr:nvCxnSpPr>
        <xdr:cNvPr id="443" name="直線コネクタ 442"/>
        <xdr:cNvCxnSpPr/>
      </xdr:nvCxnSpPr>
      <xdr:spPr>
        <a:xfrm flipV="1">
          <a:off x="15290800" y="301393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4" name="フローチャート : 判断 443"/>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5" name="テキスト ボックス 444"/>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11684</xdr:rowOff>
    </xdr:from>
    <xdr:to>
      <xdr:col>22</xdr:col>
      <xdr:colOff>203200</xdr:colOff>
      <xdr:row>18</xdr:row>
      <xdr:rowOff>135350</xdr:rowOff>
    </xdr:to>
    <xdr:cxnSp macro="">
      <xdr:nvCxnSpPr>
        <xdr:cNvPr id="446" name="直線コネクタ 445"/>
        <xdr:cNvCxnSpPr/>
      </xdr:nvCxnSpPr>
      <xdr:spPr>
        <a:xfrm flipV="1">
          <a:off x="14401800" y="3097784"/>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7" name="フローチャート : 判断 446"/>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8" name="テキスト ボックス 447"/>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135350</xdr:rowOff>
    </xdr:from>
    <xdr:to>
      <xdr:col>21</xdr:col>
      <xdr:colOff>0</xdr:colOff>
      <xdr:row>19</xdr:row>
      <xdr:rowOff>70072</xdr:rowOff>
    </xdr:to>
    <xdr:cxnSp macro="">
      <xdr:nvCxnSpPr>
        <xdr:cNvPr id="449" name="直線コネクタ 448"/>
        <xdr:cNvCxnSpPr/>
      </xdr:nvCxnSpPr>
      <xdr:spPr>
        <a:xfrm flipV="1">
          <a:off x="13512800" y="32214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50" name="フローチャート : 判断 449"/>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51" name="テキスト ボックス 450"/>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2" name="フローチャート : 判断 451"/>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3" name="テキスト ボックス 452"/>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21939</xdr:rowOff>
    </xdr:from>
    <xdr:to>
      <xdr:col>24</xdr:col>
      <xdr:colOff>609600</xdr:colOff>
      <xdr:row>17</xdr:row>
      <xdr:rowOff>123539</xdr:rowOff>
    </xdr:to>
    <xdr:sp macro="" textlink="">
      <xdr:nvSpPr>
        <xdr:cNvPr id="459" name="円/楕円 458"/>
        <xdr:cNvSpPr/>
      </xdr:nvSpPr>
      <xdr:spPr>
        <a:xfrm>
          <a:off x="169672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165466</xdr:rowOff>
    </xdr:from>
    <xdr:ext cx="762000" cy="259045"/>
    <xdr:sp macro="" textlink="">
      <xdr:nvSpPr>
        <xdr:cNvPr id="460" name="将来負担の状況該当値テキスト"/>
        <xdr:cNvSpPr txBox="1"/>
      </xdr:nvSpPr>
      <xdr:spPr>
        <a:xfrm>
          <a:off x="17106900" y="29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48482</xdr:rowOff>
    </xdr:from>
    <xdr:to>
      <xdr:col>23</xdr:col>
      <xdr:colOff>457200</xdr:colOff>
      <xdr:row>17</xdr:row>
      <xdr:rowOff>150082</xdr:rowOff>
    </xdr:to>
    <xdr:sp macro="" textlink="">
      <xdr:nvSpPr>
        <xdr:cNvPr id="461" name="円/楕円 460"/>
        <xdr:cNvSpPr/>
      </xdr:nvSpPr>
      <xdr:spPr>
        <a:xfrm>
          <a:off x="16129000" y="29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134859</xdr:rowOff>
    </xdr:from>
    <xdr:ext cx="736600" cy="259045"/>
    <xdr:sp macro="" textlink="">
      <xdr:nvSpPr>
        <xdr:cNvPr id="462" name="テキスト ボックス 461"/>
        <xdr:cNvSpPr txBox="1"/>
      </xdr:nvSpPr>
      <xdr:spPr>
        <a:xfrm>
          <a:off x="15798800" y="304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132334</xdr:rowOff>
    </xdr:from>
    <xdr:to>
      <xdr:col>22</xdr:col>
      <xdr:colOff>254000</xdr:colOff>
      <xdr:row>18</xdr:row>
      <xdr:rowOff>62484</xdr:rowOff>
    </xdr:to>
    <xdr:sp macro="" textlink="">
      <xdr:nvSpPr>
        <xdr:cNvPr id="463" name="円/楕円 462"/>
        <xdr:cNvSpPr/>
      </xdr:nvSpPr>
      <xdr:spPr>
        <a:xfrm>
          <a:off x="15240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47261</xdr:rowOff>
    </xdr:from>
    <xdr:ext cx="762000" cy="259045"/>
    <xdr:sp macro="" textlink="">
      <xdr:nvSpPr>
        <xdr:cNvPr id="464" name="テキスト ボックス 463"/>
        <xdr:cNvSpPr txBox="1"/>
      </xdr:nvSpPr>
      <xdr:spPr>
        <a:xfrm>
          <a:off x="14909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84550</xdr:rowOff>
    </xdr:from>
    <xdr:to>
      <xdr:col>21</xdr:col>
      <xdr:colOff>50800</xdr:colOff>
      <xdr:row>19</xdr:row>
      <xdr:rowOff>14700</xdr:rowOff>
    </xdr:to>
    <xdr:sp macro="" textlink="">
      <xdr:nvSpPr>
        <xdr:cNvPr id="465" name="円/楕円 464"/>
        <xdr:cNvSpPr/>
      </xdr:nvSpPr>
      <xdr:spPr>
        <a:xfrm>
          <a:off x="143510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170927</xdr:rowOff>
    </xdr:from>
    <xdr:ext cx="762000" cy="259045"/>
    <xdr:sp macro="" textlink="">
      <xdr:nvSpPr>
        <xdr:cNvPr id="466" name="テキスト ボックス 465"/>
        <xdr:cNvSpPr txBox="1"/>
      </xdr:nvSpPr>
      <xdr:spPr>
        <a:xfrm>
          <a:off x="14020800" y="32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19272</xdr:rowOff>
    </xdr:from>
    <xdr:to>
      <xdr:col>19</xdr:col>
      <xdr:colOff>533400</xdr:colOff>
      <xdr:row>19</xdr:row>
      <xdr:rowOff>120872</xdr:rowOff>
    </xdr:to>
    <xdr:sp macro="" textlink="">
      <xdr:nvSpPr>
        <xdr:cNvPr id="467" name="円/楕円 466"/>
        <xdr:cNvSpPr/>
      </xdr:nvSpPr>
      <xdr:spPr>
        <a:xfrm>
          <a:off x="13462000" y="32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105649</xdr:rowOff>
    </xdr:from>
    <xdr:ext cx="762000" cy="259045"/>
    <xdr:sp macro="" textlink="">
      <xdr:nvSpPr>
        <xdr:cNvPr id="468" name="テキスト ボックス 467"/>
        <xdr:cNvSpPr txBox="1"/>
      </xdr:nvSpPr>
      <xdr:spPr>
        <a:xfrm>
          <a:off x="13131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67,765
67,037
212.00
26,909,238
25,947,441
765,792
16,023,535
29,923,478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68.9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前年度から０．３ポイント下降しているが、この要因としては、前年度と比較して、退職者数が減少したことが挙げられる。今後も定員適正化計画に基づき、適正な定員管理に努める。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85090</xdr:rowOff>
    </xdr:to>
    <xdr:cxnSp macro="">
      <xdr:nvCxnSpPr>
        <xdr:cNvPr id="65" name="直線コネクタ 64"/>
        <xdr:cNvCxnSpPr/>
      </xdr:nvCxnSpPr>
      <xdr:spPr>
        <a:xfrm flipV="1">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85090</xdr:rowOff>
    </xdr:to>
    <xdr:cxnSp macro="">
      <xdr:nvCxnSpPr>
        <xdr:cNvPr id="68" name="直線コネクタ 67"/>
        <xdr:cNvCxnSpPr/>
      </xdr:nvCxnSpPr>
      <xdr:spPr>
        <a:xfrm>
          <a:off x="3098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146050</xdr:rowOff>
    </xdr:to>
    <xdr:cxnSp macro="">
      <xdr:nvCxnSpPr>
        <xdr:cNvPr id="71" name="直線コネクタ 70"/>
        <xdr:cNvCxnSpPr/>
      </xdr:nvCxnSpPr>
      <xdr:spPr>
        <a:xfrm flipV="1">
          <a:off x="2209800" y="6322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12700</xdr:rowOff>
    </xdr:to>
    <xdr:cxnSp macro="">
      <xdr:nvCxnSpPr>
        <xdr:cNvPr id="74" name="直線コネクタ 73"/>
        <xdr:cNvCxnSpPr/>
      </xdr:nvCxnSpPr>
      <xdr:spPr>
        <a:xfrm flipV="1">
          <a:off x="1320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4" name="円/楕円 83"/>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5"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6" name="円/楕円 85"/>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7" name="テキスト ボックス 86"/>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8" name="円/楕円 87"/>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9" name="テキスト ボックス 88"/>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2" name="円/楕円 91"/>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3" name="テキスト ボックス 92"/>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類似団体平均を下回っているが、平成２５年度において、</a:t>
          </a:r>
          <a:r>
            <a:rPr kumimoji="1" lang="ja-JP" altLang="ja-JP" sz="1300">
              <a:solidFill>
                <a:schemeClr val="dk1"/>
              </a:solidFill>
              <a:effectLst/>
              <a:latin typeface="+mn-lt"/>
              <a:ea typeface="+mn-ea"/>
              <a:cs typeface="+mn-cs"/>
            </a:rPr>
            <a:t>中学校の大規模改修に伴う修繕や消防はしご車の整備</a:t>
          </a:r>
          <a:r>
            <a:rPr kumimoji="1" lang="ja-JP" altLang="en-US" sz="1300">
              <a:solidFill>
                <a:schemeClr val="dk1"/>
              </a:solidFill>
              <a:effectLst/>
              <a:latin typeface="+mn-lt"/>
              <a:ea typeface="+mn-ea"/>
              <a:cs typeface="+mn-cs"/>
            </a:rPr>
            <a:t>などで増加した。今後も事務事業の見直しと合理化を進め、経費の削減に努める。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16</xdr:row>
      <xdr:rowOff>5080</xdr:rowOff>
    </xdr:to>
    <xdr:cxnSp macro="">
      <xdr:nvCxnSpPr>
        <xdr:cNvPr id="126" name="直線コネクタ 125"/>
        <xdr:cNvCxnSpPr/>
      </xdr:nvCxnSpPr>
      <xdr:spPr>
        <a:xfrm>
          <a:off x="15671800" y="2687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115570</xdr:rowOff>
    </xdr:to>
    <xdr:cxnSp macro="">
      <xdr:nvCxnSpPr>
        <xdr:cNvPr id="129" name="直線コネクタ 128"/>
        <xdr:cNvCxnSpPr/>
      </xdr:nvCxnSpPr>
      <xdr:spPr>
        <a:xfrm>
          <a:off x="14782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69850</xdr:rowOff>
    </xdr:to>
    <xdr:cxnSp macro="">
      <xdr:nvCxnSpPr>
        <xdr:cNvPr id="132" name="直線コネクタ 131"/>
        <xdr:cNvCxnSpPr/>
      </xdr:nvCxnSpPr>
      <xdr:spPr>
        <a:xfrm>
          <a:off x="13893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5" name="直線コネクタ 134"/>
        <xdr:cNvCxnSpPr/>
      </xdr:nvCxnSpPr>
      <xdr:spPr>
        <a:xfrm flipV="1">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5" name="円/楕円 144"/>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6"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7" name="円/楕円 146"/>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8" name="テキスト ボックス 147"/>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49" name="円/楕円 148"/>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0" name="テキスト ボックス 149"/>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1" name="円/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53" name="円/楕円 152"/>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54" name="テキスト ボックス 153"/>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前年度から０．６ポイント下降しているが、この要因としては、急増している小児医療費の適正化を図るため、</a:t>
          </a:r>
          <a:r>
            <a:rPr lang="ja-JP" altLang="en-US" sz="1300">
              <a:effectLst/>
            </a:rPr>
            <a:t>小児医療費の現状の周知と医療機関への適正受診の啓発を行ったことから、小児医療費が減少したと考えられる。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19558</xdr:rowOff>
    </xdr:from>
    <xdr:to>
      <xdr:col>7</xdr:col>
      <xdr:colOff>15875</xdr:colOff>
      <xdr:row>55</xdr:row>
      <xdr:rowOff>74422</xdr:rowOff>
    </xdr:to>
    <xdr:cxnSp macro="">
      <xdr:nvCxnSpPr>
        <xdr:cNvPr id="185" name="直線コネクタ 184"/>
        <xdr:cNvCxnSpPr/>
      </xdr:nvCxnSpPr>
      <xdr:spPr>
        <a:xfrm flipV="1">
          <a:off x="3987800" y="94493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74422</xdr:rowOff>
    </xdr:to>
    <xdr:cxnSp macro="">
      <xdr:nvCxnSpPr>
        <xdr:cNvPr id="188" name="直線コネクタ 187"/>
        <xdr:cNvCxnSpPr/>
      </xdr:nvCxnSpPr>
      <xdr:spPr>
        <a:xfrm>
          <a:off x="3098800" y="9431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136144</xdr:rowOff>
    </xdr:from>
    <xdr:to>
      <xdr:col>4</xdr:col>
      <xdr:colOff>346075</xdr:colOff>
      <xdr:row>55</xdr:row>
      <xdr:rowOff>1270</xdr:rowOff>
    </xdr:to>
    <xdr:cxnSp macro="">
      <xdr:nvCxnSpPr>
        <xdr:cNvPr id="191" name="直線コネクタ 190"/>
        <xdr:cNvCxnSpPr/>
      </xdr:nvCxnSpPr>
      <xdr:spPr>
        <a:xfrm>
          <a:off x="2209800" y="9394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108712</xdr:rowOff>
    </xdr:from>
    <xdr:to>
      <xdr:col>3</xdr:col>
      <xdr:colOff>142875</xdr:colOff>
      <xdr:row>54</xdr:row>
      <xdr:rowOff>136144</xdr:rowOff>
    </xdr:to>
    <xdr:cxnSp macro="">
      <xdr:nvCxnSpPr>
        <xdr:cNvPr id="194" name="直線コネクタ 193"/>
        <xdr:cNvCxnSpPr/>
      </xdr:nvCxnSpPr>
      <xdr:spPr>
        <a:xfrm>
          <a:off x="1320800" y="9367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140208</xdr:rowOff>
    </xdr:from>
    <xdr:to>
      <xdr:col>7</xdr:col>
      <xdr:colOff>66675</xdr:colOff>
      <xdr:row>55</xdr:row>
      <xdr:rowOff>70358</xdr:rowOff>
    </xdr:to>
    <xdr:sp macro="" textlink="">
      <xdr:nvSpPr>
        <xdr:cNvPr id="204" name="円/楕円 203"/>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156735</xdr:rowOff>
    </xdr:from>
    <xdr:ext cx="762000" cy="259045"/>
    <xdr:sp macro="" textlink="">
      <xdr:nvSpPr>
        <xdr:cNvPr id="205"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23622</xdr:rowOff>
    </xdr:from>
    <xdr:to>
      <xdr:col>5</xdr:col>
      <xdr:colOff>600075</xdr:colOff>
      <xdr:row>55</xdr:row>
      <xdr:rowOff>125222</xdr:rowOff>
    </xdr:to>
    <xdr:sp macro="" textlink="">
      <xdr:nvSpPr>
        <xdr:cNvPr id="206" name="円/楕円 205"/>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135399</xdr:rowOff>
    </xdr:from>
    <xdr:ext cx="736600" cy="259045"/>
    <xdr:sp macro="" textlink="">
      <xdr:nvSpPr>
        <xdr:cNvPr id="207" name="テキスト ボックス 206"/>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8" name="円/楕円 207"/>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9" name="テキスト ボックス 208"/>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85344</xdr:rowOff>
    </xdr:from>
    <xdr:to>
      <xdr:col>3</xdr:col>
      <xdr:colOff>193675</xdr:colOff>
      <xdr:row>55</xdr:row>
      <xdr:rowOff>15494</xdr:rowOff>
    </xdr:to>
    <xdr:sp macro="" textlink="">
      <xdr:nvSpPr>
        <xdr:cNvPr id="210" name="円/楕円 209"/>
        <xdr:cNvSpPr/>
      </xdr:nvSpPr>
      <xdr:spPr>
        <a:xfrm>
          <a:off x="2159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25671</xdr:rowOff>
    </xdr:from>
    <xdr:ext cx="762000" cy="259045"/>
    <xdr:sp macro="" textlink="">
      <xdr:nvSpPr>
        <xdr:cNvPr id="211" name="テキスト ボックス 210"/>
        <xdr:cNvSpPr txBox="1"/>
      </xdr:nvSpPr>
      <xdr:spPr>
        <a:xfrm>
          <a:off x="1828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57912</xdr:rowOff>
    </xdr:from>
    <xdr:to>
      <xdr:col>1</xdr:col>
      <xdr:colOff>676275</xdr:colOff>
      <xdr:row>54</xdr:row>
      <xdr:rowOff>159512</xdr:rowOff>
    </xdr:to>
    <xdr:sp macro="" textlink="">
      <xdr:nvSpPr>
        <xdr:cNvPr id="212" name="円/楕円 211"/>
        <xdr:cNvSpPr/>
      </xdr:nvSpPr>
      <xdr:spPr>
        <a:xfrm>
          <a:off x="1270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169689</xdr:rowOff>
    </xdr:from>
    <xdr:ext cx="762000" cy="259045"/>
    <xdr:sp macro="" textlink="">
      <xdr:nvSpPr>
        <xdr:cNvPr id="213" name="テキスト ボックス 212"/>
        <xdr:cNvSpPr txBox="1"/>
      </xdr:nvSpPr>
      <xdr:spPr>
        <a:xfrm>
          <a:off x="939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０．２ポイント下回っているものの、国民健康保険特別会計など他会計への繰出金は増加傾向にある。引き続き、経費の増加抑制に取り組むとともに、制度運営の適正化を図るなどして、普通会計の負担を減少させる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35560</xdr:rowOff>
    </xdr:to>
    <xdr:cxnSp macro="">
      <xdr:nvCxnSpPr>
        <xdr:cNvPr id="246" name="直線コネクタ 245"/>
        <xdr:cNvCxnSpPr/>
      </xdr:nvCxnSpPr>
      <xdr:spPr>
        <a:xfrm flipV="1">
          <a:off x="15671800" y="9964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xdr:rowOff>
    </xdr:from>
    <xdr:to>
      <xdr:col>22</xdr:col>
      <xdr:colOff>565150</xdr:colOff>
      <xdr:row>58</xdr:row>
      <xdr:rowOff>35560</xdr:rowOff>
    </xdr:to>
    <xdr:cxnSp macro="">
      <xdr:nvCxnSpPr>
        <xdr:cNvPr id="249" name="直線コネクタ 248"/>
        <xdr:cNvCxnSpPr/>
      </xdr:nvCxnSpPr>
      <xdr:spPr>
        <a:xfrm>
          <a:off x="14782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5080</xdr:rowOff>
    </xdr:to>
    <xdr:cxnSp macro="">
      <xdr:nvCxnSpPr>
        <xdr:cNvPr id="252" name="直線コネクタ 251"/>
        <xdr:cNvCxnSpPr/>
      </xdr:nvCxnSpPr>
      <xdr:spPr>
        <a:xfrm>
          <a:off x="13893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66040</xdr:rowOff>
    </xdr:to>
    <xdr:cxnSp macro="">
      <xdr:nvCxnSpPr>
        <xdr:cNvPr id="255" name="直線コネクタ 254"/>
        <xdr:cNvCxnSpPr/>
      </xdr:nvCxnSpPr>
      <xdr:spPr>
        <a:xfrm flipV="1">
          <a:off x="13004800" y="992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65" name="円/楕円 264"/>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66"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7" name="円/楕円 266"/>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8" name="テキスト ボックス 267"/>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125730</xdr:rowOff>
    </xdr:from>
    <xdr:to>
      <xdr:col>21</xdr:col>
      <xdr:colOff>412750</xdr:colOff>
      <xdr:row>58</xdr:row>
      <xdr:rowOff>55880</xdr:rowOff>
    </xdr:to>
    <xdr:sp macro="" textlink="">
      <xdr:nvSpPr>
        <xdr:cNvPr id="269" name="円/楕円 268"/>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40657</xdr:rowOff>
    </xdr:from>
    <xdr:ext cx="762000" cy="259045"/>
    <xdr:sp macro="" textlink="">
      <xdr:nvSpPr>
        <xdr:cNvPr id="270" name="テキスト ボックス 269"/>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1" name="円/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xdr:rowOff>
    </xdr:from>
    <xdr:to>
      <xdr:col>19</xdr:col>
      <xdr:colOff>6350</xdr:colOff>
      <xdr:row>58</xdr:row>
      <xdr:rowOff>116840</xdr:rowOff>
    </xdr:to>
    <xdr:sp macro="" textlink="">
      <xdr:nvSpPr>
        <xdr:cNvPr id="273" name="円/楕円 272"/>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101617</xdr:rowOff>
    </xdr:from>
    <xdr:ext cx="762000" cy="259045"/>
    <xdr:sp macro="" textlink="">
      <xdr:nvSpPr>
        <xdr:cNvPr id="274" name="テキスト ボックス 273"/>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前年度と同ポイントである。今後も行政効果等を十分に精査することにより、経費の削減に努める。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110998</xdr:rowOff>
    </xdr:to>
    <xdr:cxnSp macro="">
      <xdr:nvCxnSpPr>
        <xdr:cNvPr id="304" name="直線コネクタ 303"/>
        <xdr:cNvCxnSpPr/>
      </xdr:nvCxnSpPr>
      <xdr:spPr>
        <a:xfrm>
          <a:off x="15671800" y="6111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110998</xdr:rowOff>
    </xdr:to>
    <xdr:cxnSp macro="">
      <xdr:nvCxnSpPr>
        <xdr:cNvPr id="307" name="直線コネクタ 306"/>
        <xdr:cNvCxnSpPr/>
      </xdr:nvCxnSpPr>
      <xdr:spPr>
        <a:xfrm>
          <a:off x="14782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36</xdr:row>
      <xdr:rowOff>35560</xdr:rowOff>
    </xdr:to>
    <xdr:cxnSp macro="">
      <xdr:nvCxnSpPr>
        <xdr:cNvPr id="310" name="直線コネクタ 309"/>
        <xdr:cNvCxnSpPr/>
      </xdr:nvCxnSpPr>
      <xdr:spPr>
        <a:xfrm flipV="1">
          <a:off x="13893800" y="60843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90424</xdr:rowOff>
    </xdr:to>
    <xdr:cxnSp macro="">
      <xdr:nvCxnSpPr>
        <xdr:cNvPr id="313" name="直線コネクタ 312"/>
        <xdr:cNvCxnSpPr/>
      </xdr:nvCxnSpPr>
      <xdr:spPr>
        <a:xfrm flipV="1">
          <a:off x="13004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23" name="円/楕円 322"/>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24"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5" name="円/楕円 324"/>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6" name="テキスト ボックス 325"/>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7" name="円/楕円 326"/>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28" name="テキスト ボックス 327"/>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9" name="円/楕円 32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0" name="テキスト ボックス 32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1" name="円/楕円 330"/>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2" name="テキスト ボックス 33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３ポイント上昇しているが、この要因としては、学校施設の耐震化などの大規模事業の影響が挙げられる。今後も必要な社会基盤整備を進める上で、計画的な事業実施により、過度に起債に依存することのない財政運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127000</xdr:rowOff>
    </xdr:to>
    <xdr:cxnSp macro="">
      <xdr:nvCxnSpPr>
        <xdr:cNvPr id="362" name="直線コネクタ 361"/>
        <xdr:cNvCxnSpPr/>
      </xdr:nvCxnSpPr>
      <xdr:spPr>
        <a:xfrm>
          <a:off x="3987800" y="134863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168148</xdr:rowOff>
    </xdr:to>
    <xdr:cxnSp macro="">
      <xdr:nvCxnSpPr>
        <xdr:cNvPr id="365" name="直線コネクタ 364"/>
        <xdr:cNvCxnSpPr/>
      </xdr:nvCxnSpPr>
      <xdr:spPr>
        <a:xfrm flipV="1">
          <a:off x="3098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42418</xdr:rowOff>
    </xdr:to>
    <xdr:cxnSp macro="">
      <xdr:nvCxnSpPr>
        <xdr:cNvPr id="368" name="直線コネクタ 367"/>
        <xdr:cNvCxnSpPr/>
      </xdr:nvCxnSpPr>
      <xdr:spPr>
        <a:xfrm flipV="1">
          <a:off x="2209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97282</xdr:rowOff>
    </xdr:to>
    <xdr:cxnSp macro="">
      <xdr:nvCxnSpPr>
        <xdr:cNvPr id="371" name="直線コネクタ 370"/>
        <xdr:cNvCxnSpPr/>
      </xdr:nvCxnSpPr>
      <xdr:spPr>
        <a:xfrm flipV="1">
          <a:off x="1320800" y="135869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1" name="円/楕円 380"/>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2"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83" name="円/楕円 382"/>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84" name="テキスト ボックス 383"/>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5" name="円/楕円 384"/>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6" name="テキスト ボックス 385"/>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7" name="円/楕円 386"/>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88" name="テキスト ボックス 387"/>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46482</xdr:rowOff>
    </xdr:from>
    <xdr:to>
      <xdr:col>1</xdr:col>
      <xdr:colOff>676275</xdr:colOff>
      <xdr:row>79</xdr:row>
      <xdr:rowOff>148082</xdr:rowOff>
    </xdr:to>
    <xdr:sp macro="" textlink="">
      <xdr:nvSpPr>
        <xdr:cNvPr id="389" name="円/楕円 388"/>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132859</xdr:rowOff>
    </xdr:from>
    <xdr:ext cx="762000" cy="259045"/>
    <xdr:sp macro="" textlink="">
      <xdr:nvSpPr>
        <xdr:cNvPr id="390" name="テキスト ボックス 389"/>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前年度と比較して０．３ポイント下回り、類似団体平均との比較では２．０ポイント下回っている。今後も事務事業の見直しを行うとともに、計画的な執行に努め、経費抑制・合理化を図る。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81280</xdr:rowOff>
    </xdr:to>
    <xdr:cxnSp macro="">
      <xdr:nvCxnSpPr>
        <xdr:cNvPr id="423" name="直線コネクタ 422"/>
        <xdr:cNvCxnSpPr/>
      </xdr:nvCxnSpPr>
      <xdr:spPr>
        <a:xfrm flipV="1">
          <a:off x="15671800" y="13271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81280</xdr:rowOff>
    </xdr:to>
    <xdr:cxnSp macro="">
      <xdr:nvCxnSpPr>
        <xdr:cNvPr id="426" name="直線コネクタ 425"/>
        <xdr:cNvCxnSpPr/>
      </xdr:nvCxnSpPr>
      <xdr:spPr>
        <a:xfrm>
          <a:off x="14782800" y="13138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85089</xdr:rowOff>
    </xdr:to>
    <xdr:cxnSp macro="">
      <xdr:nvCxnSpPr>
        <xdr:cNvPr id="429" name="直線コネクタ 428"/>
        <xdr:cNvCxnSpPr/>
      </xdr:nvCxnSpPr>
      <xdr:spPr>
        <a:xfrm flipV="1">
          <a:off x="13893800" y="131381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78</xdr:row>
      <xdr:rowOff>20320</xdr:rowOff>
    </xdr:to>
    <xdr:cxnSp macro="">
      <xdr:nvCxnSpPr>
        <xdr:cNvPr id="432" name="直線コネクタ 431"/>
        <xdr:cNvCxnSpPr/>
      </xdr:nvCxnSpPr>
      <xdr:spPr>
        <a:xfrm flipV="1">
          <a:off x="13004800" y="132867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2" name="円/楕円 441"/>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43"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4" name="円/楕円 44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5" name="テキスト ボックス 44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46" name="円/楕円 445"/>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47" name="テキスト ボックス 446"/>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8" name="円/楕円 44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9" name="テキスト ボックス 44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140970</xdr:rowOff>
    </xdr:from>
    <xdr:to>
      <xdr:col>19</xdr:col>
      <xdr:colOff>6350</xdr:colOff>
      <xdr:row>78</xdr:row>
      <xdr:rowOff>71120</xdr:rowOff>
    </xdr:to>
    <xdr:sp macro="" textlink="">
      <xdr:nvSpPr>
        <xdr:cNvPr id="450" name="円/楕円 449"/>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55897</xdr:rowOff>
    </xdr:from>
    <xdr:ext cx="762000" cy="259045"/>
    <xdr:sp macro="" textlink="">
      <xdr:nvSpPr>
        <xdr:cNvPr id="451" name="テキスト ボックス 450"/>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155270</xdr:rowOff>
    </xdr:from>
    <xdr:to>
      <xdr:col>4</xdr:col>
      <xdr:colOff>1117600</xdr:colOff>
      <xdr:row>16</xdr:row>
      <xdr:rowOff>160471</xdr:rowOff>
    </xdr:to>
    <xdr:cxnSp macro="">
      <xdr:nvCxnSpPr>
        <xdr:cNvPr id="50" name="直線コネクタ 49"/>
        <xdr:cNvCxnSpPr/>
      </xdr:nvCxnSpPr>
      <xdr:spPr bwMode="auto">
        <a:xfrm>
          <a:off x="5003800" y="2946095"/>
          <a:ext cx="6477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125228</xdr:rowOff>
    </xdr:from>
    <xdr:to>
      <xdr:col>4</xdr:col>
      <xdr:colOff>469900</xdr:colOff>
      <xdr:row>16</xdr:row>
      <xdr:rowOff>155270</xdr:rowOff>
    </xdr:to>
    <xdr:cxnSp macro="">
      <xdr:nvCxnSpPr>
        <xdr:cNvPr id="53" name="直線コネクタ 52"/>
        <xdr:cNvCxnSpPr/>
      </xdr:nvCxnSpPr>
      <xdr:spPr bwMode="auto">
        <a:xfrm>
          <a:off x="4305300" y="2916053"/>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99530</xdr:rowOff>
    </xdr:from>
    <xdr:to>
      <xdr:col>3</xdr:col>
      <xdr:colOff>904875</xdr:colOff>
      <xdr:row>16</xdr:row>
      <xdr:rowOff>125228</xdr:rowOff>
    </xdr:to>
    <xdr:cxnSp macro="">
      <xdr:nvCxnSpPr>
        <xdr:cNvPr id="56" name="直線コネクタ 55"/>
        <xdr:cNvCxnSpPr/>
      </xdr:nvCxnSpPr>
      <xdr:spPr bwMode="auto">
        <a:xfrm>
          <a:off x="3606800" y="2890355"/>
          <a:ext cx="698500" cy="2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99530</xdr:rowOff>
    </xdr:from>
    <xdr:to>
      <xdr:col>3</xdr:col>
      <xdr:colOff>206375</xdr:colOff>
      <xdr:row>16</xdr:row>
      <xdr:rowOff>105569</xdr:rowOff>
    </xdr:to>
    <xdr:cxnSp macro="">
      <xdr:nvCxnSpPr>
        <xdr:cNvPr id="59" name="直線コネクタ 58"/>
        <xdr:cNvCxnSpPr/>
      </xdr:nvCxnSpPr>
      <xdr:spPr bwMode="auto">
        <a:xfrm flipV="1">
          <a:off x="2908300" y="2890355"/>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109671</xdr:rowOff>
    </xdr:from>
    <xdr:to>
      <xdr:col>5</xdr:col>
      <xdr:colOff>34925</xdr:colOff>
      <xdr:row>17</xdr:row>
      <xdr:rowOff>39821</xdr:rowOff>
    </xdr:to>
    <xdr:sp macro="" textlink="">
      <xdr:nvSpPr>
        <xdr:cNvPr id="69" name="円/楕円 68"/>
        <xdr:cNvSpPr/>
      </xdr:nvSpPr>
      <xdr:spPr bwMode="auto">
        <a:xfrm>
          <a:off x="5600700" y="290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81748</xdr:rowOff>
    </xdr:from>
    <xdr:ext cx="762000" cy="259045"/>
    <xdr:sp macro="" textlink="">
      <xdr:nvSpPr>
        <xdr:cNvPr id="70" name="人口1人当たり決算額の推移該当値テキスト130"/>
        <xdr:cNvSpPr txBox="1"/>
      </xdr:nvSpPr>
      <xdr:spPr>
        <a:xfrm>
          <a:off x="5740400" y="287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104470</xdr:rowOff>
    </xdr:from>
    <xdr:to>
      <xdr:col>4</xdr:col>
      <xdr:colOff>520700</xdr:colOff>
      <xdr:row>17</xdr:row>
      <xdr:rowOff>34620</xdr:rowOff>
    </xdr:to>
    <xdr:sp macro="" textlink="">
      <xdr:nvSpPr>
        <xdr:cNvPr id="71" name="円/楕円 70"/>
        <xdr:cNvSpPr/>
      </xdr:nvSpPr>
      <xdr:spPr bwMode="auto">
        <a:xfrm>
          <a:off x="49530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19397</xdr:rowOff>
    </xdr:from>
    <xdr:ext cx="736600" cy="259045"/>
    <xdr:sp macro="" textlink="">
      <xdr:nvSpPr>
        <xdr:cNvPr id="72" name="テキスト ボックス 71"/>
        <xdr:cNvSpPr txBox="1"/>
      </xdr:nvSpPr>
      <xdr:spPr>
        <a:xfrm>
          <a:off x="4622800" y="2981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74428</xdr:rowOff>
    </xdr:from>
    <xdr:to>
      <xdr:col>3</xdr:col>
      <xdr:colOff>955675</xdr:colOff>
      <xdr:row>17</xdr:row>
      <xdr:rowOff>4578</xdr:rowOff>
    </xdr:to>
    <xdr:sp macro="" textlink="">
      <xdr:nvSpPr>
        <xdr:cNvPr id="73" name="円/楕円 72"/>
        <xdr:cNvSpPr/>
      </xdr:nvSpPr>
      <xdr:spPr bwMode="auto">
        <a:xfrm>
          <a:off x="4254500" y="286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160805</xdr:rowOff>
    </xdr:from>
    <xdr:ext cx="762000" cy="259045"/>
    <xdr:sp macro="" textlink="">
      <xdr:nvSpPr>
        <xdr:cNvPr id="74" name="テキスト ボックス 73"/>
        <xdr:cNvSpPr txBox="1"/>
      </xdr:nvSpPr>
      <xdr:spPr>
        <a:xfrm>
          <a:off x="3924300" y="29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48730</xdr:rowOff>
    </xdr:from>
    <xdr:to>
      <xdr:col>3</xdr:col>
      <xdr:colOff>257175</xdr:colOff>
      <xdr:row>16</xdr:row>
      <xdr:rowOff>150330</xdr:rowOff>
    </xdr:to>
    <xdr:sp macro="" textlink="">
      <xdr:nvSpPr>
        <xdr:cNvPr id="75" name="円/楕円 74"/>
        <xdr:cNvSpPr/>
      </xdr:nvSpPr>
      <xdr:spPr bwMode="auto">
        <a:xfrm>
          <a:off x="3556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135107</xdr:rowOff>
    </xdr:from>
    <xdr:ext cx="762000" cy="259045"/>
    <xdr:sp macro="" textlink="">
      <xdr:nvSpPr>
        <xdr:cNvPr id="76" name="テキスト ボックス 75"/>
        <xdr:cNvSpPr txBox="1"/>
      </xdr:nvSpPr>
      <xdr:spPr>
        <a:xfrm>
          <a:off x="3225800" y="29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54769</xdr:rowOff>
    </xdr:from>
    <xdr:to>
      <xdr:col>2</xdr:col>
      <xdr:colOff>692150</xdr:colOff>
      <xdr:row>16</xdr:row>
      <xdr:rowOff>156369</xdr:rowOff>
    </xdr:to>
    <xdr:sp macro="" textlink="">
      <xdr:nvSpPr>
        <xdr:cNvPr id="77" name="円/楕円 76"/>
        <xdr:cNvSpPr/>
      </xdr:nvSpPr>
      <xdr:spPr bwMode="auto">
        <a:xfrm>
          <a:off x="2857500" y="28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141146</xdr:rowOff>
    </xdr:from>
    <xdr:ext cx="762000" cy="259045"/>
    <xdr:sp macro="" textlink="">
      <xdr:nvSpPr>
        <xdr:cNvPr id="78" name="テキスト ボックス 77"/>
        <xdr:cNvSpPr txBox="1"/>
      </xdr:nvSpPr>
      <xdr:spPr>
        <a:xfrm>
          <a:off x="2527300" y="29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316487</xdr:rowOff>
    </xdr:from>
    <xdr:to>
      <xdr:col>4</xdr:col>
      <xdr:colOff>1117600</xdr:colOff>
      <xdr:row>35</xdr:row>
      <xdr:rowOff>341816</xdr:rowOff>
    </xdr:to>
    <xdr:cxnSp macro="">
      <xdr:nvCxnSpPr>
        <xdr:cNvPr id="110" name="直線コネクタ 109"/>
        <xdr:cNvCxnSpPr/>
      </xdr:nvCxnSpPr>
      <xdr:spPr bwMode="auto">
        <a:xfrm>
          <a:off x="5003800" y="6926837"/>
          <a:ext cx="6477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217869</xdr:rowOff>
    </xdr:from>
    <xdr:to>
      <xdr:col>4</xdr:col>
      <xdr:colOff>469900</xdr:colOff>
      <xdr:row>35</xdr:row>
      <xdr:rowOff>316487</xdr:rowOff>
    </xdr:to>
    <xdr:cxnSp macro="">
      <xdr:nvCxnSpPr>
        <xdr:cNvPr id="113" name="直線コネクタ 112"/>
        <xdr:cNvCxnSpPr/>
      </xdr:nvCxnSpPr>
      <xdr:spPr bwMode="auto">
        <a:xfrm>
          <a:off x="4305300" y="6828219"/>
          <a:ext cx="698500" cy="9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82972</xdr:rowOff>
    </xdr:from>
    <xdr:to>
      <xdr:col>3</xdr:col>
      <xdr:colOff>904875</xdr:colOff>
      <xdr:row>35</xdr:row>
      <xdr:rowOff>217869</xdr:rowOff>
    </xdr:to>
    <xdr:cxnSp macro="">
      <xdr:nvCxnSpPr>
        <xdr:cNvPr id="116" name="直線コネクタ 115"/>
        <xdr:cNvCxnSpPr/>
      </xdr:nvCxnSpPr>
      <xdr:spPr bwMode="auto">
        <a:xfrm>
          <a:off x="3606800" y="6693322"/>
          <a:ext cx="698500" cy="13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16404</xdr:rowOff>
    </xdr:from>
    <xdr:to>
      <xdr:col>3</xdr:col>
      <xdr:colOff>206375</xdr:colOff>
      <xdr:row>35</xdr:row>
      <xdr:rowOff>82972</xdr:rowOff>
    </xdr:to>
    <xdr:cxnSp macro="">
      <xdr:nvCxnSpPr>
        <xdr:cNvPr id="119" name="直線コネクタ 118"/>
        <xdr:cNvCxnSpPr/>
      </xdr:nvCxnSpPr>
      <xdr:spPr bwMode="auto">
        <a:xfrm>
          <a:off x="2908300" y="6626754"/>
          <a:ext cx="698500" cy="6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291016</xdr:rowOff>
    </xdr:from>
    <xdr:to>
      <xdr:col>5</xdr:col>
      <xdr:colOff>34925</xdr:colOff>
      <xdr:row>36</xdr:row>
      <xdr:rowOff>49716</xdr:rowOff>
    </xdr:to>
    <xdr:sp macro="" textlink="">
      <xdr:nvSpPr>
        <xdr:cNvPr id="129" name="円/楕円 128"/>
        <xdr:cNvSpPr/>
      </xdr:nvSpPr>
      <xdr:spPr bwMode="auto">
        <a:xfrm>
          <a:off x="5600700" y="690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136093</xdr:rowOff>
    </xdr:from>
    <xdr:ext cx="762000" cy="259045"/>
    <xdr:sp macro="" textlink="">
      <xdr:nvSpPr>
        <xdr:cNvPr id="130" name="人口1人当たり決算額の推移該当値テキスト445"/>
        <xdr:cNvSpPr txBox="1"/>
      </xdr:nvSpPr>
      <xdr:spPr>
        <a:xfrm>
          <a:off x="5740400" y="674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265687</xdr:rowOff>
    </xdr:from>
    <xdr:to>
      <xdr:col>4</xdr:col>
      <xdr:colOff>520700</xdr:colOff>
      <xdr:row>36</xdr:row>
      <xdr:rowOff>24387</xdr:rowOff>
    </xdr:to>
    <xdr:sp macro="" textlink="">
      <xdr:nvSpPr>
        <xdr:cNvPr id="131" name="円/楕円 130"/>
        <xdr:cNvSpPr/>
      </xdr:nvSpPr>
      <xdr:spPr bwMode="auto">
        <a:xfrm>
          <a:off x="4953000" y="687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34564</xdr:rowOff>
    </xdr:from>
    <xdr:ext cx="736600" cy="259045"/>
    <xdr:sp macro="" textlink="">
      <xdr:nvSpPr>
        <xdr:cNvPr id="132" name="テキスト ボックス 131"/>
        <xdr:cNvSpPr txBox="1"/>
      </xdr:nvSpPr>
      <xdr:spPr>
        <a:xfrm>
          <a:off x="4622800" y="6644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167069</xdr:rowOff>
    </xdr:from>
    <xdr:to>
      <xdr:col>3</xdr:col>
      <xdr:colOff>955675</xdr:colOff>
      <xdr:row>35</xdr:row>
      <xdr:rowOff>268669</xdr:rowOff>
    </xdr:to>
    <xdr:sp macro="" textlink="">
      <xdr:nvSpPr>
        <xdr:cNvPr id="133" name="円/楕円 132"/>
        <xdr:cNvSpPr/>
      </xdr:nvSpPr>
      <xdr:spPr bwMode="auto">
        <a:xfrm>
          <a:off x="4254500" y="67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278846</xdr:rowOff>
    </xdr:from>
    <xdr:ext cx="762000" cy="259045"/>
    <xdr:sp macro="" textlink="">
      <xdr:nvSpPr>
        <xdr:cNvPr id="134" name="テキスト ボックス 133"/>
        <xdr:cNvSpPr txBox="1"/>
      </xdr:nvSpPr>
      <xdr:spPr>
        <a:xfrm>
          <a:off x="3924300" y="65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32172</xdr:rowOff>
    </xdr:from>
    <xdr:to>
      <xdr:col>3</xdr:col>
      <xdr:colOff>257175</xdr:colOff>
      <xdr:row>35</xdr:row>
      <xdr:rowOff>133772</xdr:rowOff>
    </xdr:to>
    <xdr:sp macro="" textlink="">
      <xdr:nvSpPr>
        <xdr:cNvPr id="135" name="円/楕円 134"/>
        <xdr:cNvSpPr/>
      </xdr:nvSpPr>
      <xdr:spPr bwMode="auto">
        <a:xfrm>
          <a:off x="3556000" y="664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143949</xdr:rowOff>
    </xdr:from>
    <xdr:ext cx="762000" cy="259045"/>
    <xdr:sp macro="" textlink="">
      <xdr:nvSpPr>
        <xdr:cNvPr id="136" name="テキスト ボックス 135"/>
        <xdr:cNvSpPr txBox="1"/>
      </xdr:nvSpPr>
      <xdr:spPr>
        <a:xfrm>
          <a:off x="3225800" y="641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308504</xdr:rowOff>
    </xdr:from>
    <xdr:to>
      <xdr:col>2</xdr:col>
      <xdr:colOff>692150</xdr:colOff>
      <xdr:row>35</xdr:row>
      <xdr:rowOff>67204</xdr:rowOff>
    </xdr:to>
    <xdr:sp macro="" textlink="">
      <xdr:nvSpPr>
        <xdr:cNvPr id="137" name="円/楕円 136"/>
        <xdr:cNvSpPr/>
      </xdr:nvSpPr>
      <xdr:spPr bwMode="auto">
        <a:xfrm>
          <a:off x="2857500" y="657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77380</xdr:rowOff>
    </xdr:from>
    <xdr:ext cx="762000" cy="259045"/>
    <xdr:sp macro="" textlink="">
      <xdr:nvSpPr>
        <xdr:cNvPr id="138" name="テキスト ボックス 137"/>
        <xdr:cNvSpPr txBox="1"/>
      </xdr:nvSpPr>
      <xdr:spPr>
        <a:xfrm>
          <a:off x="2527300" y="634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２年度以降、実質単年度収支を黒字に保つとともに、財政調整基金への積立を増加させている。しかしながら、平成２７年度から合併特例措置の終了により、普通交付税が段階的に削減されるなど、将来的に財源不足が見込まれることから、引き続き、歳出削減・歳入確保対策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普通建設事業に係る起債の償還等に伴い、元利償還金はピークを越え、減少に転じているが、今後、学校施設耐震化や一般廃棄物最終処分場整備など新たな負担が見込まれる。今後は必要な社会基盤整備について、計画的に事業を実施することにより、過度に起債に依存することの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要因となっている。しかしながら、今後、学校施設耐震化や一般廃棄物最終処分場整備など新たな負担が見込まれることから、計画的な事業実施を進めるとともに、事務事業を見直し、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26909238</v>
      </c>
      <c r="BO4" s="349"/>
      <c r="BP4" s="349"/>
      <c r="BQ4" s="349"/>
      <c r="BR4" s="349"/>
      <c r="BS4" s="349"/>
      <c r="BT4" s="349"/>
      <c r="BU4" s="350"/>
      <c r="BV4" s="348">
        <v>26774622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25947441</v>
      </c>
      <c r="BO5" s="386"/>
      <c r="BP5" s="386"/>
      <c r="BQ5" s="386"/>
      <c r="BR5" s="386"/>
      <c r="BS5" s="386"/>
      <c r="BT5" s="386"/>
      <c r="BU5" s="387"/>
      <c r="BV5" s="385">
        <v>25723791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961797</v>
      </c>
      <c r="BO6" s="386"/>
      <c r="BP6" s="386"/>
      <c r="BQ6" s="386"/>
      <c r="BR6" s="386"/>
      <c r="BS6" s="386"/>
      <c r="BT6" s="386"/>
      <c r="BU6" s="387"/>
      <c r="BV6" s="385">
        <v>1050831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98.3</v>
      </c>
      <c r="CU6" s="423"/>
      <c r="CV6" s="423"/>
      <c r="CW6" s="423"/>
      <c r="CX6" s="423"/>
      <c r="CY6" s="423"/>
      <c r="CZ6" s="423"/>
      <c r="DA6" s="424"/>
      <c r="DB6" s="422">
        <v>97.8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196005</v>
      </c>
      <c r="BO7" s="386"/>
      <c r="BP7" s="386"/>
      <c r="BQ7" s="386"/>
      <c r="BR7" s="386"/>
      <c r="BS7" s="386"/>
      <c r="BT7" s="386"/>
      <c r="BU7" s="387"/>
      <c r="BV7" s="385">
        <v>226957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16023535</v>
      </c>
      <c r="CU7" s="386"/>
      <c r="CV7" s="386"/>
      <c r="CW7" s="386"/>
      <c r="CX7" s="386"/>
      <c r="CY7" s="386"/>
      <c r="CZ7" s="386"/>
      <c r="DA7" s="387"/>
      <c r="DB7" s="385">
        <v>15842093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765792</v>
      </c>
      <c r="BO8" s="386"/>
      <c r="BP8" s="386"/>
      <c r="BQ8" s="386"/>
      <c r="BR8" s="386"/>
      <c r="BS8" s="386"/>
      <c r="BT8" s="386"/>
      <c r="BU8" s="387"/>
      <c r="BV8" s="385">
        <v>823874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0.56999999999999995</v>
      </c>
      <c r="CU8" s="426"/>
      <c r="CV8" s="426"/>
      <c r="CW8" s="426"/>
      <c r="CX8" s="426"/>
      <c r="CY8" s="426"/>
      <c r="CZ8" s="426"/>
      <c r="DA8" s="427"/>
      <c r="DB8" s="425">
        <v>0.56999999999999995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66201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-58082</v>
      </c>
      <c r="BO9" s="386"/>
      <c r="BP9" s="386"/>
      <c r="BQ9" s="386"/>
      <c r="BR9" s="386"/>
      <c r="BS9" s="386"/>
      <c r="BT9" s="386"/>
      <c r="BU9" s="387"/>
      <c r="BV9" s="385">
        <v>-82879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66584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456908</v>
      </c>
      <c r="BO10" s="386"/>
      <c r="BP10" s="386"/>
      <c r="BQ10" s="386"/>
      <c r="BR10" s="386"/>
      <c r="BS10" s="386"/>
      <c r="BT10" s="386"/>
      <c r="BU10" s="387"/>
      <c r="BV10" s="385">
        <v>597538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67765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67037</v>
      </c>
      <c r="S13" s="467"/>
      <c r="T13" s="467"/>
      <c r="U13" s="467"/>
      <c r="V13" s="468"/>
      <c r="W13" s="401" t="s">
        <v>123</v>
      </c>
      <c r="X13" s="402"/>
      <c r="Y13" s="402"/>
      <c r="Z13" s="402"/>
      <c r="AA13" s="402"/>
      <c r="AB13" s="392"/>
      <c r="AC13" s="436">
        <v>1502</v>
      </c>
      <c r="AD13" s="437"/>
      <c r="AE13" s="437"/>
      <c r="AF13" s="437"/>
      <c r="AG13" s="476"/>
      <c r="AH13" s="436">
        <v>2089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398826</v>
      </c>
      <c r="BO13" s="386"/>
      <c r="BP13" s="386"/>
      <c r="BQ13" s="386"/>
      <c r="BR13" s="386"/>
      <c r="BS13" s="386"/>
      <c r="BT13" s="386"/>
      <c r="BU13" s="387"/>
      <c r="BV13" s="385">
        <v>514659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14.6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67637</v>
      </c>
      <c r="S14" s="467"/>
      <c r="T14" s="467"/>
      <c r="U14" s="467"/>
      <c r="V14" s="468"/>
      <c r="W14" s="375"/>
      <c r="X14" s="376"/>
      <c r="Y14" s="376"/>
      <c r="Z14" s="376"/>
      <c r="AA14" s="376"/>
      <c r="AB14" s="365"/>
      <c r="AC14" s="469">
        <v>5</v>
      </c>
      <c r="AD14" s="470"/>
      <c r="AE14" s="470"/>
      <c r="AF14" s="470"/>
      <c r="AG14" s="471"/>
      <c r="AH14" s="469">
        <v>6.4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68.900000000000006</v>
      </c>
      <c r="CU14" s="481"/>
      <c r="CV14" s="481"/>
      <c r="CW14" s="481"/>
      <c r="CX14" s="481"/>
      <c r="CY14" s="481"/>
      <c r="CZ14" s="481"/>
      <c r="DA14" s="482"/>
      <c r="DB14" s="480">
        <v>73.3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66899</v>
      </c>
      <c r="S15" s="467"/>
      <c r="T15" s="467"/>
      <c r="U15" s="467"/>
      <c r="V15" s="468"/>
      <c r="W15" s="401" t="s">
        <v>130</v>
      </c>
      <c r="X15" s="402"/>
      <c r="Y15" s="402"/>
      <c r="Z15" s="402"/>
      <c r="AA15" s="402"/>
      <c r="AB15" s="392"/>
      <c r="AC15" s="436">
        <v>9562</v>
      </c>
      <c r="AD15" s="437"/>
      <c r="AE15" s="437"/>
      <c r="AF15" s="437"/>
      <c r="AG15" s="476"/>
      <c r="AH15" s="436">
        <v>11187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6650358</v>
      </c>
      <c r="BO15" s="349"/>
      <c r="BP15" s="349"/>
      <c r="BQ15" s="349"/>
      <c r="BR15" s="349"/>
      <c r="BS15" s="349"/>
      <c r="BT15" s="349"/>
      <c r="BU15" s="350"/>
      <c r="BV15" s="348">
        <v>6606602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32.1</v>
      </c>
      <c r="AD16" s="470"/>
      <c r="AE16" s="470"/>
      <c r="AF16" s="470"/>
      <c r="AG16" s="471"/>
      <c r="AH16" s="469">
        <v>34.200000000000003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11607430</v>
      </c>
      <c r="BO16" s="386"/>
      <c r="BP16" s="386"/>
      <c r="BQ16" s="386"/>
      <c r="BR16" s="386"/>
      <c r="BS16" s="386"/>
      <c r="BT16" s="386"/>
      <c r="BU16" s="387"/>
      <c r="BV16" s="385">
        <v>11581246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18714</v>
      </c>
      <c r="AD17" s="437"/>
      <c r="AE17" s="437"/>
      <c r="AF17" s="437"/>
      <c r="AG17" s="476"/>
      <c r="AH17" s="436">
        <v>18965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8538167</v>
      </c>
      <c r="BO17" s="386"/>
      <c r="BP17" s="386"/>
      <c r="BQ17" s="386"/>
      <c r="BR17" s="386"/>
      <c r="BS17" s="386"/>
      <c r="BT17" s="386"/>
      <c r="BU17" s="387"/>
      <c r="BV17" s="385">
        <v>8466377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212</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14517002</v>
      </c>
      <c r="BO18" s="386"/>
      <c r="BP18" s="386"/>
      <c r="BQ18" s="386"/>
      <c r="BR18" s="386"/>
      <c r="BS18" s="386"/>
      <c r="BT18" s="386"/>
      <c r="BU18" s="387"/>
      <c r="BV18" s="385">
        <v>14338752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18701360</v>
      </c>
      <c r="BO19" s="386"/>
      <c r="BP19" s="386"/>
      <c r="BQ19" s="386"/>
      <c r="BR19" s="386"/>
      <c r="BS19" s="386"/>
      <c r="BT19" s="386"/>
      <c r="BU19" s="387"/>
      <c r="BV19" s="385">
        <v>19147332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23459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29923478</v>
      </c>
      <c r="BO23" s="386"/>
      <c r="BP23" s="386"/>
      <c r="BQ23" s="386"/>
      <c r="BR23" s="386"/>
      <c r="BS23" s="386"/>
      <c r="BT23" s="386"/>
      <c r="BU23" s="387"/>
      <c r="BV23" s="385">
        <v>30116890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430</v>
      </c>
      <c r="AI24" s="437"/>
      <c r="AJ24" s="437"/>
      <c r="AK24" s="437"/>
      <c r="AL24" s="476"/>
      <c r="AM24" s="436">
        <v>1377290</v>
      </c>
      <c r="AN24" s="437"/>
      <c r="AO24" s="437"/>
      <c r="AP24" s="437"/>
      <c r="AQ24" s="437"/>
      <c r="AR24" s="476"/>
      <c r="AS24" s="436">
        <v>3203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18060554</v>
      </c>
      <c r="BO24" s="386"/>
      <c r="BP24" s="386"/>
      <c r="BQ24" s="386"/>
      <c r="BR24" s="386"/>
      <c r="BS24" s="386"/>
      <c r="BT24" s="386"/>
      <c r="BU24" s="387"/>
      <c r="BV24" s="385">
        <v>19874424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7450</v>
      </c>
      <c r="R25" s="437"/>
      <c r="S25" s="437"/>
      <c r="T25" s="437"/>
      <c r="U25" s="437"/>
      <c r="V25" s="476"/>
      <c r="W25" s="531"/>
      <c r="X25" s="519"/>
      <c r="Y25" s="520"/>
      <c r="Z25" s="435" t="s">
        <v>156</v>
      </c>
      <c r="AA25" s="415"/>
      <c r="AB25" s="415"/>
      <c r="AC25" s="415"/>
      <c r="AD25" s="415"/>
      <c r="AE25" s="415"/>
      <c r="AF25" s="415"/>
      <c r="AG25" s="416"/>
      <c r="AH25" s="436">
        <v>105</v>
      </c>
      <c r="AI25" s="437"/>
      <c r="AJ25" s="437"/>
      <c r="AK25" s="437"/>
      <c r="AL25" s="476"/>
      <c r="AM25" s="436">
        <v>306390</v>
      </c>
      <c r="AN25" s="437"/>
      <c r="AO25" s="437"/>
      <c r="AP25" s="437"/>
      <c r="AQ25" s="437"/>
      <c r="AR25" s="476"/>
      <c r="AS25" s="436">
        <v>2918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5104719</v>
      </c>
      <c r="BO25" s="349"/>
      <c r="BP25" s="349"/>
      <c r="BQ25" s="349"/>
      <c r="BR25" s="349"/>
      <c r="BS25" s="349"/>
      <c r="BT25" s="349"/>
      <c r="BU25" s="350"/>
      <c r="BV25" s="348">
        <v>4930067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6650</v>
      </c>
      <c r="R26" s="437"/>
      <c r="S26" s="437"/>
      <c r="T26" s="437"/>
      <c r="U26" s="437"/>
      <c r="V26" s="476"/>
      <c r="W26" s="531"/>
      <c r="X26" s="519"/>
      <c r="Y26" s="520"/>
      <c r="Z26" s="435" t="s">
        <v>159</v>
      </c>
      <c r="AA26" s="539"/>
      <c r="AB26" s="539"/>
      <c r="AC26" s="539"/>
      <c r="AD26" s="539"/>
      <c r="AE26" s="539"/>
      <c r="AF26" s="539"/>
      <c r="AG26" s="540"/>
      <c r="AH26" s="436">
        <v>18</v>
      </c>
      <c r="AI26" s="437"/>
      <c r="AJ26" s="437"/>
      <c r="AK26" s="437"/>
      <c r="AL26" s="476"/>
      <c r="AM26" s="436">
        <v>61254</v>
      </c>
      <c r="AN26" s="437"/>
      <c r="AO26" s="437"/>
      <c r="AP26" s="437"/>
      <c r="AQ26" s="437"/>
      <c r="AR26" s="476"/>
      <c r="AS26" s="436">
        <v>3403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12408</v>
      </c>
      <c r="BO26" s="386"/>
      <c r="BP26" s="386"/>
      <c r="BQ26" s="386"/>
      <c r="BR26" s="386"/>
      <c r="BS26" s="386"/>
      <c r="BT26" s="386"/>
      <c r="BU26" s="387"/>
      <c r="BV26" s="385">
        <v>13332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5000</v>
      </c>
      <c r="R27" s="437"/>
      <c r="S27" s="437"/>
      <c r="T27" s="437"/>
      <c r="U27" s="437"/>
      <c r="V27" s="476"/>
      <c r="W27" s="531"/>
      <c r="X27" s="519"/>
      <c r="Y27" s="520"/>
      <c r="Z27" s="435" t="s">
        <v>162</v>
      </c>
      <c r="AA27" s="415"/>
      <c r="AB27" s="415"/>
      <c r="AC27" s="415"/>
      <c r="AD27" s="415"/>
      <c r="AE27" s="415"/>
      <c r="AF27" s="415"/>
      <c r="AG27" s="416"/>
      <c r="AH27" s="436">
        <v>69</v>
      </c>
      <c r="AI27" s="437"/>
      <c r="AJ27" s="437"/>
      <c r="AK27" s="437"/>
      <c r="AL27" s="476"/>
      <c r="AM27" s="436">
        <v>212741</v>
      </c>
      <c r="AN27" s="437"/>
      <c r="AO27" s="437"/>
      <c r="AP27" s="437"/>
      <c r="AQ27" s="437"/>
      <c r="AR27" s="476"/>
      <c r="AS27" s="436">
        <v>3083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327546</v>
      </c>
      <c r="BO27" s="553"/>
      <c r="BP27" s="553"/>
      <c r="BQ27" s="553"/>
      <c r="BR27" s="553"/>
      <c r="BS27" s="553"/>
      <c r="BT27" s="553"/>
      <c r="BU27" s="554"/>
      <c r="BV27" s="552">
        <v>327546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3502181</v>
      </c>
      <c r="BO28" s="349"/>
      <c r="BP28" s="349"/>
      <c r="BQ28" s="349"/>
      <c r="BR28" s="349"/>
      <c r="BS28" s="349"/>
      <c r="BT28" s="349"/>
      <c r="BU28" s="350"/>
      <c r="BV28" s="348">
        <v>3045273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4000</v>
      </c>
      <c r="R29" s="437"/>
      <c r="S29" s="437"/>
      <c r="T29" s="437"/>
      <c r="U29" s="437"/>
      <c r="V29" s="476"/>
      <c r="W29" s="531"/>
      <c r="X29" s="519"/>
      <c r="Y29" s="520"/>
      <c r="Z29" s="435" t="s">
        <v>169</v>
      </c>
      <c r="AA29" s="415"/>
      <c r="AB29" s="415"/>
      <c r="AC29" s="415"/>
      <c r="AD29" s="415"/>
      <c r="AE29" s="415"/>
      <c r="AF29" s="415"/>
      <c r="AG29" s="416"/>
      <c r="AH29" s="436">
        <v>499</v>
      </c>
      <c r="AI29" s="437"/>
      <c r="AJ29" s="437"/>
      <c r="AK29" s="437"/>
      <c r="AL29" s="476"/>
      <c r="AM29" s="436">
        <v>1590031</v>
      </c>
      <c r="AN29" s="437"/>
      <c r="AO29" s="437"/>
      <c r="AP29" s="437"/>
      <c r="AQ29" s="437"/>
      <c r="AR29" s="476"/>
      <c r="AS29" s="436">
        <v>3186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857773</v>
      </c>
      <c r="BO29" s="386"/>
      <c r="BP29" s="386"/>
      <c r="BQ29" s="386"/>
      <c r="BR29" s="386"/>
      <c r="BS29" s="386"/>
      <c r="BT29" s="386"/>
      <c r="BU29" s="387"/>
      <c r="BV29" s="385">
        <v>855436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4804978</v>
      </c>
      <c r="BO30" s="553"/>
      <c r="BP30" s="553"/>
      <c r="BQ30" s="553"/>
      <c r="BR30" s="553"/>
      <c r="BS30" s="553"/>
      <c r="BT30" s="553"/>
      <c r="BU30" s="554"/>
      <c r="BV30" s="552">
        <v>4593915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総社市国民健康保険特別会計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総社市水道事業会計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総社市公共下水道事業費特別会計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備南競艇事業組合（一般会計）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総社市土地開発公社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総社駅南地区土地区画整理事業費特別会計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総社市後期高齢者医療費特別会計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総社市工業用水道事業会計</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総社市農業集落排水事業費特別会計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備南競艇事業組合（特別会計）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総社市文化振興財団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総社市介護保険特別会計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IF('各会計、関係団体の財政状況及び健全化判断比率'!B35="","",'各会計、関係団体の財政状況及び健全化判断比率'!B35)</f>
        <v>総社市国民宿舎事業費特別会計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総社広域環境施設組合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スキーム音楽振興財団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湛井十二箇郷組合</v>
      </c>
      <c r="BZ37" s="565"/>
      <c r="CA37" s="565"/>
      <c r="CB37" s="565"/>
      <c r="CC37" s="565"/>
      <c r="CD37" s="565"/>
      <c r="CE37" s="565"/>
      <c r="CF37" s="565"/>
      <c r="CG37" s="565"/>
      <c r="CH37" s="565"/>
      <c r="CI37" s="565"/>
      <c r="CJ37" s="565"/>
      <c r="CK37" s="565"/>
      <c r="CL37" s="565"/>
      <c r="CM37" s="565"/>
      <c r="CN37" s="165"/>
      <c r="CO37" s="564">
        <f t="shared" si="3"/>
        <v>24</v>
      </c>
      <c r="CP37" s="564"/>
      <c r="CQ37" s="565" t="str">
        <f>IF('各会計、関係団体の財政状況及び健全化判断比率'!BS10="","",'各会計、関係団体の財政状況及び健全化判断比率'!BS10)</f>
        <v>そうじゃ地食べ公社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岡山県市町村税整理組合</v>
      </c>
      <c r="BZ38" s="565"/>
      <c r="CA38" s="565"/>
      <c r="CB38" s="565"/>
      <c r="CC38" s="565"/>
      <c r="CD38" s="565"/>
      <c r="CE38" s="565"/>
      <c r="CF38" s="565"/>
      <c r="CG38" s="565"/>
      <c r="CH38" s="565"/>
      <c r="CI38" s="565"/>
      <c r="CJ38" s="565"/>
      <c r="CK38" s="565"/>
      <c r="CL38" s="565"/>
      <c r="CM38" s="565"/>
      <c r="CN38" s="165"/>
      <c r="CO38" s="564">
        <f t="shared" si="3"/>
        <v>25</v>
      </c>
      <c r="CP38" s="564"/>
      <c r="CQ38" s="565" t="str">
        <f>IF('各会計、関係団体の財政状況及び健全化判断比率'!BS11="","",'各会計、関係団体の財政状況及び健全化判断比率'!BS11)</f>
        <v>井原鉄道株式会社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岡山県後期高齢者医療広域連合（一般会計）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岡山県後期高齢者医療広域連合（特別会計）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岡山県市町村総合事務組合（一般会計）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岡山県市町村総合事務組合（貸付金特別会計）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岡山県市町村総合事務組合（脱退還付金特別会計）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7895184</v>
      </c>
      <c r="S5" s="581"/>
      <c r="T5" s="581"/>
      <c r="U5" s="581"/>
      <c r="V5" s="581"/>
      <c r="W5" s="581"/>
      <c r="X5" s="581"/>
      <c r="Y5" s="582"/>
      <c r="Z5" s="583">
        <v>29.3</v>
      </c>
      <c r="AA5" s="583"/>
      <c r="AB5" s="583"/>
      <c r="AC5" s="583"/>
      <c r="AD5" s="584">
        <v>7475657</v>
      </c>
      <c r="AE5" s="584"/>
      <c r="AF5" s="584"/>
      <c r="AG5" s="584"/>
      <c r="AH5" s="584"/>
      <c r="AI5" s="584"/>
      <c r="AJ5" s="584"/>
      <c r="AK5" s="584"/>
      <c r="AL5" s="585">
        <v>50.6</v>
      </c>
      <c r="AM5" s="586"/>
      <c r="AN5" s="586"/>
      <c r="AO5" s="587"/>
      <c r="AP5" s="577" t="s">
        <v>207</v>
      </c>
      <c r="AQ5" s="578"/>
      <c r="AR5" s="578"/>
      <c r="AS5" s="578"/>
      <c r="AT5" s="578"/>
      <c r="AU5" s="578"/>
      <c r="AV5" s="578"/>
      <c r="AW5" s="578"/>
      <c r="AX5" s="578"/>
      <c r="AY5" s="578"/>
      <c r="AZ5" s="578"/>
      <c r="BA5" s="578"/>
      <c r="BB5" s="578"/>
      <c r="BC5" s="578"/>
      <c r="BD5" s="578"/>
      <c r="BE5" s="578"/>
      <c r="BF5" s="579"/>
      <c r="BG5" s="591">
        <v>7455223</v>
      </c>
      <c r="BH5" s="592"/>
      <c r="BI5" s="592"/>
      <c r="BJ5" s="592"/>
      <c r="BK5" s="592"/>
      <c r="BL5" s="592"/>
      <c r="BM5" s="592"/>
      <c r="BN5" s="593"/>
      <c r="BO5" s="594">
        <v>94.4</v>
      </c>
      <c r="BP5" s="594"/>
      <c r="BQ5" s="594"/>
      <c r="BR5" s="594"/>
      <c r="BS5" s="595">
        <v>43115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280321</v>
      </c>
      <c r="S6" s="592"/>
      <c r="T6" s="592"/>
      <c r="U6" s="592"/>
      <c r="V6" s="592"/>
      <c r="W6" s="592"/>
      <c r="X6" s="592"/>
      <c r="Y6" s="593"/>
      <c r="Z6" s="594">
        <v>1</v>
      </c>
      <c r="AA6" s="594"/>
      <c r="AB6" s="594"/>
      <c r="AC6" s="594"/>
      <c r="AD6" s="595">
        <v>280321</v>
      </c>
      <c r="AE6" s="595"/>
      <c r="AF6" s="595"/>
      <c r="AG6" s="595"/>
      <c r="AH6" s="595"/>
      <c r="AI6" s="595"/>
      <c r="AJ6" s="595"/>
      <c r="AK6" s="595"/>
      <c r="AL6" s="596">
        <v>1.9</v>
      </c>
      <c r="AM6" s="597"/>
      <c r="AN6" s="597"/>
      <c r="AO6" s="598"/>
      <c r="AP6" s="588" t="s">
        <v>212</v>
      </c>
      <c r="AQ6" s="589"/>
      <c r="AR6" s="589"/>
      <c r="AS6" s="589"/>
      <c r="AT6" s="589"/>
      <c r="AU6" s="589"/>
      <c r="AV6" s="589"/>
      <c r="AW6" s="589"/>
      <c r="AX6" s="589"/>
      <c r="AY6" s="589"/>
      <c r="AZ6" s="589"/>
      <c r="BA6" s="589"/>
      <c r="BB6" s="589"/>
      <c r="BC6" s="589"/>
      <c r="BD6" s="589"/>
      <c r="BE6" s="589"/>
      <c r="BF6" s="590"/>
      <c r="BG6" s="591">
        <v>7455223</v>
      </c>
      <c r="BH6" s="592"/>
      <c r="BI6" s="592"/>
      <c r="BJ6" s="592"/>
      <c r="BK6" s="592"/>
      <c r="BL6" s="592"/>
      <c r="BM6" s="592"/>
      <c r="BN6" s="593"/>
      <c r="BO6" s="594">
        <v>94.4</v>
      </c>
      <c r="BP6" s="594"/>
      <c r="BQ6" s="594"/>
      <c r="BR6" s="594"/>
      <c r="BS6" s="595">
        <v>43115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302253</v>
      </c>
      <c r="CS6" s="592"/>
      <c r="CT6" s="592"/>
      <c r="CU6" s="592"/>
      <c r="CV6" s="592"/>
      <c r="CW6" s="592"/>
      <c r="CX6" s="592"/>
      <c r="CY6" s="593"/>
      <c r="CZ6" s="594">
        <v>1.2</v>
      </c>
      <c r="DA6" s="594"/>
      <c r="DB6" s="594"/>
      <c r="DC6" s="594"/>
      <c r="DD6" s="600">
        <v>15547</v>
      </c>
      <c r="DE6" s="592"/>
      <c r="DF6" s="592"/>
      <c r="DG6" s="592"/>
      <c r="DH6" s="592"/>
      <c r="DI6" s="592"/>
      <c r="DJ6" s="592"/>
      <c r="DK6" s="592"/>
      <c r="DL6" s="592"/>
      <c r="DM6" s="592"/>
      <c r="DN6" s="592"/>
      <c r="DO6" s="592"/>
      <c r="DP6" s="593"/>
      <c r="DQ6" s="600">
        <v>302253</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20619</v>
      </c>
      <c r="S7" s="592"/>
      <c r="T7" s="592"/>
      <c r="U7" s="592"/>
      <c r="V7" s="592"/>
      <c r="W7" s="592"/>
      <c r="X7" s="592"/>
      <c r="Y7" s="593"/>
      <c r="Z7" s="594">
        <v>0.1</v>
      </c>
      <c r="AA7" s="594"/>
      <c r="AB7" s="594"/>
      <c r="AC7" s="594"/>
      <c r="AD7" s="595">
        <v>20619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3295859</v>
      </c>
      <c r="BH7" s="592"/>
      <c r="BI7" s="592"/>
      <c r="BJ7" s="592"/>
      <c r="BK7" s="592"/>
      <c r="BL7" s="592"/>
      <c r="BM7" s="592"/>
      <c r="BN7" s="593"/>
      <c r="BO7" s="594">
        <v>41.7</v>
      </c>
      <c r="BP7" s="594"/>
      <c r="BQ7" s="594"/>
      <c r="BR7" s="594"/>
      <c r="BS7" s="595">
        <v>43115</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3067402</v>
      </c>
      <c r="CS7" s="592"/>
      <c r="CT7" s="592"/>
      <c r="CU7" s="592"/>
      <c r="CV7" s="592"/>
      <c r="CW7" s="592"/>
      <c r="CX7" s="592"/>
      <c r="CY7" s="593"/>
      <c r="CZ7" s="594">
        <v>11.8</v>
      </c>
      <c r="DA7" s="594"/>
      <c r="DB7" s="594"/>
      <c r="DC7" s="594"/>
      <c r="DD7" s="600">
        <v>28645</v>
      </c>
      <c r="DE7" s="592"/>
      <c r="DF7" s="592"/>
      <c r="DG7" s="592"/>
      <c r="DH7" s="592"/>
      <c r="DI7" s="592"/>
      <c r="DJ7" s="592"/>
      <c r="DK7" s="592"/>
      <c r="DL7" s="592"/>
      <c r="DM7" s="592"/>
      <c r="DN7" s="592"/>
      <c r="DO7" s="592"/>
      <c r="DP7" s="593"/>
      <c r="DQ7" s="600">
        <v>2683460</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36488</v>
      </c>
      <c r="S8" s="592"/>
      <c r="T8" s="592"/>
      <c r="U8" s="592"/>
      <c r="V8" s="592"/>
      <c r="W8" s="592"/>
      <c r="X8" s="592"/>
      <c r="Y8" s="593"/>
      <c r="Z8" s="594">
        <v>0.1</v>
      </c>
      <c r="AA8" s="594"/>
      <c r="AB8" s="594"/>
      <c r="AC8" s="594"/>
      <c r="AD8" s="595">
        <v>36488</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97630</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7831459</v>
      </c>
      <c r="CS8" s="592"/>
      <c r="CT8" s="592"/>
      <c r="CU8" s="592"/>
      <c r="CV8" s="592"/>
      <c r="CW8" s="592"/>
      <c r="CX8" s="592"/>
      <c r="CY8" s="593"/>
      <c r="CZ8" s="594">
        <v>30.2</v>
      </c>
      <c r="DA8" s="594"/>
      <c r="DB8" s="594"/>
      <c r="DC8" s="594"/>
      <c r="DD8" s="600">
        <v>8184</v>
      </c>
      <c r="DE8" s="592"/>
      <c r="DF8" s="592"/>
      <c r="DG8" s="592"/>
      <c r="DH8" s="592"/>
      <c r="DI8" s="592"/>
      <c r="DJ8" s="592"/>
      <c r="DK8" s="592"/>
      <c r="DL8" s="592"/>
      <c r="DM8" s="592"/>
      <c r="DN8" s="592"/>
      <c r="DO8" s="592"/>
      <c r="DP8" s="593"/>
      <c r="DQ8" s="600">
        <v>3829392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50897</v>
      </c>
      <c r="S9" s="592"/>
      <c r="T9" s="592"/>
      <c r="U9" s="592"/>
      <c r="V9" s="592"/>
      <c r="W9" s="592"/>
      <c r="X9" s="592"/>
      <c r="Y9" s="593"/>
      <c r="Z9" s="594">
        <v>0.2</v>
      </c>
      <c r="AA9" s="594"/>
      <c r="AB9" s="594"/>
      <c r="AC9" s="594"/>
      <c r="AD9" s="595">
        <v>50897</v>
      </c>
      <c r="AE9" s="595"/>
      <c r="AF9" s="595"/>
      <c r="AG9" s="595"/>
      <c r="AH9" s="595"/>
      <c r="AI9" s="595"/>
      <c r="AJ9" s="595"/>
      <c r="AK9" s="595"/>
      <c r="AL9" s="596">
        <v>0.3</v>
      </c>
      <c r="AM9" s="597"/>
      <c r="AN9" s="597"/>
      <c r="AO9" s="598"/>
      <c r="AP9" s="588" t="s">
        <v>221</v>
      </c>
      <c r="AQ9" s="589"/>
      <c r="AR9" s="589"/>
      <c r="AS9" s="589"/>
      <c r="AT9" s="589"/>
      <c r="AU9" s="589"/>
      <c r="AV9" s="589"/>
      <c r="AW9" s="589"/>
      <c r="AX9" s="589"/>
      <c r="AY9" s="589"/>
      <c r="AZ9" s="589"/>
      <c r="BA9" s="589"/>
      <c r="BB9" s="589"/>
      <c r="BC9" s="589"/>
      <c r="BD9" s="589"/>
      <c r="BE9" s="589"/>
      <c r="BF9" s="590"/>
      <c r="BG9" s="591">
        <v>2789279</v>
      </c>
      <c r="BH9" s="592"/>
      <c r="BI9" s="592"/>
      <c r="BJ9" s="592"/>
      <c r="BK9" s="592"/>
      <c r="BL9" s="592"/>
      <c r="BM9" s="592"/>
      <c r="BN9" s="593"/>
      <c r="BO9" s="594">
        <v>35.299999999999997</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1858204</v>
      </c>
      <c r="CS9" s="592"/>
      <c r="CT9" s="592"/>
      <c r="CU9" s="592"/>
      <c r="CV9" s="592"/>
      <c r="CW9" s="592"/>
      <c r="CX9" s="592"/>
      <c r="CY9" s="593"/>
      <c r="CZ9" s="594">
        <v>7.2</v>
      </c>
      <c r="DA9" s="594"/>
      <c r="DB9" s="594"/>
      <c r="DC9" s="594"/>
      <c r="DD9" s="600">
        <v>212788</v>
      </c>
      <c r="DE9" s="592"/>
      <c r="DF9" s="592"/>
      <c r="DG9" s="592"/>
      <c r="DH9" s="592"/>
      <c r="DI9" s="592"/>
      <c r="DJ9" s="592"/>
      <c r="DK9" s="592"/>
      <c r="DL9" s="592"/>
      <c r="DM9" s="592"/>
      <c r="DN9" s="592"/>
      <c r="DO9" s="592"/>
      <c r="DP9" s="593"/>
      <c r="DQ9" s="600">
        <v>1519533</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561994</v>
      </c>
      <c r="S10" s="592"/>
      <c r="T10" s="592"/>
      <c r="U10" s="592"/>
      <c r="V10" s="592"/>
      <c r="W10" s="592"/>
      <c r="X10" s="592"/>
      <c r="Y10" s="593"/>
      <c r="Z10" s="594">
        <v>2.1</v>
      </c>
      <c r="AA10" s="594"/>
      <c r="AB10" s="594"/>
      <c r="AC10" s="594"/>
      <c r="AD10" s="595">
        <v>561994</v>
      </c>
      <c r="AE10" s="595"/>
      <c r="AF10" s="595"/>
      <c r="AG10" s="595"/>
      <c r="AH10" s="595"/>
      <c r="AI10" s="595"/>
      <c r="AJ10" s="595"/>
      <c r="AK10" s="595"/>
      <c r="AL10" s="596">
        <v>3.8</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145031</v>
      </c>
      <c r="BH10" s="592"/>
      <c r="BI10" s="592"/>
      <c r="BJ10" s="592"/>
      <c r="BK10" s="592"/>
      <c r="BL10" s="592"/>
      <c r="BM10" s="592"/>
      <c r="BN10" s="593"/>
      <c r="BO10" s="594">
        <v>1.8</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172371</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30541</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61648</v>
      </c>
      <c r="S11" s="592"/>
      <c r="T11" s="592"/>
      <c r="U11" s="592"/>
      <c r="V11" s="592"/>
      <c r="W11" s="592"/>
      <c r="X11" s="592"/>
      <c r="Y11" s="593"/>
      <c r="Z11" s="594">
        <v>0.2</v>
      </c>
      <c r="AA11" s="594"/>
      <c r="AB11" s="594"/>
      <c r="AC11" s="594"/>
      <c r="AD11" s="595">
        <v>61648</v>
      </c>
      <c r="AE11" s="595"/>
      <c r="AF11" s="595"/>
      <c r="AG11" s="595"/>
      <c r="AH11" s="595"/>
      <c r="AI11" s="595"/>
      <c r="AJ11" s="595"/>
      <c r="AK11" s="595"/>
      <c r="AL11" s="596">
        <v>0.4</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263919</v>
      </c>
      <c r="BH11" s="592"/>
      <c r="BI11" s="592"/>
      <c r="BJ11" s="592"/>
      <c r="BK11" s="592"/>
      <c r="BL11" s="592"/>
      <c r="BM11" s="592"/>
      <c r="BN11" s="593"/>
      <c r="BO11" s="594">
        <v>3.3</v>
      </c>
      <c r="BP11" s="594"/>
      <c r="BQ11" s="594"/>
      <c r="BR11" s="594"/>
      <c r="BS11" s="600">
        <v>43115</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1007347</v>
      </c>
      <c r="CS11" s="592"/>
      <c r="CT11" s="592"/>
      <c r="CU11" s="592"/>
      <c r="CV11" s="592"/>
      <c r="CW11" s="592"/>
      <c r="CX11" s="592"/>
      <c r="CY11" s="593"/>
      <c r="CZ11" s="594">
        <v>3.9</v>
      </c>
      <c r="DA11" s="594"/>
      <c r="DB11" s="594"/>
      <c r="DC11" s="594"/>
      <c r="DD11" s="600">
        <v>257091</v>
      </c>
      <c r="DE11" s="592"/>
      <c r="DF11" s="592"/>
      <c r="DG11" s="592"/>
      <c r="DH11" s="592"/>
      <c r="DI11" s="592"/>
      <c r="DJ11" s="592"/>
      <c r="DK11" s="592"/>
      <c r="DL11" s="592"/>
      <c r="DM11" s="592"/>
      <c r="DN11" s="592"/>
      <c r="DO11" s="592"/>
      <c r="DP11" s="593"/>
      <c r="DQ11" s="600">
        <v>744605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3593743</v>
      </c>
      <c r="BH12" s="592"/>
      <c r="BI12" s="592"/>
      <c r="BJ12" s="592"/>
      <c r="BK12" s="592"/>
      <c r="BL12" s="592"/>
      <c r="BM12" s="592"/>
      <c r="BN12" s="593"/>
      <c r="BO12" s="594">
        <v>45.5</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258225</v>
      </c>
      <c r="CS12" s="592"/>
      <c r="CT12" s="592"/>
      <c r="CU12" s="592"/>
      <c r="CV12" s="592"/>
      <c r="CW12" s="592"/>
      <c r="CX12" s="592"/>
      <c r="CY12" s="593"/>
      <c r="CZ12" s="594">
        <v>1</v>
      </c>
      <c r="DA12" s="594"/>
      <c r="DB12" s="594"/>
      <c r="DC12" s="594"/>
      <c r="DD12" s="600">
        <v>1050</v>
      </c>
      <c r="DE12" s="592"/>
      <c r="DF12" s="592"/>
      <c r="DG12" s="592"/>
      <c r="DH12" s="592"/>
      <c r="DI12" s="592"/>
      <c r="DJ12" s="592"/>
      <c r="DK12" s="592"/>
      <c r="DL12" s="592"/>
      <c r="DM12" s="592"/>
      <c r="DN12" s="592"/>
      <c r="DO12" s="592"/>
      <c r="DP12" s="593"/>
      <c r="DQ12" s="600">
        <v>251768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69116</v>
      </c>
      <c r="S13" s="592"/>
      <c r="T13" s="592"/>
      <c r="U13" s="592"/>
      <c r="V13" s="592"/>
      <c r="W13" s="592"/>
      <c r="X13" s="592"/>
      <c r="Y13" s="593"/>
      <c r="Z13" s="594">
        <v>0.3</v>
      </c>
      <c r="AA13" s="594"/>
      <c r="AB13" s="594"/>
      <c r="AC13" s="594"/>
      <c r="AD13" s="595">
        <v>69116</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3572452</v>
      </c>
      <c r="BH13" s="592"/>
      <c r="BI13" s="592"/>
      <c r="BJ13" s="592"/>
      <c r="BK13" s="592"/>
      <c r="BL13" s="592"/>
      <c r="BM13" s="592"/>
      <c r="BN13" s="593"/>
      <c r="BO13" s="594">
        <v>45.2</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3351142</v>
      </c>
      <c r="CS13" s="592"/>
      <c r="CT13" s="592"/>
      <c r="CU13" s="592"/>
      <c r="CV13" s="592"/>
      <c r="CW13" s="592"/>
      <c r="CX13" s="592"/>
      <c r="CY13" s="593"/>
      <c r="CZ13" s="594">
        <v>12.9</v>
      </c>
      <c r="DA13" s="594"/>
      <c r="DB13" s="594"/>
      <c r="DC13" s="594"/>
      <c r="DD13" s="600">
        <v>2045292</v>
      </c>
      <c r="DE13" s="592"/>
      <c r="DF13" s="592"/>
      <c r="DG13" s="592"/>
      <c r="DH13" s="592"/>
      <c r="DI13" s="592"/>
      <c r="DJ13" s="592"/>
      <c r="DK13" s="592"/>
      <c r="DL13" s="592"/>
      <c r="DM13" s="592"/>
      <c r="DN13" s="592"/>
      <c r="DO13" s="592"/>
      <c r="DP13" s="593"/>
      <c r="DQ13" s="600">
        <v>1526597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173550</v>
      </c>
      <c r="BH14" s="592"/>
      <c r="BI14" s="592"/>
      <c r="BJ14" s="592"/>
      <c r="BK14" s="592"/>
      <c r="BL14" s="592"/>
      <c r="BM14" s="592"/>
      <c r="BN14" s="593"/>
      <c r="BO14" s="594">
        <v>2.2000000000000002</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1121685</v>
      </c>
      <c r="CS14" s="592"/>
      <c r="CT14" s="592"/>
      <c r="CU14" s="592"/>
      <c r="CV14" s="592"/>
      <c r="CW14" s="592"/>
      <c r="CX14" s="592"/>
      <c r="CY14" s="593"/>
      <c r="CZ14" s="594">
        <v>4.3</v>
      </c>
      <c r="DA14" s="594"/>
      <c r="DB14" s="594"/>
      <c r="DC14" s="594"/>
      <c r="DD14" s="600">
        <v>254763</v>
      </c>
      <c r="DE14" s="592"/>
      <c r="DF14" s="592"/>
      <c r="DG14" s="592"/>
      <c r="DH14" s="592"/>
      <c r="DI14" s="592"/>
      <c r="DJ14" s="592"/>
      <c r="DK14" s="592"/>
      <c r="DL14" s="592"/>
      <c r="DM14" s="592"/>
      <c r="DN14" s="592"/>
      <c r="DO14" s="592"/>
      <c r="DP14" s="593"/>
      <c r="DQ14" s="600">
        <v>919740</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43294</v>
      </c>
      <c r="S15" s="592"/>
      <c r="T15" s="592"/>
      <c r="U15" s="592"/>
      <c r="V15" s="592"/>
      <c r="W15" s="592"/>
      <c r="X15" s="592"/>
      <c r="Y15" s="593"/>
      <c r="Z15" s="594">
        <v>0.2</v>
      </c>
      <c r="AA15" s="594"/>
      <c r="AB15" s="594"/>
      <c r="AC15" s="594"/>
      <c r="AD15" s="595">
        <v>43294</v>
      </c>
      <c r="AE15" s="595"/>
      <c r="AF15" s="595"/>
      <c r="AG15" s="595"/>
      <c r="AH15" s="595"/>
      <c r="AI15" s="595"/>
      <c r="AJ15" s="595"/>
      <c r="AK15" s="595"/>
      <c r="AL15" s="596">
        <v>0.3</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392071</v>
      </c>
      <c r="BH15" s="592"/>
      <c r="BI15" s="592"/>
      <c r="BJ15" s="592"/>
      <c r="BK15" s="592"/>
      <c r="BL15" s="592"/>
      <c r="BM15" s="592"/>
      <c r="BN15" s="593"/>
      <c r="BO15" s="594">
        <v>5</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3645327</v>
      </c>
      <c r="CS15" s="592"/>
      <c r="CT15" s="592"/>
      <c r="CU15" s="592"/>
      <c r="CV15" s="592"/>
      <c r="CW15" s="592"/>
      <c r="CX15" s="592"/>
      <c r="CY15" s="593"/>
      <c r="CZ15" s="594">
        <v>14</v>
      </c>
      <c r="DA15" s="594"/>
      <c r="DB15" s="594"/>
      <c r="DC15" s="594"/>
      <c r="DD15" s="600">
        <v>1224003</v>
      </c>
      <c r="DE15" s="592"/>
      <c r="DF15" s="592"/>
      <c r="DG15" s="592"/>
      <c r="DH15" s="592"/>
      <c r="DI15" s="592"/>
      <c r="DJ15" s="592"/>
      <c r="DK15" s="592"/>
      <c r="DL15" s="592"/>
      <c r="DM15" s="592"/>
      <c r="DN15" s="592"/>
      <c r="DO15" s="592"/>
      <c r="DP15" s="593"/>
      <c r="DQ15" s="600">
        <v>2729039</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6976695</v>
      </c>
      <c r="S16" s="592"/>
      <c r="T16" s="592"/>
      <c r="U16" s="592"/>
      <c r="V16" s="592"/>
      <c r="W16" s="592"/>
      <c r="X16" s="592"/>
      <c r="Y16" s="593"/>
      <c r="Z16" s="594">
        <v>25.9</v>
      </c>
      <c r="AA16" s="594"/>
      <c r="AB16" s="594"/>
      <c r="AC16" s="594"/>
      <c r="AD16" s="595">
        <v>6137525</v>
      </c>
      <c r="AE16" s="595"/>
      <c r="AF16" s="595"/>
      <c r="AG16" s="595"/>
      <c r="AH16" s="595"/>
      <c r="AI16" s="595"/>
      <c r="AJ16" s="595"/>
      <c r="AK16" s="595"/>
      <c r="AL16" s="596">
        <v>41.5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49078</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26048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6137525</v>
      </c>
      <c r="S17" s="592"/>
      <c r="T17" s="592"/>
      <c r="U17" s="592"/>
      <c r="V17" s="592"/>
      <c r="W17" s="592"/>
      <c r="X17" s="592"/>
      <c r="Y17" s="593"/>
      <c r="Z17" s="594">
        <v>22.8</v>
      </c>
      <c r="AA17" s="594"/>
      <c r="AB17" s="594"/>
      <c r="AC17" s="594"/>
      <c r="AD17" s="595">
        <v>6137525</v>
      </c>
      <c r="AE17" s="595"/>
      <c r="AF17" s="595"/>
      <c r="AG17" s="595"/>
      <c r="AH17" s="595"/>
      <c r="AI17" s="595"/>
      <c r="AJ17" s="595"/>
      <c r="AK17" s="595"/>
      <c r="AL17" s="596">
        <v>41.5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3282948</v>
      </c>
      <c r="CS17" s="592"/>
      <c r="CT17" s="592"/>
      <c r="CU17" s="592"/>
      <c r="CV17" s="592"/>
      <c r="CW17" s="592"/>
      <c r="CX17" s="592"/>
      <c r="CY17" s="593"/>
      <c r="CZ17" s="594">
        <v>12.7</v>
      </c>
      <c r="DA17" s="594"/>
      <c r="DB17" s="594"/>
      <c r="DC17" s="594"/>
      <c r="DD17" s="600" t="s">
        <v>111</v>
      </c>
      <c r="DE17" s="592"/>
      <c r="DF17" s="592"/>
      <c r="DG17" s="592"/>
      <c r="DH17" s="592"/>
      <c r="DI17" s="592"/>
      <c r="DJ17" s="592"/>
      <c r="DK17" s="592"/>
      <c r="DL17" s="592"/>
      <c r="DM17" s="592"/>
      <c r="DN17" s="592"/>
      <c r="DO17" s="592"/>
      <c r="DP17" s="593"/>
      <c r="DQ17" s="600">
        <v>3232387</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839167</v>
      </c>
      <c r="S18" s="592"/>
      <c r="T18" s="592"/>
      <c r="U18" s="592"/>
      <c r="V18" s="592"/>
      <c r="W18" s="592"/>
      <c r="X18" s="592"/>
      <c r="Y18" s="593"/>
      <c r="Z18" s="594">
        <v>3.1</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439961</v>
      </c>
      <c r="BH19" s="592"/>
      <c r="BI19" s="592"/>
      <c r="BJ19" s="592"/>
      <c r="BK19" s="592"/>
      <c r="BL19" s="592"/>
      <c r="BM19" s="592"/>
      <c r="BN19" s="593"/>
      <c r="BO19" s="594">
        <v>5.6</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15996256</v>
      </c>
      <c r="S20" s="592"/>
      <c r="T20" s="592"/>
      <c r="U20" s="592"/>
      <c r="V20" s="592"/>
      <c r="W20" s="592"/>
      <c r="X20" s="592"/>
      <c r="Y20" s="593"/>
      <c r="Z20" s="594">
        <v>59.4</v>
      </c>
      <c r="AA20" s="594"/>
      <c r="AB20" s="594"/>
      <c r="AC20" s="594"/>
      <c r="AD20" s="595">
        <v>14737559</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439961</v>
      </c>
      <c r="BH20" s="592"/>
      <c r="BI20" s="592"/>
      <c r="BJ20" s="592"/>
      <c r="BK20" s="592"/>
      <c r="BL20" s="592"/>
      <c r="BM20" s="592"/>
      <c r="BN20" s="593"/>
      <c r="BO20" s="594">
        <v>5.6</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25947441</v>
      </c>
      <c r="CS20" s="592"/>
      <c r="CT20" s="592"/>
      <c r="CU20" s="592"/>
      <c r="CV20" s="592"/>
      <c r="CW20" s="592"/>
      <c r="CX20" s="592"/>
      <c r="CY20" s="593"/>
      <c r="CZ20" s="594">
        <v>100</v>
      </c>
      <c r="DA20" s="594"/>
      <c r="DB20" s="594"/>
      <c r="DC20" s="594"/>
      <c r="DD20" s="600">
        <v>4047363</v>
      </c>
      <c r="DE20" s="592"/>
      <c r="DF20" s="592"/>
      <c r="DG20" s="592"/>
      <c r="DH20" s="592"/>
      <c r="DI20" s="592"/>
      <c r="DJ20" s="592"/>
      <c r="DK20" s="592"/>
      <c r="DL20" s="592"/>
      <c r="DM20" s="592"/>
      <c r="DN20" s="592"/>
      <c r="DO20" s="592"/>
      <c r="DP20" s="593"/>
      <c r="DQ20" s="600">
        <v>17795363</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12695</v>
      </c>
      <c r="S21" s="592"/>
      <c r="T21" s="592"/>
      <c r="U21" s="592"/>
      <c r="V21" s="592"/>
      <c r="W21" s="592"/>
      <c r="X21" s="592"/>
      <c r="Y21" s="593"/>
      <c r="Z21" s="594">
        <v>0</v>
      </c>
      <c r="AA21" s="594"/>
      <c r="AB21" s="594"/>
      <c r="AC21" s="594"/>
      <c r="AD21" s="595">
        <v>12695</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20434</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464451</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275210</v>
      </c>
      <c r="S23" s="592"/>
      <c r="T23" s="592"/>
      <c r="U23" s="592"/>
      <c r="V23" s="592"/>
      <c r="W23" s="592"/>
      <c r="X23" s="592"/>
      <c r="Y23" s="593"/>
      <c r="Z23" s="594">
        <v>1</v>
      </c>
      <c r="AA23" s="594"/>
      <c r="AB23" s="594"/>
      <c r="AC23" s="594"/>
      <c r="AD23" s="595">
        <v>17056</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419527</v>
      </c>
      <c r="BH23" s="592"/>
      <c r="BI23" s="592"/>
      <c r="BJ23" s="592"/>
      <c r="BK23" s="592"/>
      <c r="BL23" s="592"/>
      <c r="BM23" s="592"/>
      <c r="BN23" s="593"/>
      <c r="BO23" s="594">
        <v>5.3</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131950</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12492173</v>
      </c>
      <c r="CS24" s="581"/>
      <c r="CT24" s="581"/>
      <c r="CU24" s="581"/>
      <c r="CV24" s="581"/>
      <c r="CW24" s="581"/>
      <c r="CX24" s="581"/>
      <c r="CY24" s="582"/>
      <c r="CZ24" s="620">
        <v>48.1</v>
      </c>
      <c r="DA24" s="621"/>
      <c r="DB24" s="621"/>
      <c r="DC24" s="622"/>
      <c r="DD24" s="619">
        <v>8638062</v>
      </c>
      <c r="DE24" s="581"/>
      <c r="DF24" s="581"/>
      <c r="DG24" s="581"/>
      <c r="DH24" s="581"/>
      <c r="DI24" s="581"/>
      <c r="DJ24" s="581"/>
      <c r="DK24" s="582"/>
      <c r="DL24" s="619">
        <v>8571549</v>
      </c>
      <c r="DM24" s="581"/>
      <c r="DN24" s="581"/>
      <c r="DO24" s="581"/>
      <c r="DP24" s="581"/>
      <c r="DQ24" s="581"/>
      <c r="DR24" s="581"/>
      <c r="DS24" s="581"/>
      <c r="DT24" s="581"/>
      <c r="DU24" s="581"/>
      <c r="DV24" s="582"/>
      <c r="DW24" s="585">
        <v>53.2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4032991</v>
      </c>
      <c r="S25" s="592"/>
      <c r="T25" s="592"/>
      <c r="U25" s="592"/>
      <c r="V25" s="592"/>
      <c r="W25" s="592"/>
      <c r="X25" s="592"/>
      <c r="Y25" s="593"/>
      <c r="Z25" s="594">
        <v>15</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4473245</v>
      </c>
      <c r="CS25" s="623"/>
      <c r="CT25" s="623"/>
      <c r="CU25" s="623"/>
      <c r="CV25" s="623"/>
      <c r="CW25" s="623"/>
      <c r="CX25" s="623"/>
      <c r="CY25" s="624"/>
      <c r="CZ25" s="625">
        <v>17.2</v>
      </c>
      <c r="DA25" s="626"/>
      <c r="DB25" s="626"/>
      <c r="DC25" s="627"/>
      <c r="DD25" s="600">
        <v>4077147</v>
      </c>
      <c r="DE25" s="623"/>
      <c r="DF25" s="623"/>
      <c r="DG25" s="623"/>
      <c r="DH25" s="623"/>
      <c r="DI25" s="623"/>
      <c r="DJ25" s="623"/>
      <c r="DK25" s="624"/>
      <c r="DL25" s="600">
        <v>4013642</v>
      </c>
      <c r="DM25" s="623"/>
      <c r="DN25" s="623"/>
      <c r="DO25" s="623"/>
      <c r="DP25" s="623"/>
      <c r="DQ25" s="623"/>
      <c r="DR25" s="623"/>
      <c r="DS25" s="623"/>
      <c r="DT25" s="623"/>
      <c r="DU25" s="623"/>
      <c r="DV25" s="624"/>
      <c r="DW25" s="596">
        <v>24.9</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2808972</v>
      </c>
      <c r="CS26" s="592"/>
      <c r="CT26" s="592"/>
      <c r="CU26" s="592"/>
      <c r="CV26" s="592"/>
      <c r="CW26" s="592"/>
      <c r="CX26" s="592"/>
      <c r="CY26" s="593"/>
      <c r="CZ26" s="625">
        <v>10.8</v>
      </c>
      <c r="DA26" s="626"/>
      <c r="DB26" s="626"/>
      <c r="DC26" s="627"/>
      <c r="DD26" s="600">
        <v>2443060</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17"/>
      <c r="DY26" s="617"/>
      <c r="DZ26" s="617"/>
      <c r="EA26" s="617"/>
      <c r="EB26" s="617"/>
      <c r="EC26" s="618"/>
    </row>
    <row r="27" spans="2:133" ht="11.25" customHeight="1">
      <c r="B27" s="588" t="s">
        <v>278</v>
      </c>
      <c r="C27" s="589"/>
      <c r="D27" s="589"/>
      <c r="E27" s="589"/>
      <c r="F27" s="589"/>
      <c r="G27" s="589"/>
      <c r="H27" s="589"/>
      <c r="I27" s="589"/>
      <c r="J27" s="589"/>
      <c r="K27" s="589"/>
      <c r="L27" s="589"/>
      <c r="M27" s="589"/>
      <c r="N27" s="589"/>
      <c r="O27" s="589"/>
      <c r="P27" s="589"/>
      <c r="Q27" s="590"/>
      <c r="R27" s="591">
        <v>1512700</v>
      </c>
      <c r="S27" s="592"/>
      <c r="T27" s="592"/>
      <c r="U27" s="592"/>
      <c r="V27" s="592"/>
      <c r="W27" s="592"/>
      <c r="X27" s="592"/>
      <c r="Y27" s="593"/>
      <c r="Z27" s="594">
        <v>5.6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7895184</v>
      </c>
      <c r="BH27" s="592"/>
      <c r="BI27" s="592"/>
      <c r="BJ27" s="592"/>
      <c r="BK27" s="592"/>
      <c r="BL27" s="592"/>
      <c r="BM27" s="592"/>
      <c r="BN27" s="593"/>
      <c r="BO27" s="594">
        <v>100</v>
      </c>
      <c r="BP27" s="594"/>
      <c r="BQ27" s="594"/>
      <c r="BR27" s="594"/>
      <c r="BS27" s="600">
        <v>43115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4735980</v>
      </c>
      <c r="CS27" s="623"/>
      <c r="CT27" s="623"/>
      <c r="CU27" s="623"/>
      <c r="CV27" s="623"/>
      <c r="CW27" s="623"/>
      <c r="CX27" s="623"/>
      <c r="CY27" s="624"/>
      <c r="CZ27" s="625">
        <v>18.3</v>
      </c>
      <c r="DA27" s="626"/>
      <c r="DB27" s="626"/>
      <c r="DC27" s="627"/>
      <c r="DD27" s="600">
        <v>1328528</v>
      </c>
      <c r="DE27" s="623"/>
      <c r="DF27" s="623"/>
      <c r="DG27" s="623"/>
      <c r="DH27" s="623"/>
      <c r="DI27" s="623"/>
      <c r="DJ27" s="623"/>
      <c r="DK27" s="624"/>
      <c r="DL27" s="600">
        <v>1325520</v>
      </c>
      <c r="DM27" s="623"/>
      <c r="DN27" s="623"/>
      <c r="DO27" s="623"/>
      <c r="DP27" s="623"/>
      <c r="DQ27" s="623"/>
      <c r="DR27" s="623"/>
      <c r="DS27" s="623"/>
      <c r="DT27" s="623"/>
      <c r="DU27" s="623"/>
      <c r="DV27" s="624"/>
      <c r="DW27" s="596">
        <v>8.1999999999999993</v>
      </c>
      <c r="DX27" s="617"/>
      <c r="DY27" s="617"/>
      <c r="DZ27" s="617"/>
      <c r="EA27" s="617"/>
      <c r="EB27" s="617"/>
      <c r="EC27" s="618"/>
    </row>
    <row r="28" spans="2:133" ht="11.25" customHeight="1">
      <c r="B28" s="588" t="s">
        <v>281</v>
      </c>
      <c r="C28" s="589"/>
      <c r="D28" s="589"/>
      <c r="E28" s="589"/>
      <c r="F28" s="589"/>
      <c r="G28" s="589"/>
      <c r="H28" s="589"/>
      <c r="I28" s="589"/>
      <c r="J28" s="589"/>
      <c r="K28" s="589"/>
      <c r="L28" s="589"/>
      <c r="M28" s="589"/>
      <c r="N28" s="589"/>
      <c r="O28" s="589"/>
      <c r="P28" s="589"/>
      <c r="Q28" s="590"/>
      <c r="R28" s="591">
        <v>280389</v>
      </c>
      <c r="S28" s="592"/>
      <c r="T28" s="592"/>
      <c r="U28" s="592"/>
      <c r="V28" s="592"/>
      <c r="W28" s="592"/>
      <c r="X28" s="592"/>
      <c r="Y28" s="593"/>
      <c r="Z28" s="594">
        <v>1</v>
      </c>
      <c r="AA28" s="594"/>
      <c r="AB28" s="594"/>
      <c r="AC28" s="594"/>
      <c r="AD28" s="595">
        <v>6567</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3282948</v>
      </c>
      <c r="CS28" s="592"/>
      <c r="CT28" s="592"/>
      <c r="CU28" s="592"/>
      <c r="CV28" s="592"/>
      <c r="CW28" s="592"/>
      <c r="CX28" s="592"/>
      <c r="CY28" s="593"/>
      <c r="CZ28" s="625">
        <v>12.7</v>
      </c>
      <c r="DA28" s="626"/>
      <c r="DB28" s="626"/>
      <c r="DC28" s="627"/>
      <c r="DD28" s="600">
        <v>3232387</v>
      </c>
      <c r="DE28" s="592"/>
      <c r="DF28" s="592"/>
      <c r="DG28" s="592"/>
      <c r="DH28" s="592"/>
      <c r="DI28" s="592"/>
      <c r="DJ28" s="592"/>
      <c r="DK28" s="593"/>
      <c r="DL28" s="600">
        <v>3232387</v>
      </c>
      <c r="DM28" s="592"/>
      <c r="DN28" s="592"/>
      <c r="DO28" s="592"/>
      <c r="DP28" s="592"/>
      <c r="DQ28" s="592"/>
      <c r="DR28" s="592"/>
      <c r="DS28" s="592"/>
      <c r="DT28" s="592"/>
      <c r="DU28" s="592"/>
      <c r="DV28" s="593"/>
      <c r="DW28" s="596">
        <v>20</v>
      </c>
      <c r="DX28" s="617"/>
      <c r="DY28" s="617"/>
      <c r="DZ28" s="617"/>
      <c r="EA28" s="617"/>
      <c r="EB28" s="617"/>
      <c r="EC28" s="618"/>
    </row>
    <row r="29" spans="2:133" ht="11.25" customHeight="1">
      <c r="B29" s="588" t="s">
        <v>283</v>
      </c>
      <c r="C29" s="589"/>
      <c r="D29" s="589"/>
      <c r="E29" s="589"/>
      <c r="F29" s="589"/>
      <c r="G29" s="589"/>
      <c r="H29" s="589"/>
      <c r="I29" s="589"/>
      <c r="J29" s="589"/>
      <c r="K29" s="589"/>
      <c r="L29" s="589"/>
      <c r="M29" s="589"/>
      <c r="N29" s="589"/>
      <c r="O29" s="589"/>
      <c r="P29" s="589"/>
      <c r="Q29" s="590"/>
      <c r="R29" s="591">
        <v>7012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3282948</v>
      </c>
      <c r="CS29" s="623"/>
      <c r="CT29" s="623"/>
      <c r="CU29" s="623"/>
      <c r="CV29" s="623"/>
      <c r="CW29" s="623"/>
      <c r="CX29" s="623"/>
      <c r="CY29" s="624"/>
      <c r="CZ29" s="625">
        <v>12.7</v>
      </c>
      <c r="DA29" s="626"/>
      <c r="DB29" s="626"/>
      <c r="DC29" s="627"/>
      <c r="DD29" s="600">
        <v>3232387</v>
      </c>
      <c r="DE29" s="623"/>
      <c r="DF29" s="623"/>
      <c r="DG29" s="623"/>
      <c r="DH29" s="623"/>
      <c r="DI29" s="623"/>
      <c r="DJ29" s="623"/>
      <c r="DK29" s="624"/>
      <c r="DL29" s="600">
        <v>3232387</v>
      </c>
      <c r="DM29" s="623"/>
      <c r="DN29" s="623"/>
      <c r="DO29" s="623"/>
      <c r="DP29" s="623"/>
      <c r="DQ29" s="623"/>
      <c r="DR29" s="623"/>
      <c r="DS29" s="623"/>
      <c r="DT29" s="623"/>
      <c r="DU29" s="623"/>
      <c r="DV29" s="624"/>
      <c r="DW29" s="596">
        <v>20</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130240</v>
      </c>
      <c r="S30" s="592"/>
      <c r="T30" s="592"/>
      <c r="U30" s="592"/>
      <c r="V30" s="592"/>
      <c r="W30" s="592"/>
      <c r="X30" s="592"/>
      <c r="Y30" s="593"/>
      <c r="Z30" s="594">
        <v>0.5</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98.6</v>
      </c>
      <c r="BH30" s="650"/>
      <c r="BI30" s="650"/>
      <c r="BJ30" s="650"/>
      <c r="BK30" s="650"/>
      <c r="BL30" s="650"/>
      <c r="BM30" s="586">
        <v>93</v>
      </c>
      <c r="BN30" s="650"/>
      <c r="BO30" s="650"/>
      <c r="BP30" s="650"/>
      <c r="BQ30" s="651"/>
      <c r="BR30" s="649">
        <v>98.3</v>
      </c>
      <c r="BS30" s="650"/>
      <c r="BT30" s="650"/>
      <c r="BU30" s="650"/>
      <c r="BV30" s="650"/>
      <c r="BW30" s="650"/>
      <c r="BX30" s="586">
        <v>91.9</v>
      </c>
      <c r="BY30" s="650"/>
      <c r="BZ30" s="650"/>
      <c r="CA30" s="650"/>
      <c r="CB30" s="651"/>
      <c r="CD30" s="654"/>
      <c r="CE30" s="655"/>
      <c r="CF30" s="605" t="s">
        <v>290</v>
      </c>
      <c r="CG30" s="606"/>
      <c r="CH30" s="606"/>
      <c r="CI30" s="606"/>
      <c r="CJ30" s="606"/>
      <c r="CK30" s="606"/>
      <c r="CL30" s="606"/>
      <c r="CM30" s="606"/>
      <c r="CN30" s="606"/>
      <c r="CO30" s="606"/>
      <c r="CP30" s="606"/>
      <c r="CQ30" s="607"/>
      <c r="CR30" s="591">
        <v>2892955</v>
      </c>
      <c r="CS30" s="592"/>
      <c r="CT30" s="592"/>
      <c r="CU30" s="592"/>
      <c r="CV30" s="592"/>
      <c r="CW30" s="592"/>
      <c r="CX30" s="592"/>
      <c r="CY30" s="593"/>
      <c r="CZ30" s="625">
        <v>11.1</v>
      </c>
      <c r="DA30" s="626"/>
      <c r="DB30" s="626"/>
      <c r="DC30" s="627"/>
      <c r="DD30" s="600">
        <v>2843011</v>
      </c>
      <c r="DE30" s="592"/>
      <c r="DF30" s="592"/>
      <c r="DG30" s="592"/>
      <c r="DH30" s="592"/>
      <c r="DI30" s="592"/>
      <c r="DJ30" s="592"/>
      <c r="DK30" s="593"/>
      <c r="DL30" s="600">
        <v>2843011</v>
      </c>
      <c r="DM30" s="592"/>
      <c r="DN30" s="592"/>
      <c r="DO30" s="592"/>
      <c r="DP30" s="592"/>
      <c r="DQ30" s="592"/>
      <c r="DR30" s="592"/>
      <c r="DS30" s="592"/>
      <c r="DT30" s="592"/>
      <c r="DU30" s="592"/>
      <c r="DV30" s="593"/>
      <c r="DW30" s="596">
        <v>17.600000000000001</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1050831</v>
      </c>
      <c r="S31" s="592"/>
      <c r="T31" s="592"/>
      <c r="U31" s="592"/>
      <c r="V31" s="592"/>
      <c r="W31" s="592"/>
      <c r="X31" s="592"/>
      <c r="Y31" s="593"/>
      <c r="Z31" s="594">
        <v>3.9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23"/>
      <c r="BI31" s="623"/>
      <c r="BJ31" s="623"/>
      <c r="BK31" s="623"/>
      <c r="BL31" s="623"/>
      <c r="BM31" s="597">
        <v>93.2</v>
      </c>
      <c r="BN31" s="647"/>
      <c r="BO31" s="647"/>
      <c r="BP31" s="647"/>
      <c r="BQ31" s="648"/>
      <c r="BR31" s="646">
        <v>98.1</v>
      </c>
      <c r="BS31" s="623"/>
      <c r="BT31" s="623"/>
      <c r="BU31" s="623"/>
      <c r="BV31" s="623"/>
      <c r="BW31" s="623"/>
      <c r="BX31" s="597">
        <v>91.6</v>
      </c>
      <c r="BY31" s="647"/>
      <c r="BZ31" s="647"/>
      <c r="CA31" s="647"/>
      <c r="CB31" s="648"/>
      <c r="CD31" s="654"/>
      <c r="CE31" s="655"/>
      <c r="CF31" s="605" t="s">
        <v>294</v>
      </c>
      <c r="CG31" s="606"/>
      <c r="CH31" s="606"/>
      <c r="CI31" s="606"/>
      <c r="CJ31" s="606"/>
      <c r="CK31" s="606"/>
      <c r="CL31" s="606"/>
      <c r="CM31" s="606"/>
      <c r="CN31" s="606"/>
      <c r="CO31" s="606"/>
      <c r="CP31" s="606"/>
      <c r="CQ31" s="607"/>
      <c r="CR31" s="591">
        <v>389993</v>
      </c>
      <c r="CS31" s="623"/>
      <c r="CT31" s="623"/>
      <c r="CU31" s="623"/>
      <c r="CV31" s="623"/>
      <c r="CW31" s="623"/>
      <c r="CX31" s="623"/>
      <c r="CY31" s="624"/>
      <c r="CZ31" s="625">
        <v>1.5</v>
      </c>
      <c r="DA31" s="626"/>
      <c r="DB31" s="626"/>
      <c r="DC31" s="627"/>
      <c r="DD31" s="600">
        <v>389376</v>
      </c>
      <c r="DE31" s="623"/>
      <c r="DF31" s="623"/>
      <c r="DG31" s="623"/>
      <c r="DH31" s="623"/>
      <c r="DI31" s="623"/>
      <c r="DJ31" s="623"/>
      <c r="DK31" s="624"/>
      <c r="DL31" s="600">
        <v>389376</v>
      </c>
      <c r="DM31" s="623"/>
      <c r="DN31" s="623"/>
      <c r="DO31" s="623"/>
      <c r="DP31" s="623"/>
      <c r="DQ31" s="623"/>
      <c r="DR31" s="623"/>
      <c r="DS31" s="623"/>
      <c r="DT31" s="623"/>
      <c r="DU31" s="623"/>
      <c r="DV31" s="624"/>
      <c r="DW31" s="596">
        <v>2.4</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314970</v>
      </c>
      <c r="S32" s="592"/>
      <c r="T32" s="592"/>
      <c r="U32" s="592"/>
      <c r="V32" s="592"/>
      <c r="W32" s="592"/>
      <c r="X32" s="592"/>
      <c r="Y32" s="593"/>
      <c r="Z32" s="594">
        <v>1.2</v>
      </c>
      <c r="AA32" s="594"/>
      <c r="AB32" s="594"/>
      <c r="AC32" s="594"/>
      <c r="AD32" s="595">
        <v>1141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92.2</v>
      </c>
      <c r="BN32" s="659"/>
      <c r="BO32" s="659"/>
      <c r="BP32" s="659"/>
      <c r="BQ32" s="661"/>
      <c r="BR32" s="658">
        <v>98.3</v>
      </c>
      <c r="BS32" s="659"/>
      <c r="BT32" s="659"/>
      <c r="BU32" s="659"/>
      <c r="BV32" s="659"/>
      <c r="BW32" s="659"/>
      <c r="BX32" s="660">
        <v>91.5</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2699543</v>
      </c>
      <c r="S33" s="592"/>
      <c r="T33" s="592"/>
      <c r="U33" s="592"/>
      <c r="V33" s="592"/>
      <c r="W33" s="592"/>
      <c r="X33" s="592"/>
      <c r="Y33" s="593"/>
      <c r="Z33" s="594">
        <v>10</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9358827</v>
      </c>
      <c r="CS33" s="623"/>
      <c r="CT33" s="623"/>
      <c r="CU33" s="623"/>
      <c r="CV33" s="623"/>
      <c r="CW33" s="623"/>
      <c r="CX33" s="623"/>
      <c r="CY33" s="624"/>
      <c r="CZ33" s="625">
        <v>36.1</v>
      </c>
      <c r="DA33" s="626"/>
      <c r="DB33" s="626"/>
      <c r="DC33" s="627"/>
      <c r="DD33" s="600">
        <v>8089482</v>
      </c>
      <c r="DE33" s="623"/>
      <c r="DF33" s="623"/>
      <c r="DG33" s="623"/>
      <c r="DH33" s="623"/>
      <c r="DI33" s="623"/>
      <c r="DJ33" s="623"/>
      <c r="DK33" s="624"/>
      <c r="DL33" s="600">
        <v>5945453</v>
      </c>
      <c r="DM33" s="623"/>
      <c r="DN33" s="623"/>
      <c r="DO33" s="623"/>
      <c r="DP33" s="623"/>
      <c r="DQ33" s="623"/>
      <c r="DR33" s="623"/>
      <c r="DS33" s="623"/>
      <c r="DT33" s="623"/>
      <c r="DU33" s="623"/>
      <c r="DV33" s="624"/>
      <c r="DW33" s="596">
        <v>36.9</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3350656</v>
      </c>
      <c r="CS34" s="592"/>
      <c r="CT34" s="592"/>
      <c r="CU34" s="592"/>
      <c r="CV34" s="592"/>
      <c r="CW34" s="592"/>
      <c r="CX34" s="592"/>
      <c r="CY34" s="593"/>
      <c r="CZ34" s="625">
        <v>12.9</v>
      </c>
      <c r="DA34" s="626"/>
      <c r="DB34" s="626"/>
      <c r="DC34" s="627"/>
      <c r="DD34" s="600">
        <v>2817090</v>
      </c>
      <c r="DE34" s="592"/>
      <c r="DF34" s="592"/>
      <c r="DG34" s="592"/>
      <c r="DH34" s="592"/>
      <c r="DI34" s="592"/>
      <c r="DJ34" s="592"/>
      <c r="DK34" s="593"/>
      <c r="DL34" s="600">
        <v>1916416</v>
      </c>
      <c r="DM34" s="592"/>
      <c r="DN34" s="592"/>
      <c r="DO34" s="592"/>
      <c r="DP34" s="592"/>
      <c r="DQ34" s="592"/>
      <c r="DR34" s="592"/>
      <c r="DS34" s="592"/>
      <c r="DT34" s="592"/>
      <c r="DU34" s="592"/>
      <c r="DV34" s="593"/>
      <c r="DW34" s="596">
        <v>11.9</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1347843</v>
      </c>
      <c r="S35" s="592"/>
      <c r="T35" s="592"/>
      <c r="U35" s="592"/>
      <c r="V35" s="592"/>
      <c r="W35" s="592"/>
      <c r="X35" s="592"/>
      <c r="Y35" s="593"/>
      <c r="Z35" s="594">
        <v>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3183761</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51011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377002</v>
      </c>
      <c r="CS35" s="623"/>
      <c r="CT35" s="623"/>
      <c r="CU35" s="623"/>
      <c r="CV35" s="623"/>
      <c r="CW35" s="623"/>
      <c r="CX35" s="623"/>
      <c r="CY35" s="624"/>
      <c r="CZ35" s="625">
        <v>1.5</v>
      </c>
      <c r="DA35" s="626"/>
      <c r="DB35" s="626"/>
      <c r="DC35" s="627"/>
      <c r="DD35" s="600">
        <v>287745</v>
      </c>
      <c r="DE35" s="623"/>
      <c r="DF35" s="623"/>
      <c r="DG35" s="623"/>
      <c r="DH35" s="623"/>
      <c r="DI35" s="623"/>
      <c r="DJ35" s="623"/>
      <c r="DK35" s="624"/>
      <c r="DL35" s="600">
        <v>287745</v>
      </c>
      <c r="DM35" s="623"/>
      <c r="DN35" s="623"/>
      <c r="DO35" s="623"/>
      <c r="DP35" s="623"/>
      <c r="DQ35" s="623"/>
      <c r="DR35" s="623"/>
      <c r="DS35" s="623"/>
      <c r="DT35" s="623"/>
      <c r="DU35" s="623"/>
      <c r="DV35" s="624"/>
      <c r="DW35" s="596">
        <v>1.8</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26909238</v>
      </c>
      <c r="S36" s="664"/>
      <c r="T36" s="664"/>
      <c r="U36" s="664"/>
      <c r="V36" s="664"/>
      <c r="W36" s="664"/>
      <c r="X36" s="664"/>
      <c r="Y36" s="665"/>
      <c r="Z36" s="666">
        <v>100</v>
      </c>
      <c r="AA36" s="666"/>
      <c r="AB36" s="666"/>
      <c r="AC36" s="666"/>
      <c r="AD36" s="667">
        <v>14775018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981870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-16928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1838412</v>
      </c>
      <c r="CS36" s="592"/>
      <c r="CT36" s="592"/>
      <c r="CU36" s="592"/>
      <c r="CV36" s="592"/>
      <c r="CW36" s="592"/>
      <c r="CX36" s="592"/>
      <c r="CY36" s="593"/>
      <c r="CZ36" s="625">
        <v>7.1</v>
      </c>
      <c r="DA36" s="626"/>
      <c r="DB36" s="626"/>
      <c r="DC36" s="627"/>
      <c r="DD36" s="600">
        <v>1691629</v>
      </c>
      <c r="DE36" s="592"/>
      <c r="DF36" s="592"/>
      <c r="DG36" s="592"/>
      <c r="DH36" s="592"/>
      <c r="DI36" s="592"/>
      <c r="DJ36" s="592"/>
      <c r="DK36" s="593"/>
      <c r="DL36" s="600">
        <v>1361326</v>
      </c>
      <c r="DM36" s="592"/>
      <c r="DN36" s="592"/>
      <c r="DO36" s="592"/>
      <c r="DP36" s="592"/>
      <c r="DQ36" s="592"/>
      <c r="DR36" s="592"/>
      <c r="DS36" s="592"/>
      <c r="DT36" s="592"/>
      <c r="DU36" s="592"/>
      <c r="DV36" s="593"/>
      <c r="DW36" s="596">
        <v>8.4</v>
      </c>
      <c r="DX36" s="617"/>
      <c r="DY36" s="617"/>
      <c r="DZ36" s="617"/>
      <c r="EA36" s="617"/>
      <c r="EB36" s="617"/>
      <c r="EC36" s="618"/>
    </row>
    <row r="37" spans="2:133" ht="11.25" customHeight="1">
      <c r="AQ37" s="670" t="s">
        <v>312</v>
      </c>
      <c r="AR37" s="671"/>
      <c r="AS37" s="671"/>
      <c r="AT37" s="671"/>
      <c r="AU37" s="671"/>
      <c r="AV37" s="671"/>
      <c r="AW37" s="671"/>
      <c r="AX37" s="671"/>
      <c r="AY37" s="672"/>
      <c r="AZ37" s="591">
        <v>230121</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8984</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623403</v>
      </c>
      <c r="CS37" s="623"/>
      <c r="CT37" s="623"/>
      <c r="CU37" s="623"/>
      <c r="CV37" s="623"/>
      <c r="CW37" s="623"/>
      <c r="CX37" s="623"/>
      <c r="CY37" s="624"/>
      <c r="CZ37" s="625">
        <v>2.4</v>
      </c>
      <c r="DA37" s="626"/>
      <c r="DB37" s="626"/>
      <c r="DC37" s="627"/>
      <c r="DD37" s="600">
        <v>623403</v>
      </c>
      <c r="DE37" s="623"/>
      <c r="DF37" s="623"/>
      <c r="DG37" s="623"/>
      <c r="DH37" s="623"/>
      <c r="DI37" s="623"/>
      <c r="DJ37" s="623"/>
      <c r="DK37" s="624"/>
      <c r="DL37" s="600">
        <v>617472</v>
      </c>
      <c r="DM37" s="623"/>
      <c r="DN37" s="623"/>
      <c r="DO37" s="623"/>
      <c r="DP37" s="623"/>
      <c r="DQ37" s="623"/>
      <c r="DR37" s="623"/>
      <c r="DS37" s="623"/>
      <c r="DT37" s="623"/>
      <c r="DU37" s="623"/>
      <c r="DV37" s="624"/>
      <c r="DW37" s="596">
        <v>3.8</v>
      </c>
      <c r="DX37" s="617"/>
      <c r="DY37" s="617"/>
      <c r="DZ37" s="617"/>
      <c r="EA37" s="617"/>
      <c r="EB37" s="617"/>
      <c r="EC37" s="618"/>
    </row>
    <row r="38" spans="2:133" ht="11.25" customHeight="1">
      <c r="AQ38" s="670" t="s">
        <v>315</v>
      </c>
      <c r="AR38" s="671"/>
      <c r="AS38" s="671"/>
      <c r="AT38" s="671"/>
      <c r="AU38" s="671"/>
      <c r="AV38" s="671"/>
      <c r="AW38" s="671"/>
      <c r="AX38" s="671"/>
      <c r="AY38" s="672"/>
      <c r="AZ38" s="591">
        <v>68026</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15649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2908409</v>
      </c>
      <c r="CS38" s="592"/>
      <c r="CT38" s="592"/>
      <c r="CU38" s="592"/>
      <c r="CV38" s="592"/>
      <c r="CW38" s="592"/>
      <c r="CX38" s="592"/>
      <c r="CY38" s="593"/>
      <c r="CZ38" s="625">
        <v>11.2</v>
      </c>
      <c r="DA38" s="626"/>
      <c r="DB38" s="626"/>
      <c r="DC38" s="627"/>
      <c r="DD38" s="600">
        <v>2669135</v>
      </c>
      <c r="DE38" s="592"/>
      <c r="DF38" s="592"/>
      <c r="DG38" s="592"/>
      <c r="DH38" s="592"/>
      <c r="DI38" s="592"/>
      <c r="DJ38" s="592"/>
      <c r="DK38" s="593"/>
      <c r="DL38" s="600">
        <v>2379966</v>
      </c>
      <c r="DM38" s="592"/>
      <c r="DN38" s="592"/>
      <c r="DO38" s="592"/>
      <c r="DP38" s="592"/>
      <c r="DQ38" s="592"/>
      <c r="DR38" s="592"/>
      <c r="DS38" s="592"/>
      <c r="DT38" s="592"/>
      <c r="DU38" s="592"/>
      <c r="DV38" s="593"/>
      <c r="DW38" s="596">
        <v>14.8</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800548</v>
      </c>
      <c r="CS39" s="623"/>
      <c r="CT39" s="623"/>
      <c r="CU39" s="623"/>
      <c r="CV39" s="623"/>
      <c r="CW39" s="623"/>
      <c r="CX39" s="623"/>
      <c r="CY39" s="624"/>
      <c r="CZ39" s="625">
        <v>3.1</v>
      </c>
      <c r="DA39" s="626"/>
      <c r="DB39" s="626"/>
      <c r="DC39" s="627"/>
      <c r="DD39" s="600">
        <v>623883</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340388</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83800</v>
      </c>
      <c r="CS40" s="592"/>
      <c r="CT40" s="592"/>
      <c r="CU40" s="592"/>
      <c r="CV40" s="592"/>
      <c r="CW40" s="592"/>
      <c r="CX40" s="592"/>
      <c r="CY40" s="593"/>
      <c r="CZ40" s="625">
        <v>0.3</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1563356</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307</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4096441</v>
      </c>
      <c r="CS42" s="592"/>
      <c r="CT42" s="592"/>
      <c r="CU42" s="592"/>
      <c r="CV42" s="592"/>
      <c r="CW42" s="592"/>
      <c r="CX42" s="592"/>
      <c r="CY42" s="593"/>
      <c r="CZ42" s="625">
        <v>15.8</v>
      </c>
      <c r="DA42" s="674"/>
      <c r="DB42" s="674"/>
      <c r="DC42" s="675"/>
      <c r="DD42" s="600">
        <v>1067819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126523</v>
      </c>
      <c r="CS43" s="623"/>
      <c r="CT43" s="623"/>
      <c r="CU43" s="623"/>
      <c r="CV43" s="623"/>
      <c r="CW43" s="623"/>
      <c r="CX43" s="623"/>
      <c r="CY43" s="624"/>
      <c r="CZ43" s="625">
        <v>0.5</v>
      </c>
      <c r="DA43" s="626"/>
      <c r="DB43" s="626"/>
      <c r="DC43" s="627"/>
      <c r="DD43" s="600">
        <v>126523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4047363</v>
      </c>
      <c r="CS44" s="592"/>
      <c r="CT44" s="592"/>
      <c r="CU44" s="592"/>
      <c r="CV44" s="592"/>
      <c r="CW44" s="592"/>
      <c r="CX44" s="592"/>
      <c r="CY44" s="593"/>
      <c r="CZ44" s="625">
        <v>15.6</v>
      </c>
      <c r="DA44" s="674"/>
      <c r="DB44" s="674"/>
      <c r="DC44" s="675"/>
      <c r="DD44" s="600">
        <v>1041771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2585532</v>
      </c>
      <c r="CS45" s="623"/>
      <c r="CT45" s="623"/>
      <c r="CU45" s="623"/>
      <c r="CV45" s="623"/>
      <c r="CW45" s="623"/>
      <c r="CX45" s="623"/>
      <c r="CY45" s="624"/>
      <c r="CZ45" s="625">
        <v>10</v>
      </c>
      <c r="DA45" s="626"/>
      <c r="DB45" s="626"/>
      <c r="DC45" s="627"/>
      <c r="DD45" s="600">
        <v>191836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1436032</v>
      </c>
      <c r="CS46" s="592"/>
      <c r="CT46" s="592"/>
      <c r="CU46" s="592"/>
      <c r="CV46" s="592"/>
      <c r="CW46" s="592"/>
      <c r="CX46" s="592"/>
      <c r="CY46" s="593"/>
      <c r="CZ46" s="625">
        <v>5.5</v>
      </c>
      <c r="DA46" s="674"/>
      <c r="DB46" s="674"/>
      <c r="DC46" s="675"/>
      <c r="DD46" s="600">
        <v>824136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49078</v>
      </c>
      <c r="CS47" s="623"/>
      <c r="CT47" s="623"/>
      <c r="CU47" s="623"/>
      <c r="CV47" s="623"/>
      <c r="CW47" s="623"/>
      <c r="CX47" s="623"/>
      <c r="CY47" s="624"/>
      <c r="CZ47" s="625">
        <v>0.2</v>
      </c>
      <c r="DA47" s="626"/>
      <c r="DB47" s="626"/>
      <c r="DC47" s="627"/>
      <c r="DD47" s="600">
        <v>26048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25947441</v>
      </c>
      <c r="CS49" s="659"/>
      <c r="CT49" s="659"/>
      <c r="CU49" s="659"/>
      <c r="CV49" s="659"/>
      <c r="CW49" s="659"/>
      <c r="CX49" s="659"/>
      <c r="CY49" s="686"/>
      <c r="CZ49" s="687">
        <v>100</v>
      </c>
      <c r="DA49" s="688"/>
      <c r="DB49" s="688"/>
      <c r="DC49" s="689"/>
      <c r="DD49" s="690">
        <v>17795363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26485</v>
      </c>
      <c r="R7" s="721"/>
      <c r="S7" s="721"/>
      <c r="T7" s="721"/>
      <c r="U7" s="721"/>
      <c r="V7" s="721">
        <v>25579</v>
      </c>
      <c r="W7" s="721"/>
      <c r="X7" s="721"/>
      <c r="Y7" s="721"/>
      <c r="Z7" s="721"/>
      <c r="AA7" s="721">
        <v>906</v>
      </c>
      <c r="AB7" s="721"/>
      <c r="AC7" s="721"/>
      <c r="AD7" s="721"/>
      <c r="AE7" s="722"/>
      <c r="AF7" s="723">
        <v>766</v>
      </c>
      <c r="AG7" s="724"/>
      <c r="AH7" s="724"/>
      <c r="AI7" s="724"/>
      <c r="AJ7" s="725"/>
      <c r="AK7" s="760">
        <v>130</v>
      </c>
      <c r="AL7" s="761"/>
      <c r="AM7" s="761"/>
      <c r="AN7" s="761"/>
      <c r="AO7" s="761"/>
      <c r="AP7" s="761">
        <v>26681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549</v>
      </c>
      <c r="BT7" s="765"/>
      <c r="BU7" s="765"/>
      <c r="BV7" s="765"/>
      <c r="BW7" s="765"/>
      <c r="BX7" s="765"/>
      <c r="BY7" s="765"/>
      <c r="BZ7" s="765"/>
      <c r="CA7" s="765"/>
      <c r="CB7" s="765"/>
      <c r="CC7" s="765"/>
      <c r="CD7" s="765"/>
      <c r="CE7" s="765"/>
      <c r="CF7" s="765"/>
      <c r="CG7" s="766"/>
      <c r="CH7" s="757">
        <v>0</v>
      </c>
      <c r="CI7" s="758"/>
      <c r="CJ7" s="758"/>
      <c r="CK7" s="758"/>
      <c r="CL7" s="759"/>
      <c r="CM7" s="757">
        <v>50</v>
      </c>
      <c r="CN7" s="758"/>
      <c r="CO7" s="758"/>
      <c r="CP7" s="758"/>
      <c r="CQ7" s="759"/>
      <c r="CR7" s="757">
        <v>10</v>
      </c>
      <c r="CS7" s="758"/>
      <c r="CT7" s="758"/>
      <c r="CU7" s="758"/>
      <c r="CV7" s="759"/>
      <c r="CW7" s="757" t="s">
        <v>532</v>
      </c>
      <c r="CX7" s="758"/>
      <c r="CY7" s="758"/>
      <c r="CZ7" s="758"/>
      <c r="DA7" s="759"/>
      <c r="DB7" s="757">
        <v>325</v>
      </c>
      <c r="DC7" s="758"/>
      <c r="DD7" s="758"/>
      <c r="DE7" s="758"/>
      <c r="DF7" s="759"/>
      <c r="DG7" s="757" t="s">
        <v>532</v>
      </c>
      <c r="DH7" s="758"/>
      <c r="DI7" s="758"/>
      <c r="DJ7" s="758"/>
      <c r="DK7" s="759"/>
      <c r="DL7" s="757" t="s">
        <v>547</v>
      </c>
      <c r="DM7" s="758"/>
      <c r="DN7" s="758"/>
      <c r="DO7" s="758"/>
      <c r="DP7" s="759"/>
      <c r="DQ7" s="757" t="s">
        <v>532</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785</v>
      </c>
      <c r="R8" s="745"/>
      <c r="S8" s="745"/>
      <c r="T8" s="745"/>
      <c r="U8" s="745"/>
      <c r="V8" s="745">
        <v>730</v>
      </c>
      <c r="W8" s="745"/>
      <c r="X8" s="745"/>
      <c r="Y8" s="745"/>
      <c r="Z8" s="745"/>
      <c r="AA8" s="745">
        <v>55</v>
      </c>
      <c r="AB8" s="745"/>
      <c r="AC8" s="745"/>
      <c r="AD8" s="745"/>
      <c r="AE8" s="746"/>
      <c r="AF8" s="747">
        <v>0</v>
      </c>
      <c r="AG8" s="748"/>
      <c r="AH8" s="748"/>
      <c r="AI8" s="748"/>
      <c r="AJ8" s="749"/>
      <c r="AK8" s="750">
        <v>359</v>
      </c>
      <c r="AL8" s="751"/>
      <c r="AM8" s="751"/>
      <c r="AN8" s="751"/>
      <c r="AO8" s="751"/>
      <c r="AP8" s="751">
        <v>3242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550</v>
      </c>
      <c r="BT8" s="755"/>
      <c r="BU8" s="755"/>
      <c r="BV8" s="755"/>
      <c r="BW8" s="755"/>
      <c r="BX8" s="755"/>
      <c r="BY8" s="755"/>
      <c r="BZ8" s="755"/>
      <c r="CA8" s="755"/>
      <c r="CB8" s="755"/>
      <c r="CC8" s="755"/>
      <c r="CD8" s="755"/>
      <c r="CE8" s="755"/>
      <c r="CF8" s="755"/>
      <c r="CG8" s="756"/>
      <c r="CH8" s="767">
        <v>-2</v>
      </c>
      <c r="CI8" s="768"/>
      <c r="CJ8" s="768"/>
      <c r="CK8" s="768"/>
      <c r="CL8" s="769"/>
      <c r="CM8" s="767">
        <v>482</v>
      </c>
      <c r="CN8" s="768"/>
      <c r="CO8" s="768"/>
      <c r="CP8" s="768"/>
      <c r="CQ8" s="769"/>
      <c r="CR8" s="767">
        <v>356</v>
      </c>
      <c r="CS8" s="768"/>
      <c r="CT8" s="768"/>
      <c r="CU8" s="768"/>
      <c r="CV8" s="769"/>
      <c r="CW8" s="767">
        <v>3</v>
      </c>
      <c r="CX8" s="768"/>
      <c r="CY8" s="768"/>
      <c r="CZ8" s="768"/>
      <c r="DA8" s="769"/>
      <c r="DB8" s="767" t="s">
        <v>532</v>
      </c>
      <c r="DC8" s="768"/>
      <c r="DD8" s="768"/>
      <c r="DE8" s="768"/>
      <c r="DF8" s="769"/>
      <c r="DG8" s="767" t="s">
        <v>532</v>
      </c>
      <c r="DH8" s="768"/>
      <c r="DI8" s="768"/>
      <c r="DJ8" s="768"/>
      <c r="DK8" s="769"/>
      <c r="DL8" s="767" t="s">
        <v>532</v>
      </c>
      <c r="DM8" s="768"/>
      <c r="DN8" s="768"/>
      <c r="DO8" s="768"/>
      <c r="DP8" s="769"/>
      <c r="DQ8" s="767" t="s">
        <v>532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551</v>
      </c>
      <c r="BT9" s="755"/>
      <c r="BU9" s="755"/>
      <c r="BV9" s="755"/>
      <c r="BW9" s="755"/>
      <c r="BX9" s="755"/>
      <c r="BY9" s="755"/>
      <c r="BZ9" s="755"/>
      <c r="CA9" s="755"/>
      <c r="CB9" s="755"/>
      <c r="CC9" s="755"/>
      <c r="CD9" s="755"/>
      <c r="CE9" s="755"/>
      <c r="CF9" s="755"/>
      <c r="CG9" s="756"/>
      <c r="CH9" s="767">
        <v>0</v>
      </c>
      <c r="CI9" s="768"/>
      <c r="CJ9" s="768"/>
      <c r="CK9" s="768"/>
      <c r="CL9" s="769"/>
      <c r="CM9" s="767">
        <v>58</v>
      </c>
      <c r="CN9" s="768"/>
      <c r="CO9" s="768"/>
      <c r="CP9" s="768"/>
      <c r="CQ9" s="769"/>
      <c r="CR9" s="767">
        <v>15</v>
      </c>
      <c r="CS9" s="768"/>
      <c r="CT9" s="768"/>
      <c r="CU9" s="768"/>
      <c r="CV9" s="769"/>
      <c r="CW9" s="767" t="s">
        <v>532</v>
      </c>
      <c r="CX9" s="768"/>
      <c r="CY9" s="768"/>
      <c r="CZ9" s="768"/>
      <c r="DA9" s="769"/>
      <c r="DB9" s="767" t="s">
        <v>532</v>
      </c>
      <c r="DC9" s="768"/>
      <c r="DD9" s="768"/>
      <c r="DE9" s="768"/>
      <c r="DF9" s="769"/>
      <c r="DG9" s="767" t="s">
        <v>532</v>
      </c>
      <c r="DH9" s="768"/>
      <c r="DI9" s="768"/>
      <c r="DJ9" s="768"/>
      <c r="DK9" s="769"/>
      <c r="DL9" s="767" t="s">
        <v>532</v>
      </c>
      <c r="DM9" s="768"/>
      <c r="DN9" s="768"/>
      <c r="DO9" s="768"/>
      <c r="DP9" s="769"/>
      <c r="DQ9" s="767" t="s">
        <v>532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552</v>
      </c>
      <c r="BT10" s="755"/>
      <c r="BU10" s="755"/>
      <c r="BV10" s="755"/>
      <c r="BW10" s="755"/>
      <c r="BX10" s="755"/>
      <c r="BY10" s="755"/>
      <c r="BZ10" s="755"/>
      <c r="CA10" s="755"/>
      <c r="CB10" s="755"/>
      <c r="CC10" s="755"/>
      <c r="CD10" s="755"/>
      <c r="CE10" s="755"/>
      <c r="CF10" s="755"/>
      <c r="CG10" s="756"/>
      <c r="CH10" s="767">
        <v>0</v>
      </c>
      <c r="CI10" s="768"/>
      <c r="CJ10" s="768"/>
      <c r="CK10" s="768"/>
      <c r="CL10" s="769"/>
      <c r="CM10" s="767">
        <v>122</v>
      </c>
      <c r="CN10" s="768"/>
      <c r="CO10" s="768"/>
      <c r="CP10" s="768"/>
      <c r="CQ10" s="769"/>
      <c r="CR10" s="767">
        <v>89</v>
      </c>
      <c r="CS10" s="768"/>
      <c r="CT10" s="768"/>
      <c r="CU10" s="768"/>
      <c r="CV10" s="769"/>
      <c r="CW10" s="767">
        <v>13</v>
      </c>
      <c r="CX10" s="768"/>
      <c r="CY10" s="768"/>
      <c r="CZ10" s="768"/>
      <c r="DA10" s="769"/>
      <c r="DB10" s="767" t="s">
        <v>532</v>
      </c>
      <c r="DC10" s="768"/>
      <c r="DD10" s="768"/>
      <c r="DE10" s="768"/>
      <c r="DF10" s="769"/>
      <c r="DG10" s="767" t="s">
        <v>532</v>
      </c>
      <c r="DH10" s="768"/>
      <c r="DI10" s="768"/>
      <c r="DJ10" s="768"/>
      <c r="DK10" s="769"/>
      <c r="DL10" s="767" t="s">
        <v>532</v>
      </c>
      <c r="DM10" s="768"/>
      <c r="DN10" s="768"/>
      <c r="DO10" s="768"/>
      <c r="DP10" s="769"/>
      <c r="DQ10" s="767" t="s">
        <v>532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553</v>
      </c>
      <c r="BT11" s="755"/>
      <c r="BU11" s="755"/>
      <c r="BV11" s="755"/>
      <c r="BW11" s="755"/>
      <c r="BX11" s="755"/>
      <c r="BY11" s="755"/>
      <c r="BZ11" s="755"/>
      <c r="CA11" s="755"/>
      <c r="CB11" s="755"/>
      <c r="CC11" s="755"/>
      <c r="CD11" s="755"/>
      <c r="CE11" s="755"/>
      <c r="CF11" s="755"/>
      <c r="CG11" s="756"/>
      <c r="CH11" s="767">
        <v>-169</v>
      </c>
      <c r="CI11" s="768"/>
      <c r="CJ11" s="768"/>
      <c r="CK11" s="768"/>
      <c r="CL11" s="769"/>
      <c r="CM11" s="767">
        <v>573</v>
      </c>
      <c r="CN11" s="768"/>
      <c r="CO11" s="768"/>
      <c r="CP11" s="768"/>
      <c r="CQ11" s="769"/>
      <c r="CR11" s="767">
        <v>34</v>
      </c>
      <c r="CS11" s="768"/>
      <c r="CT11" s="768"/>
      <c r="CU11" s="768"/>
      <c r="CV11" s="769"/>
      <c r="CW11" s="767">
        <v>7</v>
      </c>
      <c r="CX11" s="768"/>
      <c r="CY11" s="768"/>
      <c r="CZ11" s="768"/>
      <c r="DA11" s="769"/>
      <c r="DB11" s="767" t="s">
        <v>532</v>
      </c>
      <c r="DC11" s="768"/>
      <c r="DD11" s="768"/>
      <c r="DE11" s="768"/>
      <c r="DF11" s="769"/>
      <c r="DG11" s="767" t="s">
        <v>532</v>
      </c>
      <c r="DH11" s="768"/>
      <c r="DI11" s="768"/>
      <c r="DJ11" s="768"/>
      <c r="DK11" s="769"/>
      <c r="DL11" s="767" t="s">
        <v>532</v>
      </c>
      <c r="DM11" s="768"/>
      <c r="DN11" s="768"/>
      <c r="DO11" s="768"/>
      <c r="DP11" s="769"/>
      <c r="DQ11" s="767" t="s">
        <v>532</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26911</v>
      </c>
      <c r="R23" s="780"/>
      <c r="S23" s="780"/>
      <c r="T23" s="780"/>
      <c r="U23" s="780"/>
      <c r="V23" s="780">
        <v>25950</v>
      </c>
      <c r="W23" s="780"/>
      <c r="X23" s="780"/>
      <c r="Y23" s="780"/>
      <c r="Z23" s="780"/>
      <c r="AA23" s="780">
        <v>961</v>
      </c>
      <c r="AB23" s="780"/>
      <c r="AC23" s="780"/>
      <c r="AD23" s="780"/>
      <c r="AE23" s="781"/>
      <c r="AF23" s="782">
        <v>766</v>
      </c>
      <c r="AG23" s="780"/>
      <c r="AH23" s="780"/>
      <c r="AI23" s="780"/>
      <c r="AJ23" s="783"/>
      <c r="AK23" s="784"/>
      <c r="AL23" s="785"/>
      <c r="AM23" s="785"/>
      <c r="AN23" s="785"/>
      <c r="AO23" s="785"/>
      <c r="AP23" s="780">
        <v>29923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6902</v>
      </c>
      <c r="R28" s="809"/>
      <c r="S28" s="809"/>
      <c r="T28" s="809"/>
      <c r="U28" s="809"/>
      <c r="V28" s="809">
        <v>6851</v>
      </c>
      <c r="W28" s="809"/>
      <c r="X28" s="809"/>
      <c r="Y28" s="809"/>
      <c r="Z28" s="809"/>
      <c r="AA28" s="809">
        <v>51</v>
      </c>
      <c r="AB28" s="809"/>
      <c r="AC28" s="809"/>
      <c r="AD28" s="809"/>
      <c r="AE28" s="810"/>
      <c r="AF28" s="811">
        <v>51</v>
      </c>
      <c r="AG28" s="809"/>
      <c r="AH28" s="809"/>
      <c r="AI28" s="809"/>
      <c r="AJ28" s="812"/>
      <c r="AK28" s="813">
        <v>340</v>
      </c>
      <c r="AL28" s="804"/>
      <c r="AM28" s="804"/>
      <c r="AN28" s="804"/>
      <c r="AO28" s="804"/>
      <c r="AP28" s="804" t="s">
        <v>532</v>
      </c>
      <c r="AQ28" s="804"/>
      <c r="AR28" s="804"/>
      <c r="AS28" s="804"/>
      <c r="AT28" s="804"/>
      <c r="AU28" s="804" t="s">
        <v>532</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690</v>
      </c>
      <c r="R29" s="745"/>
      <c r="S29" s="745"/>
      <c r="T29" s="745"/>
      <c r="U29" s="745"/>
      <c r="V29" s="745">
        <v>690</v>
      </c>
      <c r="W29" s="745"/>
      <c r="X29" s="745"/>
      <c r="Y29" s="745"/>
      <c r="Z29" s="745"/>
      <c r="AA29" s="745">
        <v>0</v>
      </c>
      <c r="AB29" s="745"/>
      <c r="AC29" s="745"/>
      <c r="AD29" s="745"/>
      <c r="AE29" s="746"/>
      <c r="AF29" s="747">
        <v>0</v>
      </c>
      <c r="AG29" s="748"/>
      <c r="AH29" s="748"/>
      <c r="AI29" s="748"/>
      <c r="AJ29" s="749"/>
      <c r="AK29" s="816">
        <v>149</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5062</v>
      </c>
      <c r="R30" s="745"/>
      <c r="S30" s="745"/>
      <c r="T30" s="745"/>
      <c r="U30" s="745"/>
      <c r="V30" s="745">
        <v>4904</v>
      </c>
      <c r="W30" s="745"/>
      <c r="X30" s="745"/>
      <c r="Y30" s="745"/>
      <c r="Z30" s="745"/>
      <c r="AA30" s="745">
        <v>158</v>
      </c>
      <c r="AB30" s="745"/>
      <c r="AC30" s="745"/>
      <c r="AD30" s="745"/>
      <c r="AE30" s="746"/>
      <c r="AF30" s="747">
        <v>157</v>
      </c>
      <c r="AG30" s="748"/>
      <c r="AH30" s="748"/>
      <c r="AI30" s="748"/>
      <c r="AJ30" s="749"/>
      <c r="AK30" s="816">
        <v>875</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1164</v>
      </c>
      <c r="R31" s="745"/>
      <c r="S31" s="745"/>
      <c r="T31" s="745"/>
      <c r="U31" s="745"/>
      <c r="V31" s="745">
        <v>1190</v>
      </c>
      <c r="W31" s="745"/>
      <c r="X31" s="745"/>
      <c r="Y31" s="745"/>
      <c r="Z31" s="745"/>
      <c r="AA31" s="745">
        <v>-26</v>
      </c>
      <c r="AB31" s="745"/>
      <c r="AC31" s="745"/>
      <c r="AD31" s="745"/>
      <c r="AE31" s="746"/>
      <c r="AF31" s="747">
        <v>1945</v>
      </c>
      <c r="AG31" s="748"/>
      <c r="AH31" s="748"/>
      <c r="AI31" s="748"/>
      <c r="AJ31" s="749"/>
      <c r="AK31" s="816">
        <v>230</v>
      </c>
      <c r="AL31" s="817"/>
      <c r="AM31" s="817"/>
      <c r="AN31" s="817"/>
      <c r="AO31" s="817"/>
      <c r="AP31" s="817">
        <v>3525</v>
      </c>
      <c r="AQ31" s="817"/>
      <c r="AR31" s="817"/>
      <c r="AS31" s="817"/>
      <c r="AT31" s="817"/>
      <c r="AU31" s="817">
        <v>1385</v>
      </c>
      <c r="AV31" s="817"/>
      <c r="AW31" s="817"/>
      <c r="AX31" s="817"/>
      <c r="AY31" s="817"/>
      <c r="AZ31" s="818" t="s">
        <v>532</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33</v>
      </c>
      <c r="R32" s="745"/>
      <c r="S32" s="745"/>
      <c r="T32" s="745"/>
      <c r="U32" s="745"/>
      <c r="V32" s="745">
        <v>25</v>
      </c>
      <c r="W32" s="745"/>
      <c r="X32" s="745"/>
      <c r="Y32" s="745"/>
      <c r="Z32" s="745"/>
      <c r="AA32" s="745">
        <v>8</v>
      </c>
      <c r="AB32" s="745"/>
      <c r="AC32" s="745"/>
      <c r="AD32" s="745"/>
      <c r="AE32" s="746"/>
      <c r="AF32" s="747">
        <v>144</v>
      </c>
      <c r="AG32" s="748"/>
      <c r="AH32" s="748"/>
      <c r="AI32" s="748"/>
      <c r="AJ32" s="749"/>
      <c r="AK32" s="816" t="s">
        <v>532</v>
      </c>
      <c r="AL32" s="817"/>
      <c r="AM32" s="817"/>
      <c r="AN32" s="817"/>
      <c r="AO32" s="817"/>
      <c r="AP32" s="817">
        <v>13</v>
      </c>
      <c r="AQ32" s="817"/>
      <c r="AR32" s="817"/>
      <c r="AS32" s="817"/>
      <c r="AT32" s="817"/>
      <c r="AU32" s="817" t="s">
        <v>532</v>
      </c>
      <c r="AV32" s="817"/>
      <c r="AW32" s="817"/>
      <c r="AX32" s="817"/>
      <c r="AY32" s="817"/>
      <c r="AZ32" s="818" t="s">
        <v>532</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1251</v>
      </c>
      <c r="R33" s="745"/>
      <c r="S33" s="745"/>
      <c r="T33" s="745"/>
      <c r="U33" s="745"/>
      <c r="V33" s="745">
        <v>742</v>
      </c>
      <c r="W33" s="745"/>
      <c r="X33" s="745"/>
      <c r="Y33" s="745"/>
      <c r="Z33" s="745"/>
      <c r="AA33" s="745">
        <v>509</v>
      </c>
      <c r="AB33" s="745"/>
      <c r="AC33" s="745"/>
      <c r="AD33" s="745"/>
      <c r="AE33" s="746"/>
      <c r="AF33" s="747">
        <v>0</v>
      </c>
      <c r="AG33" s="748"/>
      <c r="AH33" s="748"/>
      <c r="AI33" s="748"/>
      <c r="AJ33" s="749"/>
      <c r="AK33" s="816">
        <v>786</v>
      </c>
      <c r="AL33" s="817"/>
      <c r="AM33" s="817"/>
      <c r="AN33" s="817"/>
      <c r="AO33" s="817"/>
      <c r="AP33" s="817">
        <v>12289</v>
      </c>
      <c r="AQ33" s="817"/>
      <c r="AR33" s="817"/>
      <c r="AS33" s="817"/>
      <c r="AT33" s="817"/>
      <c r="AU33" s="817">
        <v>8885</v>
      </c>
      <c r="AV33" s="817"/>
      <c r="AW33" s="817"/>
      <c r="AX33" s="817"/>
      <c r="AY33" s="817"/>
      <c r="AZ33" s="818" t="s">
        <v>532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180</v>
      </c>
      <c r="R34" s="745"/>
      <c r="S34" s="745"/>
      <c r="T34" s="745"/>
      <c r="U34" s="745"/>
      <c r="V34" s="745">
        <v>180</v>
      </c>
      <c r="W34" s="745"/>
      <c r="X34" s="745"/>
      <c r="Y34" s="745"/>
      <c r="Z34" s="745"/>
      <c r="AA34" s="745">
        <v>0</v>
      </c>
      <c r="AB34" s="745"/>
      <c r="AC34" s="745"/>
      <c r="AD34" s="745"/>
      <c r="AE34" s="746"/>
      <c r="AF34" s="747">
        <v>0</v>
      </c>
      <c r="AG34" s="748"/>
      <c r="AH34" s="748"/>
      <c r="AI34" s="748"/>
      <c r="AJ34" s="749"/>
      <c r="AK34" s="816">
        <v>206</v>
      </c>
      <c r="AL34" s="817"/>
      <c r="AM34" s="817"/>
      <c r="AN34" s="817"/>
      <c r="AO34" s="817"/>
      <c r="AP34" s="817">
        <v>1777</v>
      </c>
      <c r="AQ34" s="817"/>
      <c r="AR34" s="817"/>
      <c r="AS34" s="817"/>
      <c r="AT34" s="817"/>
      <c r="AU34" s="817">
        <v>1523</v>
      </c>
      <c r="AV34" s="817"/>
      <c r="AW34" s="817"/>
      <c r="AX34" s="817"/>
      <c r="AY34" s="817"/>
      <c r="AZ34" s="818" t="s">
        <v>532</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689</v>
      </c>
      <c r="R35" s="745"/>
      <c r="S35" s="745"/>
      <c r="T35" s="745"/>
      <c r="U35" s="745"/>
      <c r="V35" s="745">
        <v>571</v>
      </c>
      <c r="W35" s="745"/>
      <c r="X35" s="745"/>
      <c r="Y35" s="745"/>
      <c r="Z35" s="745"/>
      <c r="AA35" s="745">
        <v>118</v>
      </c>
      <c r="AB35" s="745"/>
      <c r="AC35" s="745"/>
      <c r="AD35" s="745"/>
      <c r="AE35" s="746"/>
      <c r="AF35" s="747">
        <v>0</v>
      </c>
      <c r="AG35" s="748"/>
      <c r="AH35" s="748"/>
      <c r="AI35" s="748"/>
      <c r="AJ35" s="749"/>
      <c r="AK35" s="816">
        <v>94</v>
      </c>
      <c r="AL35" s="817"/>
      <c r="AM35" s="817"/>
      <c r="AN35" s="817"/>
      <c r="AO35" s="817"/>
      <c r="AP35" s="817">
        <v>1056</v>
      </c>
      <c r="AQ35" s="817"/>
      <c r="AR35" s="817"/>
      <c r="AS35" s="817"/>
      <c r="AT35" s="817"/>
      <c r="AU35" s="817">
        <v>79</v>
      </c>
      <c r="AV35" s="817"/>
      <c r="AW35" s="817"/>
      <c r="AX35" s="817"/>
      <c r="AY35" s="817"/>
      <c r="AZ35" s="818" t="s">
        <v>532</v>
      </c>
      <c r="BA35" s="818"/>
      <c r="BB35" s="818"/>
      <c r="BC35" s="818"/>
      <c r="BD35" s="818"/>
      <c r="BE35" s="814" t="s">
        <v>385</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2297</v>
      </c>
      <c r="AG63" s="828"/>
      <c r="AH63" s="828"/>
      <c r="AI63" s="828"/>
      <c r="AJ63" s="829"/>
      <c r="AK63" s="830"/>
      <c r="AL63" s="825"/>
      <c r="AM63" s="825"/>
      <c r="AN63" s="825"/>
      <c r="AO63" s="825"/>
      <c r="AP63" s="828">
        <v>18660</v>
      </c>
      <c r="AQ63" s="828"/>
      <c r="AR63" s="828"/>
      <c r="AS63" s="828"/>
      <c r="AT63" s="828"/>
      <c r="AU63" s="828">
        <v>11872</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53</v>
      </c>
      <c r="R68" s="852"/>
      <c r="S68" s="852"/>
      <c r="T68" s="852"/>
      <c r="U68" s="852"/>
      <c r="V68" s="852">
        <v>47</v>
      </c>
      <c r="W68" s="852"/>
      <c r="X68" s="852"/>
      <c r="Y68" s="852"/>
      <c r="Z68" s="852"/>
      <c r="AA68" s="852">
        <v>6</v>
      </c>
      <c r="AB68" s="852"/>
      <c r="AC68" s="852"/>
      <c r="AD68" s="852"/>
      <c r="AE68" s="852"/>
      <c r="AF68" s="852">
        <v>6</v>
      </c>
      <c r="AG68" s="852"/>
      <c r="AH68" s="852"/>
      <c r="AI68" s="852"/>
      <c r="AJ68" s="852"/>
      <c r="AK68" s="852">
        <v>22</v>
      </c>
      <c r="AL68" s="852"/>
      <c r="AM68" s="852"/>
      <c r="AN68" s="852"/>
      <c r="AO68" s="852"/>
      <c r="AP68" s="852" t="s">
        <v>532</v>
      </c>
      <c r="AQ68" s="852"/>
      <c r="AR68" s="852"/>
      <c r="AS68" s="852"/>
      <c r="AT68" s="852"/>
      <c r="AU68" s="852" t="s">
        <v>532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1756</v>
      </c>
      <c r="R69" s="817"/>
      <c r="S69" s="817"/>
      <c r="T69" s="817"/>
      <c r="U69" s="817"/>
      <c r="V69" s="817">
        <v>1756</v>
      </c>
      <c r="W69" s="817"/>
      <c r="X69" s="817"/>
      <c r="Y69" s="817"/>
      <c r="Z69" s="817"/>
      <c r="AA69" s="817">
        <v>0</v>
      </c>
      <c r="AB69" s="817"/>
      <c r="AC69" s="817"/>
      <c r="AD69" s="817"/>
      <c r="AE69" s="817"/>
      <c r="AF69" s="817">
        <v>0</v>
      </c>
      <c r="AG69" s="817"/>
      <c r="AH69" s="817"/>
      <c r="AI69" s="817"/>
      <c r="AJ69" s="817"/>
      <c r="AK69" s="817" t="s">
        <v>547</v>
      </c>
      <c r="AL69" s="817"/>
      <c r="AM69" s="817"/>
      <c r="AN69" s="817"/>
      <c r="AO69" s="817"/>
      <c r="AP69" s="817" t="s">
        <v>532</v>
      </c>
      <c r="AQ69" s="817"/>
      <c r="AR69" s="817"/>
      <c r="AS69" s="817"/>
      <c r="AT69" s="817"/>
      <c r="AU69" s="817" t="s">
        <v>532</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1139</v>
      </c>
      <c r="R70" s="817"/>
      <c r="S70" s="817"/>
      <c r="T70" s="817"/>
      <c r="U70" s="817"/>
      <c r="V70" s="817">
        <v>1062</v>
      </c>
      <c r="W70" s="817"/>
      <c r="X70" s="817"/>
      <c r="Y70" s="817"/>
      <c r="Z70" s="817"/>
      <c r="AA70" s="817">
        <v>77</v>
      </c>
      <c r="AB70" s="817"/>
      <c r="AC70" s="817"/>
      <c r="AD70" s="817"/>
      <c r="AE70" s="817"/>
      <c r="AF70" s="817">
        <v>77</v>
      </c>
      <c r="AG70" s="817"/>
      <c r="AH70" s="817"/>
      <c r="AI70" s="817"/>
      <c r="AJ70" s="817"/>
      <c r="AK70" s="817" t="s">
        <v>532</v>
      </c>
      <c r="AL70" s="817"/>
      <c r="AM70" s="817"/>
      <c r="AN70" s="817"/>
      <c r="AO70" s="817"/>
      <c r="AP70" s="817">
        <v>1425</v>
      </c>
      <c r="AQ70" s="817"/>
      <c r="AR70" s="817"/>
      <c r="AS70" s="817"/>
      <c r="AT70" s="817"/>
      <c r="AU70" s="817">
        <v>600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15</v>
      </c>
      <c r="R71" s="817"/>
      <c r="S71" s="817"/>
      <c r="T71" s="817"/>
      <c r="U71" s="817"/>
      <c r="V71" s="817">
        <v>12</v>
      </c>
      <c r="W71" s="817"/>
      <c r="X71" s="817"/>
      <c r="Y71" s="817"/>
      <c r="Z71" s="817"/>
      <c r="AA71" s="817">
        <v>3</v>
      </c>
      <c r="AB71" s="817"/>
      <c r="AC71" s="817"/>
      <c r="AD71" s="817"/>
      <c r="AE71" s="817"/>
      <c r="AF71" s="817">
        <v>3</v>
      </c>
      <c r="AG71" s="817"/>
      <c r="AH71" s="817"/>
      <c r="AI71" s="817"/>
      <c r="AJ71" s="817"/>
      <c r="AK71" s="817" t="s">
        <v>532</v>
      </c>
      <c r="AL71" s="817"/>
      <c r="AM71" s="817"/>
      <c r="AN71" s="817"/>
      <c r="AO71" s="817"/>
      <c r="AP71" s="817" t="s">
        <v>532</v>
      </c>
      <c r="AQ71" s="817"/>
      <c r="AR71" s="817"/>
      <c r="AS71" s="817"/>
      <c r="AT71" s="817"/>
      <c r="AU71" s="817" t="s">
        <v>532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78</v>
      </c>
      <c r="R72" s="817"/>
      <c r="S72" s="817"/>
      <c r="T72" s="817"/>
      <c r="U72" s="817"/>
      <c r="V72" s="817">
        <v>74</v>
      </c>
      <c r="W72" s="817"/>
      <c r="X72" s="817"/>
      <c r="Y72" s="817"/>
      <c r="Z72" s="817"/>
      <c r="AA72" s="817">
        <v>4</v>
      </c>
      <c r="AB72" s="817"/>
      <c r="AC72" s="817"/>
      <c r="AD72" s="817"/>
      <c r="AE72" s="817"/>
      <c r="AF72" s="817">
        <v>4</v>
      </c>
      <c r="AG72" s="817"/>
      <c r="AH72" s="817"/>
      <c r="AI72" s="817"/>
      <c r="AJ72" s="817"/>
      <c r="AK72" s="817">
        <v>5</v>
      </c>
      <c r="AL72" s="817"/>
      <c r="AM72" s="817"/>
      <c r="AN72" s="817"/>
      <c r="AO72" s="817"/>
      <c r="AP72" s="817" t="s">
        <v>532</v>
      </c>
      <c r="AQ72" s="817"/>
      <c r="AR72" s="817"/>
      <c r="AS72" s="817"/>
      <c r="AT72" s="817"/>
      <c r="AU72" s="817" t="s">
        <v>532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538</v>
      </c>
      <c r="C73" s="860"/>
      <c r="D73" s="860"/>
      <c r="E73" s="860"/>
      <c r="F73" s="860"/>
      <c r="G73" s="860"/>
      <c r="H73" s="860"/>
      <c r="I73" s="860"/>
      <c r="J73" s="860"/>
      <c r="K73" s="860"/>
      <c r="L73" s="860"/>
      <c r="M73" s="860"/>
      <c r="N73" s="860"/>
      <c r="O73" s="860"/>
      <c r="P73" s="861"/>
      <c r="Q73" s="862">
        <v>63</v>
      </c>
      <c r="R73" s="817"/>
      <c r="S73" s="817"/>
      <c r="T73" s="817"/>
      <c r="U73" s="817"/>
      <c r="V73" s="817">
        <v>61</v>
      </c>
      <c r="W73" s="817"/>
      <c r="X73" s="817"/>
      <c r="Y73" s="817"/>
      <c r="Z73" s="817"/>
      <c r="AA73" s="817">
        <v>1</v>
      </c>
      <c r="AB73" s="817"/>
      <c r="AC73" s="817"/>
      <c r="AD73" s="817"/>
      <c r="AE73" s="817"/>
      <c r="AF73" s="817">
        <v>1</v>
      </c>
      <c r="AG73" s="817"/>
      <c r="AH73" s="817"/>
      <c r="AI73" s="817"/>
      <c r="AJ73" s="817"/>
      <c r="AK73" s="817" t="s">
        <v>547</v>
      </c>
      <c r="AL73" s="817"/>
      <c r="AM73" s="817"/>
      <c r="AN73" s="817"/>
      <c r="AO73" s="817"/>
      <c r="AP73" s="817" t="s">
        <v>532</v>
      </c>
      <c r="AQ73" s="817"/>
      <c r="AR73" s="817"/>
      <c r="AS73" s="817"/>
      <c r="AT73" s="817"/>
      <c r="AU73" s="817" t="s">
        <v>532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539</v>
      </c>
      <c r="C74" s="860"/>
      <c r="D74" s="860"/>
      <c r="E74" s="860"/>
      <c r="F74" s="860"/>
      <c r="G74" s="860"/>
      <c r="H74" s="860"/>
      <c r="I74" s="860"/>
      <c r="J74" s="860"/>
      <c r="K74" s="860"/>
      <c r="L74" s="860"/>
      <c r="M74" s="860"/>
      <c r="N74" s="860"/>
      <c r="O74" s="860"/>
      <c r="P74" s="861"/>
      <c r="Q74" s="862">
        <v>249017</v>
      </c>
      <c r="R74" s="817"/>
      <c r="S74" s="817"/>
      <c r="T74" s="817"/>
      <c r="U74" s="817"/>
      <c r="V74" s="817">
        <v>248915</v>
      </c>
      <c r="W74" s="817"/>
      <c r="X74" s="817"/>
      <c r="Y74" s="817"/>
      <c r="Z74" s="817"/>
      <c r="AA74" s="817">
        <v>102</v>
      </c>
      <c r="AB74" s="817"/>
      <c r="AC74" s="817"/>
      <c r="AD74" s="817"/>
      <c r="AE74" s="817"/>
      <c r="AF74" s="817">
        <v>102</v>
      </c>
      <c r="AG74" s="817"/>
      <c r="AH74" s="817"/>
      <c r="AI74" s="817"/>
      <c r="AJ74" s="817"/>
      <c r="AK74" s="817">
        <v>6150</v>
      </c>
      <c r="AL74" s="817"/>
      <c r="AM74" s="817"/>
      <c r="AN74" s="817"/>
      <c r="AO74" s="817"/>
      <c r="AP74" s="817" t="s">
        <v>532</v>
      </c>
      <c r="AQ74" s="817"/>
      <c r="AR74" s="817"/>
      <c r="AS74" s="817"/>
      <c r="AT74" s="817"/>
      <c r="AU74" s="817" t="s">
        <v>532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540</v>
      </c>
      <c r="C75" s="860"/>
      <c r="D75" s="860"/>
      <c r="E75" s="860"/>
      <c r="F75" s="860"/>
      <c r="G75" s="860"/>
      <c r="H75" s="860"/>
      <c r="I75" s="860"/>
      <c r="J75" s="860"/>
      <c r="K75" s="860"/>
      <c r="L75" s="860"/>
      <c r="M75" s="860"/>
      <c r="N75" s="860"/>
      <c r="O75" s="860"/>
      <c r="P75" s="861"/>
      <c r="Q75" s="865">
        <v>9242</v>
      </c>
      <c r="R75" s="866"/>
      <c r="S75" s="866"/>
      <c r="T75" s="866"/>
      <c r="U75" s="816"/>
      <c r="V75" s="867">
        <v>9137</v>
      </c>
      <c r="W75" s="866"/>
      <c r="X75" s="866"/>
      <c r="Y75" s="866"/>
      <c r="Z75" s="816"/>
      <c r="AA75" s="867">
        <v>104</v>
      </c>
      <c r="AB75" s="866"/>
      <c r="AC75" s="866"/>
      <c r="AD75" s="866"/>
      <c r="AE75" s="816"/>
      <c r="AF75" s="867">
        <v>104</v>
      </c>
      <c r="AG75" s="866"/>
      <c r="AH75" s="866"/>
      <c r="AI75" s="866"/>
      <c r="AJ75" s="816"/>
      <c r="AK75" s="867">
        <v>826</v>
      </c>
      <c r="AL75" s="866"/>
      <c r="AM75" s="866"/>
      <c r="AN75" s="866"/>
      <c r="AO75" s="816"/>
      <c r="AP75" s="867" t="s">
        <v>532</v>
      </c>
      <c r="AQ75" s="866"/>
      <c r="AR75" s="866"/>
      <c r="AS75" s="866"/>
      <c r="AT75" s="816"/>
      <c r="AU75" s="867" t="s">
        <v>532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541</v>
      </c>
      <c r="C76" s="860"/>
      <c r="D76" s="860"/>
      <c r="E76" s="860"/>
      <c r="F76" s="860"/>
      <c r="G76" s="860"/>
      <c r="H76" s="860"/>
      <c r="I76" s="860"/>
      <c r="J76" s="860"/>
      <c r="K76" s="860"/>
      <c r="L76" s="860"/>
      <c r="M76" s="860"/>
      <c r="N76" s="860"/>
      <c r="O76" s="860"/>
      <c r="P76" s="861"/>
      <c r="Q76" s="865">
        <v>1466</v>
      </c>
      <c r="R76" s="866"/>
      <c r="S76" s="866"/>
      <c r="T76" s="866"/>
      <c r="U76" s="816"/>
      <c r="V76" s="867">
        <v>1310</v>
      </c>
      <c r="W76" s="866"/>
      <c r="X76" s="866"/>
      <c r="Y76" s="866"/>
      <c r="Z76" s="816"/>
      <c r="AA76" s="867">
        <v>156</v>
      </c>
      <c r="AB76" s="866"/>
      <c r="AC76" s="866"/>
      <c r="AD76" s="866"/>
      <c r="AE76" s="816"/>
      <c r="AF76" s="867">
        <v>156</v>
      </c>
      <c r="AG76" s="866"/>
      <c r="AH76" s="866"/>
      <c r="AI76" s="866"/>
      <c r="AJ76" s="816"/>
      <c r="AK76" s="867" t="s">
        <v>532</v>
      </c>
      <c r="AL76" s="866"/>
      <c r="AM76" s="866"/>
      <c r="AN76" s="866"/>
      <c r="AO76" s="816"/>
      <c r="AP76" s="867" t="s">
        <v>532</v>
      </c>
      <c r="AQ76" s="866"/>
      <c r="AR76" s="866"/>
      <c r="AS76" s="866"/>
      <c r="AT76" s="816"/>
      <c r="AU76" s="867" t="s">
        <v>532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542</v>
      </c>
      <c r="C77" s="860"/>
      <c r="D77" s="860"/>
      <c r="E77" s="860"/>
      <c r="F77" s="860"/>
      <c r="G77" s="860"/>
      <c r="H77" s="860"/>
      <c r="I77" s="860"/>
      <c r="J77" s="860"/>
      <c r="K77" s="860"/>
      <c r="L77" s="860"/>
      <c r="M77" s="860"/>
      <c r="N77" s="860"/>
      <c r="O77" s="860"/>
      <c r="P77" s="861"/>
      <c r="Q77" s="865">
        <v>56</v>
      </c>
      <c r="R77" s="866"/>
      <c r="S77" s="866"/>
      <c r="T77" s="866"/>
      <c r="U77" s="816"/>
      <c r="V77" s="867">
        <v>54</v>
      </c>
      <c r="W77" s="866"/>
      <c r="X77" s="866"/>
      <c r="Y77" s="866"/>
      <c r="Z77" s="816"/>
      <c r="AA77" s="867">
        <v>3</v>
      </c>
      <c r="AB77" s="866"/>
      <c r="AC77" s="866"/>
      <c r="AD77" s="866"/>
      <c r="AE77" s="816"/>
      <c r="AF77" s="867">
        <v>3</v>
      </c>
      <c r="AG77" s="866"/>
      <c r="AH77" s="866"/>
      <c r="AI77" s="866"/>
      <c r="AJ77" s="816"/>
      <c r="AK77" s="867">
        <v>56</v>
      </c>
      <c r="AL77" s="866"/>
      <c r="AM77" s="866"/>
      <c r="AN77" s="866"/>
      <c r="AO77" s="816"/>
      <c r="AP77" s="867" t="s">
        <v>532</v>
      </c>
      <c r="AQ77" s="866"/>
      <c r="AR77" s="866"/>
      <c r="AS77" s="866"/>
      <c r="AT77" s="816"/>
      <c r="AU77" s="867" t="s">
        <v>532</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543</v>
      </c>
      <c r="C78" s="860"/>
      <c r="D78" s="860"/>
      <c r="E78" s="860"/>
      <c r="F78" s="860"/>
      <c r="G78" s="860"/>
      <c r="H78" s="860"/>
      <c r="I78" s="860"/>
      <c r="J78" s="860"/>
      <c r="K78" s="860"/>
      <c r="L78" s="860"/>
      <c r="M78" s="860"/>
      <c r="N78" s="860"/>
      <c r="O78" s="860"/>
      <c r="P78" s="861"/>
      <c r="Q78" s="862">
        <v>7</v>
      </c>
      <c r="R78" s="817"/>
      <c r="S78" s="817"/>
      <c r="T78" s="817"/>
      <c r="U78" s="817"/>
      <c r="V78" s="817">
        <v>4</v>
      </c>
      <c r="W78" s="817"/>
      <c r="X78" s="817"/>
      <c r="Y78" s="817"/>
      <c r="Z78" s="817"/>
      <c r="AA78" s="817">
        <v>3</v>
      </c>
      <c r="AB78" s="817"/>
      <c r="AC78" s="817"/>
      <c r="AD78" s="817"/>
      <c r="AE78" s="817"/>
      <c r="AF78" s="817">
        <v>3</v>
      </c>
      <c r="AG78" s="817"/>
      <c r="AH78" s="817"/>
      <c r="AI78" s="817"/>
      <c r="AJ78" s="817"/>
      <c r="AK78" s="817" t="s">
        <v>532</v>
      </c>
      <c r="AL78" s="817"/>
      <c r="AM78" s="817"/>
      <c r="AN78" s="817"/>
      <c r="AO78" s="817"/>
      <c r="AP78" s="817" t="s">
        <v>532</v>
      </c>
      <c r="AQ78" s="817"/>
      <c r="AR78" s="817"/>
      <c r="AS78" s="817"/>
      <c r="AT78" s="817"/>
      <c r="AU78" s="817" t="s">
        <v>547</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544</v>
      </c>
      <c r="C79" s="860"/>
      <c r="D79" s="860"/>
      <c r="E79" s="860"/>
      <c r="F79" s="860"/>
      <c r="G79" s="860"/>
      <c r="H79" s="860"/>
      <c r="I79" s="860"/>
      <c r="J79" s="860"/>
      <c r="K79" s="860"/>
      <c r="L79" s="860"/>
      <c r="M79" s="860"/>
      <c r="N79" s="860"/>
      <c r="O79" s="860"/>
      <c r="P79" s="861"/>
      <c r="Q79" s="862">
        <v>6</v>
      </c>
      <c r="R79" s="817"/>
      <c r="S79" s="817"/>
      <c r="T79" s="817"/>
      <c r="U79" s="817"/>
      <c r="V79" s="817">
        <v>5</v>
      </c>
      <c r="W79" s="817"/>
      <c r="X79" s="817"/>
      <c r="Y79" s="817"/>
      <c r="Z79" s="817"/>
      <c r="AA79" s="817">
        <v>1</v>
      </c>
      <c r="AB79" s="817"/>
      <c r="AC79" s="817"/>
      <c r="AD79" s="817"/>
      <c r="AE79" s="817"/>
      <c r="AF79" s="817">
        <v>1</v>
      </c>
      <c r="AG79" s="817"/>
      <c r="AH79" s="817"/>
      <c r="AI79" s="817"/>
      <c r="AJ79" s="817"/>
      <c r="AK79" s="817" t="s">
        <v>532</v>
      </c>
      <c r="AL79" s="817"/>
      <c r="AM79" s="817"/>
      <c r="AN79" s="817"/>
      <c r="AO79" s="817"/>
      <c r="AP79" s="817" t="s">
        <v>532</v>
      </c>
      <c r="AQ79" s="817"/>
      <c r="AR79" s="817"/>
      <c r="AS79" s="817"/>
      <c r="AT79" s="817"/>
      <c r="AU79" s="817" t="s">
        <v>532</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545</v>
      </c>
      <c r="C80" s="860"/>
      <c r="D80" s="860"/>
      <c r="E80" s="860"/>
      <c r="F80" s="860"/>
      <c r="G80" s="860"/>
      <c r="H80" s="860"/>
      <c r="I80" s="860"/>
      <c r="J80" s="860"/>
      <c r="K80" s="860"/>
      <c r="L80" s="860"/>
      <c r="M80" s="860"/>
      <c r="N80" s="860"/>
      <c r="O80" s="860"/>
      <c r="P80" s="861"/>
      <c r="Q80" s="862">
        <v>4915</v>
      </c>
      <c r="R80" s="817"/>
      <c r="S80" s="817"/>
      <c r="T80" s="817"/>
      <c r="U80" s="817"/>
      <c r="V80" s="817">
        <v>6117</v>
      </c>
      <c r="W80" s="817"/>
      <c r="X80" s="817"/>
      <c r="Y80" s="817"/>
      <c r="Z80" s="817"/>
      <c r="AA80" s="817">
        <v>-1202</v>
      </c>
      <c r="AB80" s="817"/>
      <c r="AC80" s="817"/>
      <c r="AD80" s="817"/>
      <c r="AE80" s="817"/>
      <c r="AF80" s="817">
        <v>3004</v>
      </c>
      <c r="AG80" s="817"/>
      <c r="AH80" s="817"/>
      <c r="AI80" s="817"/>
      <c r="AJ80" s="817"/>
      <c r="AK80" s="817" t="s">
        <v>532</v>
      </c>
      <c r="AL80" s="817"/>
      <c r="AM80" s="817"/>
      <c r="AN80" s="817"/>
      <c r="AO80" s="817"/>
      <c r="AP80" s="817">
        <v>37480</v>
      </c>
      <c r="AQ80" s="817"/>
      <c r="AR80" s="817"/>
      <c r="AS80" s="817"/>
      <c r="AT80" s="817"/>
      <c r="AU80" s="817">
        <v>25</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546</v>
      </c>
      <c r="C81" s="860"/>
      <c r="D81" s="860"/>
      <c r="E81" s="860"/>
      <c r="F81" s="860"/>
      <c r="G81" s="860"/>
      <c r="H81" s="860"/>
      <c r="I81" s="860"/>
      <c r="J81" s="860"/>
      <c r="K81" s="860"/>
      <c r="L81" s="860"/>
      <c r="M81" s="860"/>
      <c r="N81" s="860"/>
      <c r="O81" s="860"/>
      <c r="P81" s="861"/>
      <c r="Q81" s="862">
        <v>292</v>
      </c>
      <c r="R81" s="817"/>
      <c r="S81" s="817"/>
      <c r="T81" s="817"/>
      <c r="U81" s="817"/>
      <c r="V81" s="817">
        <v>291</v>
      </c>
      <c r="W81" s="817"/>
      <c r="X81" s="817"/>
      <c r="Y81" s="817"/>
      <c r="Z81" s="817"/>
      <c r="AA81" s="817">
        <v>1</v>
      </c>
      <c r="AB81" s="817"/>
      <c r="AC81" s="817"/>
      <c r="AD81" s="817"/>
      <c r="AE81" s="817"/>
      <c r="AF81" s="817">
        <v>150</v>
      </c>
      <c r="AG81" s="817"/>
      <c r="AH81" s="817"/>
      <c r="AI81" s="817"/>
      <c r="AJ81" s="817"/>
      <c r="AK81" s="817" t="s">
        <v>532</v>
      </c>
      <c r="AL81" s="817"/>
      <c r="AM81" s="817"/>
      <c r="AN81" s="817"/>
      <c r="AO81" s="817"/>
      <c r="AP81" s="817" t="s">
        <v>532</v>
      </c>
      <c r="AQ81" s="817"/>
      <c r="AR81" s="817"/>
      <c r="AS81" s="817"/>
      <c r="AT81" s="817"/>
      <c r="AU81" s="817" t="s">
        <v>532</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3614</v>
      </c>
      <c r="AG88" s="828"/>
      <c r="AH88" s="828"/>
      <c r="AI88" s="828"/>
      <c r="AJ88" s="828"/>
      <c r="AK88" s="825"/>
      <c r="AL88" s="825"/>
      <c r="AM88" s="825"/>
      <c r="AN88" s="825"/>
      <c r="AO88" s="825"/>
      <c r="AP88" s="828">
        <v>38905</v>
      </c>
      <c r="AQ88" s="828"/>
      <c r="AR88" s="828"/>
      <c r="AS88" s="828"/>
      <c r="AT88" s="828"/>
      <c r="AU88" s="828">
        <v>625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504</v>
      </c>
      <c r="CS102" s="836"/>
      <c r="CT102" s="836"/>
      <c r="CU102" s="836"/>
      <c r="CV102" s="879"/>
      <c r="CW102" s="878">
        <v>23</v>
      </c>
      <c r="CX102" s="836"/>
      <c r="CY102" s="836"/>
      <c r="CZ102" s="836"/>
      <c r="DA102" s="879"/>
      <c r="DB102" s="878">
        <v>325</v>
      </c>
      <c r="DC102" s="836"/>
      <c r="DD102" s="836"/>
      <c r="DE102" s="836"/>
      <c r="DF102" s="879"/>
      <c r="DG102" s="878" t="s">
        <v>532</v>
      </c>
      <c r="DH102" s="836"/>
      <c r="DI102" s="836"/>
      <c r="DJ102" s="836"/>
      <c r="DK102" s="879"/>
      <c r="DL102" s="878" t="s">
        <v>532</v>
      </c>
      <c r="DM102" s="836"/>
      <c r="DN102" s="836"/>
      <c r="DO102" s="836"/>
      <c r="DP102" s="879"/>
      <c r="DQ102" s="878" t="s">
        <v>532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3442943</v>
      </c>
      <c r="AB110" s="888"/>
      <c r="AC110" s="888"/>
      <c r="AD110" s="888"/>
      <c r="AE110" s="889"/>
      <c r="AF110" s="890">
        <v>3315754</v>
      </c>
      <c r="AG110" s="888"/>
      <c r="AH110" s="888"/>
      <c r="AI110" s="888"/>
      <c r="AJ110" s="889"/>
      <c r="AK110" s="890">
        <v>3282948</v>
      </c>
      <c r="AL110" s="888"/>
      <c r="AM110" s="888"/>
      <c r="AN110" s="888"/>
      <c r="AO110" s="889"/>
      <c r="AP110" s="891">
        <v>24.3</v>
      </c>
      <c r="AQ110" s="892"/>
      <c r="AR110" s="892"/>
      <c r="AS110" s="892"/>
      <c r="AT110" s="893"/>
      <c r="AU110" s="894" t="s">
        <v>60</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30544314</v>
      </c>
      <c r="BR110" s="925"/>
      <c r="BS110" s="925"/>
      <c r="BT110" s="925"/>
      <c r="BU110" s="925"/>
      <c r="BV110" s="925">
        <v>30116890</v>
      </c>
      <c r="BW110" s="925"/>
      <c r="BX110" s="925"/>
      <c r="BY110" s="925"/>
      <c r="BZ110" s="925"/>
      <c r="CA110" s="925">
        <v>29923478</v>
      </c>
      <c r="CB110" s="925"/>
      <c r="CC110" s="925"/>
      <c r="CD110" s="925"/>
      <c r="CE110" s="925"/>
      <c r="CF110" s="939">
        <v>221.8</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1224215</v>
      </c>
      <c r="BR111" s="918"/>
      <c r="BS111" s="918"/>
      <c r="BT111" s="918"/>
      <c r="BU111" s="918"/>
      <c r="BV111" s="918">
        <v>1058343</v>
      </c>
      <c r="BW111" s="918"/>
      <c r="BX111" s="918"/>
      <c r="BY111" s="918"/>
      <c r="BZ111" s="918"/>
      <c r="CA111" s="918">
        <v>929567</v>
      </c>
      <c r="CB111" s="918"/>
      <c r="CC111" s="918"/>
      <c r="CD111" s="918"/>
      <c r="CE111" s="918"/>
      <c r="CF111" s="912">
        <v>6.9</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12316334</v>
      </c>
      <c r="BR112" s="918"/>
      <c r="BS112" s="918"/>
      <c r="BT112" s="918"/>
      <c r="BU112" s="918"/>
      <c r="BV112" s="918">
        <v>12155003</v>
      </c>
      <c r="BW112" s="918"/>
      <c r="BX112" s="918"/>
      <c r="BY112" s="918"/>
      <c r="BZ112" s="918"/>
      <c r="CA112" s="918">
        <v>11872850</v>
      </c>
      <c r="CB112" s="918"/>
      <c r="CC112" s="918"/>
      <c r="CD112" s="918"/>
      <c r="CE112" s="918"/>
      <c r="CF112" s="912">
        <v>88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946262</v>
      </c>
      <c r="AB113" s="932"/>
      <c r="AC113" s="932"/>
      <c r="AD113" s="932"/>
      <c r="AE113" s="933"/>
      <c r="AF113" s="934">
        <v>988489</v>
      </c>
      <c r="AG113" s="932"/>
      <c r="AH113" s="932"/>
      <c r="AI113" s="932"/>
      <c r="AJ113" s="933"/>
      <c r="AK113" s="934">
        <v>928314</v>
      </c>
      <c r="AL113" s="932"/>
      <c r="AM113" s="932"/>
      <c r="AN113" s="932"/>
      <c r="AO113" s="933"/>
      <c r="AP113" s="935">
        <v>6.9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660029</v>
      </c>
      <c r="BR113" s="918"/>
      <c r="BS113" s="918"/>
      <c r="BT113" s="918"/>
      <c r="BU113" s="918"/>
      <c r="BV113" s="918">
        <v>649953</v>
      </c>
      <c r="BW113" s="918"/>
      <c r="BX113" s="918"/>
      <c r="BY113" s="918"/>
      <c r="BZ113" s="918"/>
      <c r="CA113" s="918">
        <v>624335</v>
      </c>
      <c r="CB113" s="918"/>
      <c r="CC113" s="918"/>
      <c r="CD113" s="918"/>
      <c r="CE113" s="918"/>
      <c r="CF113" s="912">
        <v>4.5999999999999996</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173981</v>
      </c>
      <c r="AB114" s="957"/>
      <c r="AC114" s="957"/>
      <c r="AD114" s="957"/>
      <c r="AE114" s="958"/>
      <c r="AF114" s="959">
        <v>72572</v>
      </c>
      <c r="AG114" s="957"/>
      <c r="AH114" s="957"/>
      <c r="AI114" s="957"/>
      <c r="AJ114" s="958"/>
      <c r="AK114" s="959">
        <v>141850</v>
      </c>
      <c r="AL114" s="957"/>
      <c r="AM114" s="957"/>
      <c r="AN114" s="957"/>
      <c r="AO114" s="958"/>
      <c r="AP114" s="960">
        <v>1.1000000000000001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5008730</v>
      </c>
      <c r="BR114" s="918"/>
      <c r="BS114" s="918"/>
      <c r="BT114" s="918"/>
      <c r="BU114" s="918"/>
      <c r="BV114" s="918">
        <v>4763660</v>
      </c>
      <c r="BW114" s="918"/>
      <c r="BX114" s="918"/>
      <c r="BY114" s="918"/>
      <c r="BZ114" s="918"/>
      <c r="CA114" s="918">
        <v>4660524</v>
      </c>
      <c r="CB114" s="918"/>
      <c r="CC114" s="918"/>
      <c r="CD114" s="918"/>
      <c r="CE114" s="918"/>
      <c r="CF114" s="912">
        <v>34.5</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215279</v>
      </c>
      <c r="AB115" s="932"/>
      <c r="AC115" s="932"/>
      <c r="AD115" s="932"/>
      <c r="AE115" s="933"/>
      <c r="AF115" s="934">
        <v>192450</v>
      </c>
      <c r="AG115" s="932"/>
      <c r="AH115" s="932"/>
      <c r="AI115" s="932"/>
      <c r="AJ115" s="933"/>
      <c r="AK115" s="934">
        <v>163794</v>
      </c>
      <c r="AL115" s="932"/>
      <c r="AM115" s="932"/>
      <c r="AN115" s="932"/>
      <c r="AO115" s="933"/>
      <c r="AP115" s="935">
        <v>1.2</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19</v>
      </c>
      <c r="BR115" s="918"/>
      <c r="BS115" s="918"/>
      <c r="BT115" s="918"/>
      <c r="BU115" s="918"/>
      <c r="BV115" s="918">
        <v>10</v>
      </c>
      <c r="BW115" s="918"/>
      <c r="BX115" s="918"/>
      <c r="BY115" s="918"/>
      <c r="BZ115" s="918"/>
      <c r="CA115" s="918">
        <v>33</v>
      </c>
      <c r="CB115" s="918"/>
      <c r="CC115" s="918"/>
      <c r="CD115" s="918"/>
      <c r="CE115" s="918"/>
      <c r="CF115" s="912">
        <v>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4778465</v>
      </c>
      <c r="AB117" s="964"/>
      <c r="AC117" s="964"/>
      <c r="AD117" s="964"/>
      <c r="AE117" s="965"/>
      <c r="AF117" s="963">
        <v>4569265</v>
      </c>
      <c r="AG117" s="964"/>
      <c r="AH117" s="964"/>
      <c r="AI117" s="964"/>
      <c r="AJ117" s="965"/>
      <c r="AK117" s="963">
        <v>4516906</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49753641</v>
      </c>
      <c r="BR118" s="984"/>
      <c r="BS118" s="984"/>
      <c r="BT118" s="984"/>
      <c r="BU118" s="984"/>
      <c r="BV118" s="984">
        <v>48743859</v>
      </c>
      <c r="BW118" s="984"/>
      <c r="BX118" s="984"/>
      <c r="BY118" s="984"/>
      <c r="BZ118" s="984"/>
      <c r="CA118" s="984">
        <v>48010787</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6716884</v>
      </c>
      <c r="BR119" s="925"/>
      <c r="BS119" s="925"/>
      <c r="BT119" s="925"/>
      <c r="BU119" s="925"/>
      <c r="BV119" s="925">
        <v>7254308</v>
      </c>
      <c r="BW119" s="925"/>
      <c r="BX119" s="925"/>
      <c r="BY119" s="925"/>
      <c r="BZ119" s="925"/>
      <c r="CA119" s="925">
        <v>7813630</v>
      </c>
      <c r="CB119" s="925"/>
      <c r="CC119" s="925"/>
      <c r="CD119" s="925"/>
      <c r="CE119" s="925"/>
      <c r="CF119" s="939">
        <v>57.9</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1224215</v>
      </c>
      <c r="DH119" s="996"/>
      <c r="DI119" s="996"/>
      <c r="DJ119" s="996"/>
      <c r="DK119" s="997"/>
      <c r="DL119" s="998">
        <v>1058343</v>
      </c>
      <c r="DM119" s="996"/>
      <c r="DN119" s="996"/>
      <c r="DO119" s="996"/>
      <c r="DP119" s="997"/>
      <c r="DQ119" s="998">
        <v>929567</v>
      </c>
      <c r="DR119" s="996"/>
      <c r="DS119" s="996"/>
      <c r="DT119" s="996"/>
      <c r="DU119" s="997"/>
      <c r="DV119" s="999">
        <v>6.9</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4129685</v>
      </c>
      <c r="BR120" s="918"/>
      <c r="BS120" s="918"/>
      <c r="BT120" s="918"/>
      <c r="BU120" s="918"/>
      <c r="BV120" s="918">
        <v>4134563</v>
      </c>
      <c r="BW120" s="918"/>
      <c r="BX120" s="918"/>
      <c r="BY120" s="918"/>
      <c r="BZ120" s="918"/>
      <c r="CA120" s="918">
        <v>3983853</v>
      </c>
      <c r="CB120" s="918"/>
      <c r="CC120" s="918"/>
      <c r="CD120" s="918"/>
      <c r="CE120" s="918"/>
      <c r="CF120" s="912">
        <v>29.5</v>
      </c>
      <c r="CG120" s="913"/>
      <c r="CH120" s="913"/>
      <c r="CI120" s="913"/>
      <c r="CJ120" s="913"/>
      <c r="CK120" s="1011" t="s">
        <v>437</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9101142</v>
      </c>
      <c r="DH120" s="925"/>
      <c r="DI120" s="925"/>
      <c r="DJ120" s="925"/>
      <c r="DK120" s="925"/>
      <c r="DL120" s="925">
        <v>8880539</v>
      </c>
      <c r="DM120" s="925"/>
      <c r="DN120" s="925"/>
      <c r="DO120" s="925"/>
      <c r="DP120" s="925"/>
      <c r="DQ120" s="925">
        <v>8885069</v>
      </c>
      <c r="DR120" s="925"/>
      <c r="DS120" s="925"/>
      <c r="DT120" s="925"/>
      <c r="DU120" s="925"/>
      <c r="DV120" s="926">
        <v>65.900000000000006</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27256285</v>
      </c>
      <c r="BR121" s="984"/>
      <c r="BS121" s="984"/>
      <c r="BT121" s="984"/>
      <c r="BU121" s="984"/>
      <c r="BV121" s="984">
        <v>27593176</v>
      </c>
      <c r="BW121" s="984"/>
      <c r="BX121" s="984"/>
      <c r="BY121" s="984"/>
      <c r="BZ121" s="984"/>
      <c r="CA121" s="984">
        <v>26912077</v>
      </c>
      <c r="CB121" s="984"/>
      <c r="CC121" s="984"/>
      <c r="CD121" s="984"/>
      <c r="CE121" s="984"/>
      <c r="CF121" s="1022">
        <v>199.5</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1698770</v>
      </c>
      <c r="DH121" s="918"/>
      <c r="DI121" s="918"/>
      <c r="DJ121" s="918"/>
      <c r="DK121" s="918"/>
      <c r="DL121" s="918">
        <v>1606067</v>
      </c>
      <c r="DM121" s="918"/>
      <c r="DN121" s="918"/>
      <c r="DO121" s="918"/>
      <c r="DP121" s="918"/>
      <c r="DQ121" s="918">
        <v>1523176</v>
      </c>
      <c r="DR121" s="918"/>
      <c r="DS121" s="918"/>
      <c r="DT121" s="918"/>
      <c r="DU121" s="918"/>
      <c r="DV121" s="919">
        <v>11.3</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38102854</v>
      </c>
      <c r="BR122" s="1033"/>
      <c r="BS122" s="1033"/>
      <c r="BT122" s="1033"/>
      <c r="BU122" s="1033"/>
      <c r="BV122" s="1033">
        <v>38982047</v>
      </c>
      <c r="BW122" s="1033"/>
      <c r="BX122" s="1033"/>
      <c r="BY122" s="1033"/>
      <c r="BZ122" s="1033"/>
      <c r="CA122" s="1033">
        <v>38709560</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1437036</v>
      </c>
      <c r="DH122" s="918"/>
      <c r="DI122" s="918"/>
      <c r="DJ122" s="918"/>
      <c r="DK122" s="918"/>
      <c r="DL122" s="918">
        <v>1585875</v>
      </c>
      <c r="DM122" s="918"/>
      <c r="DN122" s="918"/>
      <c r="DO122" s="918"/>
      <c r="DP122" s="918"/>
      <c r="DQ122" s="918">
        <v>1385377</v>
      </c>
      <c r="DR122" s="918"/>
      <c r="DS122" s="918"/>
      <c r="DT122" s="918"/>
      <c r="DU122" s="918"/>
      <c r="DV122" s="919">
        <v>10.3</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87.2</v>
      </c>
      <c r="BR123" s="1025"/>
      <c r="BS123" s="1025"/>
      <c r="BT123" s="1025"/>
      <c r="BU123" s="1025"/>
      <c r="BV123" s="1025">
        <v>73.3</v>
      </c>
      <c r="BW123" s="1025"/>
      <c r="BX123" s="1025"/>
      <c r="BY123" s="1025"/>
      <c r="BZ123" s="1025"/>
      <c r="CA123" s="1025">
        <v>68.900000000000006</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79386</v>
      </c>
      <c r="DH123" s="957"/>
      <c r="DI123" s="957"/>
      <c r="DJ123" s="957"/>
      <c r="DK123" s="958"/>
      <c r="DL123" s="959">
        <v>82522</v>
      </c>
      <c r="DM123" s="957"/>
      <c r="DN123" s="957"/>
      <c r="DO123" s="957"/>
      <c r="DP123" s="958"/>
      <c r="DQ123" s="959">
        <v>79228</v>
      </c>
      <c r="DR123" s="957"/>
      <c r="DS123" s="957"/>
      <c r="DT123" s="957"/>
      <c r="DU123" s="958"/>
      <c r="DV123" s="960">
        <v>0.6</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199192</v>
      </c>
      <c r="AB126" s="957"/>
      <c r="AC126" s="957"/>
      <c r="AD126" s="957"/>
      <c r="AE126" s="958"/>
      <c r="AF126" s="959">
        <v>180228</v>
      </c>
      <c r="AG126" s="957"/>
      <c r="AH126" s="957"/>
      <c r="AI126" s="957"/>
      <c r="AJ126" s="958"/>
      <c r="AK126" s="959">
        <v>154537</v>
      </c>
      <c r="AL126" s="957"/>
      <c r="AM126" s="957"/>
      <c r="AN126" s="957"/>
      <c r="AO126" s="958"/>
      <c r="AP126" s="960">
        <v>1.1000000000000001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16087</v>
      </c>
      <c r="AB127" s="957"/>
      <c r="AC127" s="957"/>
      <c r="AD127" s="957"/>
      <c r="AE127" s="958"/>
      <c r="AF127" s="959">
        <v>12222</v>
      </c>
      <c r="AG127" s="957"/>
      <c r="AH127" s="957"/>
      <c r="AI127" s="957"/>
      <c r="AJ127" s="958"/>
      <c r="AK127" s="959">
        <v>9257</v>
      </c>
      <c r="AL127" s="957"/>
      <c r="AM127" s="957"/>
      <c r="AN127" s="957"/>
      <c r="AO127" s="958"/>
      <c r="AP127" s="960">
        <v>0.1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12.71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19</v>
      </c>
      <c r="DH127" s="1046"/>
      <c r="DI127" s="1046"/>
      <c r="DJ127" s="1046"/>
      <c r="DK127" s="1046"/>
      <c r="DL127" s="1046">
        <v>10</v>
      </c>
      <c r="DM127" s="1046"/>
      <c r="DN127" s="1046"/>
      <c r="DO127" s="1046"/>
      <c r="DP127" s="1046"/>
      <c r="DQ127" s="1046">
        <v>33</v>
      </c>
      <c r="DR127" s="1046"/>
      <c r="DS127" s="1046"/>
      <c r="DT127" s="1046"/>
      <c r="DU127" s="1046"/>
      <c r="DV127" s="1047">
        <v>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404362</v>
      </c>
      <c r="AB128" s="1088"/>
      <c r="AC128" s="1088"/>
      <c r="AD128" s="1088"/>
      <c r="AE128" s="1089"/>
      <c r="AF128" s="1090">
        <v>405771</v>
      </c>
      <c r="AG128" s="1088"/>
      <c r="AH128" s="1088"/>
      <c r="AI128" s="1088"/>
      <c r="AJ128" s="1089"/>
      <c r="AK128" s="1090">
        <v>418926</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17.71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15813430</v>
      </c>
      <c r="AB129" s="957"/>
      <c r="AC129" s="957"/>
      <c r="AD129" s="957"/>
      <c r="AE129" s="958"/>
      <c r="AF129" s="959">
        <v>15842093</v>
      </c>
      <c r="AG129" s="957"/>
      <c r="AH129" s="957"/>
      <c r="AI129" s="957"/>
      <c r="AJ129" s="958"/>
      <c r="AK129" s="959">
        <v>16023535</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12.7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2466868</v>
      </c>
      <c r="AB130" s="957"/>
      <c r="AC130" s="957"/>
      <c r="AD130" s="957"/>
      <c r="AE130" s="958"/>
      <c r="AF130" s="959">
        <v>2525914</v>
      </c>
      <c r="AG130" s="957"/>
      <c r="AH130" s="957"/>
      <c r="AI130" s="957"/>
      <c r="AJ130" s="958"/>
      <c r="AK130" s="959">
        <v>2532399</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68.900000000000006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13346562</v>
      </c>
      <c r="AB131" s="996"/>
      <c r="AC131" s="996"/>
      <c r="AD131" s="996"/>
      <c r="AE131" s="997"/>
      <c r="AF131" s="998">
        <v>13316179</v>
      </c>
      <c r="AG131" s="996"/>
      <c r="AH131" s="996"/>
      <c r="AI131" s="996"/>
      <c r="AJ131" s="997"/>
      <c r="AK131" s="998">
        <v>13491136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14.290084589999999</v>
      </c>
      <c r="AB132" s="1102"/>
      <c r="AC132" s="1102"/>
      <c r="AD132" s="1102"/>
      <c r="AE132" s="1103"/>
      <c r="AF132" s="1104">
        <v>12.29767526</v>
      </c>
      <c r="AG132" s="1102"/>
      <c r="AH132" s="1102"/>
      <c r="AI132" s="1102"/>
      <c r="AJ132" s="1103"/>
      <c r="AK132" s="1104">
        <v>11.60451574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16.7</v>
      </c>
      <c r="AB133" s="1109"/>
      <c r="AC133" s="1109"/>
      <c r="AD133" s="1109"/>
      <c r="AE133" s="1110"/>
      <c r="AF133" s="1108">
        <v>14.6</v>
      </c>
      <c r="AG133" s="1109"/>
      <c r="AH133" s="1109"/>
      <c r="AI133" s="1109"/>
      <c r="AJ133" s="1110"/>
      <c r="AK133" s="1108">
        <v>12.7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4473245</v>
      </c>
      <c r="L9" s="264">
        <v>66011</v>
      </c>
      <c r="M9" s="265">
        <v>64737</v>
      </c>
      <c r="N9" s="266">
        <v>2</v>
      </c>
    </row>
    <row r="10" spans="1:16">
      <c r="A10" s="248"/>
      <c r="B10" s="244"/>
      <c r="C10" s="244"/>
      <c r="D10" s="244"/>
      <c r="E10" s="244"/>
      <c r="F10" s="244"/>
      <c r="G10" s="1117" t="s">
        <v>473</v>
      </c>
      <c r="H10" s="1118"/>
      <c r="I10" s="1118"/>
      <c r="J10" s="1119"/>
      <c r="K10" s="267">
        <v>444309</v>
      </c>
      <c r="L10" s="268">
        <v>6557</v>
      </c>
      <c r="M10" s="269">
        <v>4418</v>
      </c>
      <c r="N10" s="270">
        <v>48.4</v>
      </c>
    </row>
    <row r="11" spans="1:16" ht="13.5" customHeight="1">
      <c r="A11" s="248"/>
      <c r="B11" s="244"/>
      <c r="C11" s="244"/>
      <c r="D11" s="244"/>
      <c r="E11" s="244"/>
      <c r="F11" s="244"/>
      <c r="G11" s="1117" t="s">
        <v>474</v>
      </c>
      <c r="H11" s="1118"/>
      <c r="I11" s="1118"/>
      <c r="J11" s="1119"/>
      <c r="K11" s="267">
        <v>66082</v>
      </c>
      <c r="L11" s="268">
        <v>975</v>
      </c>
      <c r="M11" s="269">
        <v>5597</v>
      </c>
      <c r="N11" s="270">
        <v>-82.6</v>
      </c>
    </row>
    <row r="12" spans="1:16" ht="13.5" customHeight="1">
      <c r="A12" s="248"/>
      <c r="B12" s="244"/>
      <c r="C12" s="244"/>
      <c r="D12" s="244"/>
      <c r="E12" s="244"/>
      <c r="F12" s="244"/>
      <c r="G12" s="1117" t="s">
        <v>475</v>
      </c>
      <c r="H12" s="1118"/>
      <c r="I12" s="1118"/>
      <c r="J12" s="1119"/>
      <c r="K12" s="267">
        <v>47631</v>
      </c>
      <c r="L12" s="268">
        <v>703</v>
      </c>
      <c r="M12" s="269">
        <v>967</v>
      </c>
      <c r="N12" s="270">
        <v>-27.3</v>
      </c>
    </row>
    <row r="13" spans="1:16" ht="13.5" customHeight="1">
      <c r="A13" s="248"/>
      <c r="B13" s="244"/>
      <c r="C13" s="244"/>
      <c r="D13" s="244"/>
      <c r="E13" s="244"/>
      <c r="F13" s="244"/>
      <c r="G13" s="1117" t="s">
        <v>476</v>
      </c>
      <c r="H13" s="1118"/>
      <c r="I13" s="1118"/>
      <c r="J13" s="1119"/>
      <c r="K13" s="267" t="s">
        <v>477</v>
      </c>
      <c r="L13" s="268" t="s">
        <v>477</v>
      </c>
      <c r="M13" s="269">
        <v>2</v>
      </c>
      <c r="N13" s="270" t="s">
        <v>477</v>
      </c>
    </row>
    <row r="14" spans="1:16" ht="13.5" customHeight="1">
      <c r="A14" s="248"/>
      <c r="B14" s="244"/>
      <c r="C14" s="244"/>
      <c r="D14" s="244"/>
      <c r="E14" s="244"/>
      <c r="F14" s="244"/>
      <c r="G14" s="1117" t="s">
        <v>478</v>
      </c>
      <c r="H14" s="1118"/>
      <c r="I14" s="1118"/>
      <c r="J14" s="1119"/>
      <c r="K14" s="267">
        <v>208559</v>
      </c>
      <c r="L14" s="268">
        <v>3078</v>
      </c>
      <c r="M14" s="269">
        <v>2800</v>
      </c>
      <c r="N14" s="270">
        <v>9.9</v>
      </c>
    </row>
    <row r="15" spans="1:16" ht="13.5" customHeight="1">
      <c r="A15" s="248"/>
      <c r="B15" s="244"/>
      <c r="C15" s="244"/>
      <c r="D15" s="244"/>
      <c r="E15" s="244"/>
      <c r="F15" s="244"/>
      <c r="G15" s="1117" t="s">
        <v>479</v>
      </c>
      <c r="H15" s="1118"/>
      <c r="I15" s="1118"/>
      <c r="J15" s="1119"/>
      <c r="K15" s="267">
        <v>126523</v>
      </c>
      <c r="L15" s="268">
        <v>1867</v>
      </c>
      <c r="M15" s="269">
        <v>1482</v>
      </c>
      <c r="N15" s="270">
        <v>26</v>
      </c>
    </row>
    <row r="16" spans="1:16">
      <c r="A16" s="248"/>
      <c r="B16" s="244"/>
      <c r="C16" s="244"/>
      <c r="D16" s="244"/>
      <c r="E16" s="244"/>
      <c r="F16" s="244"/>
      <c r="G16" s="1120" t="s">
        <v>480</v>
      </c>
      <c r="H16" s="1121"/>
      <c r="I16" s="1121"/>
      <c r="J16" s="1122"/>
      <c r="K16" s="268">
        <v>-504653</v>
      </c>
      <c r="L16" s="268">
        <v>-7447</v>
      </c>
      <c r="M16" s="269">
        <v>-7690</v>
      </c>
      <c r="N16" s="270">
        <v>-3.2</v>
      </c>
    </row>
    <row r="17" spans="1:16">
      <c r="A17" s="248"/>
      <c r="B17" s="244"/>
      <c r="C17" s="244"/>
      <c r="D17" s="244"/>
      <c r="E17" s="244"/>
      <c r="F17" s="244"/>
      <c r="G17" s="1120" t="s">
        <v>169</v>
      </c>
      <c r="H17" s="1121"/>
      <c r="I17" s="1121"/>
      <c r="J17" s="1122"/>
      <c r="K17" s="268">
        <v>4861696</v>
      </c>
      <c r="L17" s="268">
        <v>71743</v>
      </c>
      <c r="M17" s="269">
        <v>72313</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7.36</v>
      </c>
      <c r="L21" s="281">
        <v>7.17</v>
      </c>
      <c r="M21" s="282">
        <v>0.19</v>
      </c>
      <c r="N21" s="249"/>
      <c r="O21" s="283"/>
      <c r="P21" s="279"/>
    </row>
    <row r="22" spans="1:16" s="284" customFormat="1">
      <c r="A22" s="279"/>
      <c r="B22" s="249"/>
      <c r="C22" s="249"/>
      <c r="D22" s="249"/>
      <c r="E22" s="249"/>
      <c r="F22" s="249"/>
      <c r="G22" s="1112" t="s">
        <v>486</v>
      </c>
      <c r="H22" s="1113"/>
      <c r="I22" s="1113"/>
      <c r="J22" s="1114"/>
      <c r="K22" s="285">
        <v>98.9</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3282948</v>
      </c>
      <c r="L32" s="294">
        <v>48446</v>
      </c>
      <c r="M32" s="295">
        <v>43357</v>
      </c>
      <c r="N32" s="296">
        <v>11.7</v>
      </c>
    </row>
    <row r="33" spans="1:16" ht="13.5" customHeight="1">
      <c r="A33" s="248"/>
      <c r="B33" s="244"/>
      <c r="C33" s="244"/>
      <c r="D33" s="244"/>
      <c r="E33" s="244"/>
      <c r="F33" s="244"/>
      <c r="G33" s="1128" t="s">
        <v>491</v>
      </c>
      <c r="H33" s="1129"/>
      <c r="I33" s="1129"/>
      <c r="J33" s="1130"/>
      <c r="K33" s="294" t="s">
        <v>477</v>
      </c>
      <c r="L33" s="294" t="s">
        <v>477</v>
      </c>
      <c r="M33" s="295">
        <v>5</v>
      </c>
      <c r="N33" s="296" t="s">
        <v>477</v>
      </c>
    </row>
    <row r="34" spans="1:16" ht="27" customHeight="1">
      <c r="A34" s="248"/>
      <c r="B34" s="244"/>
      <c r="C34" s="244"/>
      <c r="D34" s="244"/>
      <c r="E34" s="244"/>
      <c r="F34" s="244"/>
      <c r="G34" s="1128" t="s">
        <v>492</v>
      </c>
      <c r="H34" s="1129"/>
      <c r="I34" s="1129"/>
      <c r="J34" s="1130"/>
      <c r="K34" s="294" t="s">
        <v>477</v>
      </c>
      <c r="L34" s="294" t="s">
        <v>477</v>
      </c>
      <c r="M34" s="295">
        <v>40</v>
      </c>
      <c r="N34" s="296" t="s">
        <v>477</v>
      </c>
    </row>
    <row r="35" spans="1:16" ht="27" customHeight="1">
      <c r="A35" s="248"/>
      <c r="B35" s="244"/>
      <c r="C35" s="244"/>
      <c r="D35" s="244"/>
      <c r="E35" s="244"/>
      <c r="F35" s="244"/>
      <c r="G35" s="1128" t="s">
        <v>493</v>
      </c>
      <c r="H35" s="1129"/>
      <c r="I35" s="1129"/>
      <c r="J35" s="1130"/>
      <c r="K35" s="294">
        <v>928314</v>
      </c>
      <c r="L35" s="294">
        <v>13699</v>
      </c>
      <c r="M35" s="295">
        <v>11850</v>
      </c>
      <c r="N35" s="296">
        <v>15.6</v>
      </c>
    </row>
    <row r="36" spans="1:16" ht="27" customHeight="1">
      <c r="A36" s="248"/>
      <c r="B36" s="244"/>
      <c r="C36" s="244"/>
      <c r="D36" s="244"/>
      <c r="E36" s="244"/>
      <c r="F36" s="244"/>
      <c r="G36" s="1128" t="s">
        <v>494</v>
      </c>
      <c r="H36" s="1129"/>
      <c r="I36" s="1129"/>
      <c r="J36" s="1130"/>
      <c r="K36" s="294">
        <v>141850</v>
      </c>
      <c r="L36" s="294">
        <v>2093</v>
      </c>
      <c r="M36" s="295">
        <v>2171</v>
      </c>
      <c r="N36" s="296">
        <v>-3.6</v>
      </c>
    </row>
    <row r="37" spans="1:16" ht="13.5" customHeight="1">
      <c r="A37" s="248"/>
      <c r="B37" s="244"/>
      <c r="C37" s="244"/>
      <c r="D37" s="244"/>
      <c r="E37" s="244"/>
      <c r="F37" s="244"/>
      <c r="G37" s="1128" t="s">
        <v>495</v>
      </c>
      <c r="H37" s="1129"/>
      <c r="I37" s="1129"/>
      <c r="J37" s="1130"/>
      <c r="K37" s="294">
        <v>163794</v>
      </c>
      <c r="L37" s="294">
        <v>2417</v>
      </c>
      <c r="M37" s="295">
        <v>1425</v>
      </c>
      <c r="N37" s="296">
        <v>69.599999999999994</v>
      </c>
    </row>
    <row r="38" spans="1:16" ht="27" customHeight="1">
      <c r="A38" s="248"/>
      <c r="B38" s="244"/>
      <c r="C38" s="244"/>
      <c r="D38" s="244"/>
      <c r="E38" s="244"/>
      <c r="F38" s="244"/>
      <c r="G38" s="1131" t="s">
        <v>496</v>
      </c>
      <c r="H38" s="1132"/>
      <c r="I38" s="1132"/>
      <c r="J38" s="1133"/>
      <c r="K38" s="297" t="s">
        <v>477</v>
      </c>
      <c r="L38" s="297" t="s">
        <v>477</v>
      </c>
      <c r="M38" s="298">
        <v>6</v>
      </c>
      <c r="N38" s="299" t="s">
        <v>477</v>
      </c>
      <c r="O38" s="293"/>
    </row>
    <row r="39" spans="1:16">
      <c r="A39" s="248"/>
      <c r="B39" s="244"/>
      <c r="C39" s="244"/>
      <c r="D39" s="244"/>
      <c r="E39" s="244"/>
      <c r="F39" s="244"/>
      <c r="G39" s="1131" t="s">
        <v>497</v>
      </c>
      <c r="H39" s="1132"/>
      <c r="I39" s="1132"/>
      <c r="J39" s="1133"/>
      <c r="K39" s="300">
        <v>-418926</v>
      </c>
      <c r="L39" s="300">
        <v>-6182</v>
      </c>
      <c r="M39" s="301">
        <v>-5332</v>
      </c>
      <c r="N39" s="302">
        <v>15.9</v>
      </c>
      <c r="O39" s="293"/>
    </row>
    <row r="40" spans="1:16" ht="27" customHeight="1">
      <c r="A40" s="248"/>
      <c r="B40" s="244"/>
      <c r="C40" s="244"/>
      <c r="D40" s="244"/>
      <c r="E40" s="244"/>
      <c r="F40" s="244"/>
      <c r="G40" s="1128" t="s">
        <v>498</v>
      </c>
      <c r="H40" s="1129"/>
      <c r="I40" s="1129"/>
      <c r="J40" s="1130"/>
      <c r="K40" s="300">
        <v>-2532399</v>
      </c>
      <c r="L40" s="300">
        <v>-37370</v>
      </c>
      <c r="M40" s="301">
        <v>-35626</v>
      </c>
      <c r="N40" s="302">
        <v>4.9000000000000004</v>
      </c>
      <c r="O40" s="293"/>
    </row>
    <row r="41" spans="1:16">
      <c r="A41" s="248"/>
      <c r="B41" s="244"/>
      <c r="C41" s="244"/>
      <c r="D41" s="244"/>
      <c r="E41" s="244"/>
      <c r="F41" s="244"/>
      <c r="G41" s="1134" t="s">
        <v>279</v>
      </c>
      <c r="H41" s="1135"/>
      <c r="I41" s="1135"/>
      <c r="J41" s="1136"/>
      <c r="K41" s="294">
        <v>1565581</v>
      </c>
      <c r="L41" s="300">
        <v>23103</v>
      </c>
      <c r="M41" s="301">
        <v>17897</v>
      </c>
      <c r="N41" s="302">
        <v>29.1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2146563</v>
      </c>
      <c r="J51" s="320">
        <v>32286</v>
      </c>
      <c r="K51" s="321">
        <v>-10.1</v>
      </c>
      <c r="L51" s="322">
        <v>58009</v>
      </c>
      <c r="M51" s="323">
        <v>16.5</v>
      </c>
      <c r="N51" s="324">
        <v>-26.6</v>
      </c>
    </row>
    <row r="52" spans="1:14">
      <c r="A52" s="248"/>
      <c r="B52" s="244"/>
      <c r="C52" s="244"/>
      <c r="D52" s="244"/>
      <c r="E52" s="244"/>
      <c r="F52" s="244"/>
      <c r="G52" s="325"/>
      <c r="H52" s="326" t="s">
        <v>509</v>
      </c>
      <c r="I52" s="327">
        <v>1084959</v>
      </c>
      <c r="J52" s="328">
        <v>16319</v>
      </c>
      <c r="K52" s="329">
        <v>-3.7</v>
      </c>
      <c r="L52" s="330">
        <v>32190</v>
      </c>
      <c r="M52" s="331">
        <v>20.399999999999999</v>
      </c>
      <c r="N52" s="332">
        <v>-24.1</v>
      </c>
    </row>
    <row r="53" spans="1:14">
      <c r="A53" s="248"/>
      <c r="B53" s="244"/>
      <c r="C53" s="244"/>
      <c r="D53" s="244"/>
      <c r="E53" s="244"/>
      <c r="F53" s="244"/>
      <c r="G53" s="310" t="s">
        <v>510</v>
      </c>
      <c r="H53" s="311"/>
      <c r="I53" s="319">
        <v>2130425</v>
      </c>
      <c r="J53" s="320">
        <v>32049</v>
      </c>
      <c r="K53" s="321">
        <v>-0.7</v>
      </c>
      <c r="L53" s="322">
        <v>61882</v>
      </c>
      <c r="M53" s="323">
        <v>6.7</v>
      </c>
      <c r="N53" s="324">
        <v>-7.4</v>
      </c>
    </row>
    <row r="54" spans="1:14">
      <c r="A54" s="248"/>
      <c r="B54" s="244"/>
      <c r="C54" s="244"/>
      <c r="D54" s="244"/>
      <c r="E54" s="244"/>
      <c r="F54" s="244"/>
      <c r="G54" s="325"/>
      <c r="H54" s="326" t="s">
        <v>509</v>
      </c>
      <c r="I54" s="327">
        <v>1188696</v>
      </c>
      <c r="J54" s="328">
        <v>17882</v>
      </c>
      <c r="K54" s="329">
        <v>9.6</v>
      </c>
      <c r="L54" s="330">
        <v>32175</v>
      </c>
      <c r="M54" s="331">
        <v>0</v>
      </c>
      <c r="N54" s="332">
        <v>9.6</v>
      </c>
    </row>
    <row r="55" spans="1:14">
      <c r="A55" s="248"/>
      <c r="B55" s="244"/>
      <c r="C55" s="244"/>
      <c r="D55" s="244"/>
      <c r="E55" s="244"/>
      <c r="F55" s="244"/>
      <c r="G55" s="310" t="s">
        <v>511</v>
      </c>
      <c r="H55" s="311"/>
      <c r="I55" s="319">
        <v>2123864</v>
      </c>
      <c r="J55" s="320">
        <v>31765</v>
      </c>
      <c r="K55" s="321">
        <v>-0.9</v>
      </c>
      <c r="L55" s="322">
        <v>47569</v>
      </c>
      <c r="M55" s="323">
        <v>-23.1</v>
      </c>
      <c r="N55" s="324">
        <v>22.2</v>
      </c>
    </row>
    <row r="56" spans="1:14">
      <c r="A56" s="248"/>
      <c r="B56" s="244"/>
      <c r="C56" s="244"/>
      <c r="D56" s="244"/>
      <c r="E56" s="244"/>
      <c r="F56" s="244"/>
      <c r="G56" s="325"/>
      <c r="H56" s="326" t="s">
        <v>509</v>
      </c>
      <c r="I56" s="327">
        <v>1152851</v>
      </c>
      <c r="J56" s="328">
        <v>17243</v>
      </c>
      <c r="K56" s="329">
        <v>-3.6</v>
      </c>
      <c r="L56" s="330">
        <v>26255</v>
      </c>
      <c r="M56" s="331">
        <v>-18.399999999999999</v>
      </c>
      <c r="N56" s="332">
        <v>14.8</v>
      </c>
    </row>
    <row r="57" spans="1:14">
      <c r="A57" s="248"/>
      <c r="B57" s="244"/>
      <c r="C57" s="244"/>
      <c r="D57" s="244"/>
      <c r="E57" s="244"/>
      <c r="F57" s="244"/>
      <c r="G57" s="310" t="s">
        <v>512</v>
      </c>
      <c r="H57" s="311"/>
      <c r="I57" s="319">
        <v>3673869</v>
      </c>
      <c r="J57" s="320">
        <v>54317</v>
      </c>
      <c r="K57" s="321">
        <v>71</v>
      </c>
      <c r="L57" s="322">
        <v>50880</v>
      </c>
      <c r="M57" s="323">
        <v>7</v>
      </c>
      <c r="N57" s="324">
        <v>64</v>
      </c>
    </row>
    <row r="58" spans="1:14">
      <c r="A58" s="248"/>
      <c r="B58" s="244"/>
      <c r="C58" s="244"/>
      <c r="D58" s="244"/>
      <c r="E58" s="244"/>
      <c r="F58" s="244"/>
      <c r="G58" s="325"/>
      <c r="H58" s="326" t="s">
        <v>509</v>
      </c>
      <c r="I58" s="327">
        <v>1726820</v>
      </c>
      <c r="J58" s="328">
        <v>25531</v>
      </c>
      <c r="K58" s="329">
        <v>48.1</v>
      </c>
      <c r="L58" s="330">
        <v>26879</v>
      </c>
      <c r="M58" s="331">
        <v>2.4</v>
      </c>
      <c r="N58" s="332">
        <v>45.7</v>
      </c>
    </row>
    <row r="59" spans="1:14">
      <c r="A59" s="248"/>
      <c r="B59" s="244"/>
      <c r="C59" s="244"/>
      <c r="D59" s="244"/>
      <c r="E59" s="244"/>
      <c r="F59" s="244"/>
      <c r="G59" s="310" t="s">
        <v>513</v>
      </c>
      <c r="H59" s="311"/>
      <c r="I59" s="319">
        <v>4047363</v>
      </c>
      <c r="J59" s="320">
        <v>59726</v>
      </c>
      <c r="K59" s="321">
        <v>10</v>
      </c>
      <c r="L59" s="322">
        <v>63956</v>
      </c>
      <c r="M59" s="323">
        <v>25.7</v>
      </c>
      <c r="N59" s="324">
        <v>-15.7</v>
      </c>
    </row>
    <row r="60" spans="1:14">
      <c r="A60" s="248"/>
      <c r="B60" s="244"/>
      <c r="C60" s="244"/>
      <c r="D60" s="244"/>
      <c r="E60" s="244"/>
      <c r="F60" s="244"/>
      <c r="G60" s="325"/>
      <c r="H60" s="326" t="s">
        <v>509</v>
      </c>
      <c r="I60" s="333">
        <v>1436032</v>
      </c>
      <c r="J60" s="328">
        <v>21191</v>
      </c>
      <c r="K60" s="329">
        <v>-17</v>
      </c>
      <c r="L60" s="330">
        <v>29239</v>
      </c>
      <c r="M60" s="331">
        <v>8.8000000000000007</v>
      </c>
      <c r="N60" s="332">
        <v>-25.8</v>
      </c>
    </row>
    <row r="61" spans="1:14">
      <c r="A61" s="248"/>
      <c r="B61" s="244"/>
      <c r="C61" s="244"/>
      <c r="D61" s="244"/>
      <c r="E61" s="244"/>
      <c r="F61" s="244"/>
      <c r="G61" s="310" t="s">
        <v>514</v>
      </c>
      <c r="H61" s="334"/>
      <c r="I61" s="335">
        <v>2824417</v>
      </c>
      <c r="J61" s="336">
        <v>42029</v>
      </c>
      <c r="K61" s="337">
        <v>13.9</v>
      </c>
      <c r="L61" s="338">
        <v>56459</v>
      </c>
      <c r="M61" s="339">
        <v>6.6</v>
      </c>
      <c r="N61" s="324">
        <v>7.3</v>
      </c>
    </row>
    <row r="62" spans="1:14">
      <c r="A62" s="248"/>
      <c r="B62" s="244"/>
      <c r="C62" s="244"/>
      <c r="D62" s="244"/>
      <c r="E62" s="244"/>
      <c r="F62" s="244"/>
      <c r="G62" s="325"/>
      <c r="H62" s="326" t="s">
        <v>509</v>
      </c>
      <c r="I62" s="327">
        <v>1317872</v>
      </c>
      <c r="J62" s="328">
        <v>19633</v>
      </c>
      <c r="K62" s="329">
        <v>6.7</v>
      </c>
      <c r="L62" s="330">
        <v>29348</v>
      </c>
      <c r="M62" s="331">
        <v>2.6</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6.51</v>
      </c>
      <c r="G47" s="12">
        <v>8.1300000000000008</v>
      </c>
      <c r="H47" s="12">
        <v>15.48</v>
      </c>
      <c r="I47" s="12">
        <v>19.22</v>
      </c>
      <c r="J47" s="13">
        <v>21.86</v>
      </c>
    </row>
    <row r="48" spans="2:10" ht="57.75" customHeight="1">
      <c r="B48" s="14"/>
      <c r="C48" s="1139" t="s">
        <v>4</v>
      </c>
      <c r="D48" s="1139"/>
      <c r="E48" s="1140"/>
      <c r="F48" s="15">
        <v>2.71</v>
      </c>
      <c r="G48" s="16">
        <v>6.49</v>
      </c>
      <c r="H48" s="16">
        <v>5.73</v>
      </c>
      <c r="I48" s="16">
        <v>5.2</v>
      </c>
      <c r="J48" s="17">
        <v>4.78</v>
      </c>
    </row>
    <row r="49" spans="2:10" ht="57.75" customHeight="1" thickBot="1">
      <c r="B49" s="18"/>
      <c r="C49" s="1141" t="s">
        <v>5</v>
      </c>
      <c r="D49" s="1141"/>
      <c r="E49" s="1142"/>
      <c r="F49" s="19" t="s">
        <v>521</v>
      </c>
      <c r="G49" s="20">
        <v>5.5</v>
      </c>
      <c r="H49" s="20">
        <v>6.68</v>
      </c>
      <c r="I49" s="20">
        <v>3.25</v>
      </c>
      <c r="J49" s="21">
        <v>2.4900000000000002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12.16</v>
      </c>
      <c r="G34" s="33">
        <v>12.09</v>
      </c>
      <c r="H34" s="33">
        <v>12.57</v>
      </c>
      <c r="I34" s="33">
        <v>11.46</v>
      </c>
      <c r="J34" s="34">
        <v>12.14</v>
      </c>
      <c r="K34" s="22"/>
      <c r="L34" s="22"/>
      <c r="M34" s="22"/>
      <c r="N34" s="22"/>
      <c r="O34" s="22"/>
      <c r="P34" s="22"/>
    </row>
    <row r="35" spans="1:16" ht="39" customHeight="1">
      <c r="A35" s="22"/>
      <c r="B35" s="35"/>
      <c r="C35" s="1143" t="s">
        <v>523</v>
      </c>
      <c r="D35" s="1144"/>
      <c r="E35" s="1145"/>
      <c r="F35" s="36">
        <v>2.71</v>
      </c>
      <c r="G35" s="37">
        <v>6.49</v>
      </c>
      <c r="H35" s="37">
        <v>5.73</v>
      </c>
      <c r="I35" s="37">
        <v>5.2</v>
      </c>
      <c r="J35" s="38">
        <v>4.78</v>
      </c>
      <c r="K35" s="22"/>
      <c r="L35" s="22"/>
      <c r="M35" s="22"/>
      <c r="N35" s="22"/>
      <c r="O35" s="22"/>
      <c r="P35" s="22"/>
    </row>
    <row r="36" spans="1:16" ht="39" customHeight="1">
      <c r="A36" s="22"/>
      <c r="B36" s="35"/>
      <c r="C36" s="1143" t="s">
        <v>524</v>
      </c>
      <c r="D36" s="1144"/>
      <c r="E36" s="1145"/>
      <c r="F36" s="36" t="s">
        <v>477</v>
      </c>
      <c r="G36" s="37" t="s">
        <v>477</v>
      </c>
      <c r="H36" s="37" t="s">
        <v>477</v>
      </c>
      <c r="I36" s="37">
        <v>0.79</v>
      </c>
      <c r="J36" s="38">
        <v>0.98</v>
      </c>
      <c r="K36" s="22"/>
      <c r="L36" s="22"/>
      <c r="M36" s="22"/>
      <c r="N36" s="22"/>
      <c r="O36" s="22"/>
      <c r="P36" s="22"/>
    </row>
    <row r="37" spans="1:16" ht="39" customHeight="1">
      <c r="A37" s="22"/>
      <c r="B37" s="35"/>
      <c r="C37" s="1143" t="s">
        <v>525</v>
      </c>
      <c r="D37" s="1144"/>
      <c r="E37" s="1145"/>
      <c r="F37" s="36">
        <v>1.1200000000000001</v>
      </c>
      <c r="G37" s="37">
        <v>1.07</v>
      </c>
      <c r="H37" s="37">
        <v>1</v>
      </c>
      <c r="I37" s="37">
        <v>0.99</v>
      </c>
      <c r="J37" s="38">
        <v>0.9</v>
      </c>
      <c r="K37" s="22"/>
      <c r="L37" s="22"/>
      <c r="M37" s="22"/>
      <c r="N37" s="22"/>
      <c r="O37" s="22"/>
      <c r="P37" s="22"/>
    </row>
    <row r="38" spans="1:16" ht="39" customHeight="1">
      <c r="A38" s="22"/>
      <c r="B38" s="35"/>
      <c r="C38" s="1143" t="s">
        <v>526</v>
      </c>
      <c r="D38" s="1144"/>
      <c r="E38" s="1145"/>
      <c r="F38" s="36">
        <v>0.75</v>
      </c>
      <c r="G38" s="37">
        <v>0.02</v>
      </c>
      <c r="H38" s="37">
        <v>0.05</v>
      </c>
      <c r="I38" s="37">
        <v>0.3</v>
      </c>
      <c r="J38" s="38">
        <v>0.32</v>
      </c>
      <c r="K38" s="22"/>
      <c r="L38" s="22"/>
      <c r="M38" s="22"/>
      <c r="N38" s="22"/>
      <c r="O38" s="22"/>
      <c r="P38" s="22"/>
    </row>
    <row r="39" spans="1:16" ht="39" customHeight="1">
      <c r="A39" s="22"/>
      <c r="B39" s="35"/>
      <c r="C39" s="1143" t="s">
        <v>527</v>
      </c>
      <c r="D39" s="1144"/>
      <c r="E39" s="1145"/>
      <c r="F39" s="36">
        <v>0.04</v>
      </c>
      <c r="G39" s="37">
        <v>0.04</v>
      </c>
      <c r="H39" s="37">
        <v>0.02</v>
      </c>
      <c r="I39" s="37">
        <v>0.01</v>
      </c>
      <c r="J39" s="38">
        <v>0</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t="s">
        <v>529</v>
      </c>
      <c r="D41" s="1144"/>
      <c r="E41" s="1145"/>
      <c r="F41" s="36">
        <v>0</v>
      </c>
      <c r="G41" s="37">
        <v>0</v>
      </c>
      <c r="H41" s="37">
        <v>0</v>
      </c>
      <c r="I41" s="37">
        <v>0</v>
      </c>
      <c r="J41" s="38">
        <v>0</v>
      </c>
      <c r="K41" s="22"/>
      <c r="L41" s="22"/>
      <c r="M41" s="22"/>
      <c r="N41" s="22"/>
      <c r="O41" s="22"/>
      <c r="P41" s="22"/>
    </row>
    <row r="42" spans="1:16" ht="39" customHeight="1">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531</v>
      </c>
      <c r="D43" s="1147"/>
      <c r="E43" s="1148"/>
      <c r="F43" s="41">
        <v>1.36</v>
      </c>
      <c r="G43" s="42">
        <v>0.34</v>
      </c>
      <c r="H43" s="42">
        <v>0.36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3562</v>
      </c>
      <c r="L45" s="60">
        <v>3537</v>
      </c>
      <c r="M45" s="60">
        <v>3443</v>
      </c>
      <c r="N45" s="60">
        <v>3316</v>
      </c>
      <c r="O45" s="61">
        <v>3283</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1016</v>
      </c>
      <c r="L48" s="64">
        <v>987</v>
      </c>
      <c r="M48" s="64">
        <v>946</v>
      </c>
      <c r="N48" s="64">
        <v>988</v>
      </c>
      <c r="O48" s="65">
        <v>928</v>
      </c>
      <c r="P48" s="48"/>
      <c r="Q48" s="48"/>
      <c r="R48" s="48"/>
      <c r="S48" s="48"/>
      <c r="T48" s="48"/>
      <c r="U48" s="48"/>
    </row>
    <row r="49" spans="1:21" ht="30.75" customHeight="1">
      <c r="A49" s="48"/>
      <c r="B49" s="1161"/>
      <c r="C49" s="1162"/>
      <c r="D49" s="62"/>
      <c r="E49" s="1153" t="s">
        <v>16</v>
      </c>
      <c r="F49" s="1153"/>
      <c r="G49" s="1153"/>
      <c r="H49" s="1153"/>
      <c r="I49" s="1153"/>
      <c r="J49" s="1154"/>
      <c r="K49" s="63">
        <v>390</v>
      </c>
      <c r="L49" s="64">
        <v>379</v>
      </c>
      <c r="M49" s="64">
        <v>174</v>
      </c>
      <c r="N49" s="64">
        <v>73</v>
      </c>
      <c r="O49" s="65">
        <v>142</v>
      </c>
      <c r="P49" s="48"/>
      <c r="Q49" s="48"/>
      <c r="R49" s="48"/>
      <c r="S49" s="48"/>
      <c r="T49" s="48"/>
      <c r="U49" s="48"/>
    </row>
    <row r="50" spans="1:21" ht="30.75" customHeight="1">
      <c r="A50" s="48"/>
      <c r="B50" s="1161"/>
      <c r="C50" s="1162"/>
      <c r="D50" s="62"/>
      <c r="E50" s="1153" t="s">
        <v>17</v>
      </c>
      <c r="F50" s="1153"/>
      <c r="G50" s="1153"/>
      <c r="H50" s="1153"/>
      <c r="I50" s="1153"/>
      <c r="J50" s="1154"/>
      <c r="K50" s="63">
        <v>261</v>
      </c>
      <c r="L50" s="64">
        <v>241</v>
      </c>
      <c r="M50" s="64">
        <v>215</v>
      </c>
      <c r="N50" s="64">
        <v>192</v>
      </c>
      <c r="O50" s="65">
        <v>164</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2748</v>
      </c>
      <c r="L52" s="64">
        <v>2855</v>
      </c>
      <c r="M52" s="64">
        <v>2870</v>
      </c>
      <c r="N52" s="64">
        <v>2932</v>
      </c>
      <c r="O52" s="65">
        <v>2951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2481</v>
      </c>
      <c r="L53" s="69">
        <v>2289</v>
      </c>
      <c r="M53" s="69">
        <v>1908</v>
      </c>
      <c r="N53" s="69">
        <v>1637</v>
      </c>
      <c r="O53" s="70">
        <v>1566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31822</v>
      </c>
      <c r="J41" s="83">
        <v>31097</v>
      </c>
      <c r="K41" s="83">
        <v>30544</v>
      </c>
      <c r="L41" s="83">
        <v>30117</v>
      </c>
      <c r="M41" s="84">
        <v>29923</v>
      </c>
    </row>
    <row r="42" spans="2:13" ht="27.75" customHeight="1">
      <c r="B42" s="1169"/>
      <c r="C42" s="1170"/>
      <c r="D42" s="85"/>
      <c r="E42" s="1175" t="s">
        <v>26</v>
      </c>
      <c r="F42" s="1175"/>
      <c r="G42" s="1175"/>
      <c r="H42" s="1176"/>
      <c r="I42" s="86">
        <v>1579</v>
      </c>
      <c r="J42" s="87">
        <v>1379</v>
      </c>
      <c r="K42" s="87">
        <v>1224</v>
      </c>
      <c r="L42" s="87">
        <v>1058</v>
      </c>
      <c r="M42" s="88">
        <v>930</v>
      </c>
    </row>
    <row r="43" spans="2:13" ht="27.75" customHeight="1">
      <c r="B43" s="1169"/>
      <c r="C43" s="1170"/>
      <c r="D43" s="85"/>
      <c r="E43" s="1175" t="s">
        <v>27</v>
      </c>
      <c r="F43" s="1175"/>
      <c r="G43" s="1175"/>
      <c r="H43" s="1176"/>
      <c r="I43" s="86">
        <v>13402</v>
      </c>
      <c r="J43" s="87">
        <v>12967</v>
      </c>
      <c r="K43" s="87">
        <v>12316</v>
      </c>
      <c r="L43" s="87">
        <v>12155</v>
      </c>
      <c r="M43" s="88">
        <v>11873</v>
      </c>
    </row>
    <row r="44" spans="2:13" ht="27.75" customHeight="1">
      <c r="B44" s="1169"/>
      <c r="C44" s="1170"/>
      <c r="D44" s="85"/>
      <c r="E44" s="1175" t="s">
        <v>28</v>
      </c>
      <c r="F44" s="1175"/>
      <c r="G44" s="1175"/>
      <c r="H44" s="1176"/>
      <c r="I44" s="86">
        <v>1079</v>
      </c>
      <c r="J44" s="87">
        <v>786</v>
      </c>
      <c r="K44" s="87">
        <v>660</v>
      </c>
      <c r="L44" s="87">
        <v>650</v>
      </c>
      <c r="M44" s="88">
        <v>624</v>
      </c>
    </row>
    <row r="45" spans="2:13" ht="27.75" customHeight="1">
      <c r="B45" s="1169"/>
      <c r="C45" s="1170"/>
      <c r="D45" s="85"/>
      <c r="E45" s="1175" t="s">
        <v>29</v>
      </c>
      <c r="F45" s="1175"/>
      <c r="G45" s="1175"/>
      <c r="H45" s="1176"/>
      <c r="I45" s="86">
        <v>5213</v>
      </c>
      <c r="J45" s="87">
        <v>5016</v>
      </c>
      <c r="K45" s="87">
        <v>5009</v>
      </c>
      <c r="L45" s="87">
        <v>4764</v>
      </c>
      <c r="M45" s="88">
        <v>4661</v>
      </c>
    </row>
    <row r="46" spans="2:13" ht="27.75" customHeight="1">
      <c r="B46" s="1169"/>
      <c r="C46" s="1170"/>
      <c r="D46" s="85"/>
      <c r="E46" s="1175" t="s">
        <v>30</v>
      </c>
      <c r="F46" s="1175"/>
      <c r="G46" s="1175"/>
      <c r="H46" s="1176"/>
      <c r="I46" s="86" t="s">
        <v>477</v>
      </c>
      <c r="J46" s="87">
        <v>0</v>
      </c>
      <c r="K46" s="87">
        <v>0</v>
      </c>
      <c r="L46" s="87">
        <v>0</v>
      </c>
      <c r="M46" s="88">
        <v>0</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5324</v>
      </c>
      <c r="J49" s="87">
        <v>5421</v>
      </c>
      <c r="K49" s="87">
        <v>6717</v>
      </c>
      <c r="L49" s="87">
        <v>7254</v>
      </c>
      <c r="M49" s="88">
        <v>7814</v>
      </c>
    </row>
    <row r="50" spans="2:13" ht="27.75" customHeight="1">
      <c r="B50" s="1169"/>
      <c r="C50" s="1170"/>
      <c r="D50" s="85"/>
      <c r="E50" s="1175" t="s">
        <v>35</v>
      </c>
      <c r="F50" s="1175"/>
      <c r="G50" s="1175"/>
      <c r="H50" s="1176"/>
      <c r="I50" s="86">
        <v>4153</v>
      </c>
      <c r="J50" s="87">
        <v>4302</v>
      </c>
      <c r="K50" s="87">
        <v>4130</v>
      </c>
      <c r="L50" s="87">
        <v>4135</v>
      </c>
      <c r="M50" s="88">
        <v>3984</v>
      </c>
    </row>
    <row r="51" spans="2:13" ht="27.75" customHeight="1">
      <c r="B51" s="1171"/>
      <c r="C51" s="1172"/>
      <c r="D51" s="85"/>
      <c r="E51" s="1175" t="s">
        <v>36</v>
      </c>
      <c r="F51" s="1175"/>
      <c r="G51" s="1175"/>
      <c r="H51" s="1176"/>
      <c r="I51" s="86">
        <v>27116</v>
      </c>
      <c r="J51" s="87">
        <v>27218</v>
      </c>
      <c r="K51" s="87">
        <v>27256</v>
      </c>
      <c r="L51" s="87">
        <v>27593</v>
      </c>
      <c r="M51" s="88">
        <v>26912</v>
      </c>
    </row>
    <row r="52" spans="2:13" ht="27.75" customHeight="1" thickBot="1">
      <c r="B52" s="1179" t="s">
        <v>37</v>
      </c>
      <c r="C52" s="1180"/>
      <c r="D52" s="90"/>
      <c r="E52" s="1181" t="s">
        <v>38</v>
      </c>
      <c r="F52" s="1181"/>
      <c r="G52" s="1181"/>
      <c r="H52" s="1182"/>
      <c r="I52" s="91">
        <v>16503</v>
      </c>
      <c r="J52" s="92">
        <v>14304</v>
      </c>
      <c r="K52" s="92">
        <v>11651</v>
      </c>
      <c r="L52" s="92">
        <v>9762</v>
      </c>
      <c r="M52" s="93">
        <v>9301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32286</v>
      </c>
      <c r="E3" s="116"/>
      <c r="F3" s="117">
        <v>58009</v>
      </c>
      <c r="G3" s="118"/>
      <c r="H3" s="119"/>
    </row>
    <row r="4" spans="1:8">
      <c r="A4" s="120"/>
      <c r="B4" s="121"/>
      <c r="C4" s="122"/>
      <c r="D4" s="123">
        <v>16319</v>
      </c>
      <c r="E4" s="124"/>
      <c r="F4" s="125">
        <v>32190</v>
      </c>
      <c r="G4" s="126"/>
      <c r="H4" s="127"/>
    </row>
    <row r="5" spans="1:8">
      <c r="A5" s="108" t="s">
        <v>510</v>
      </c>
      <c r="B5" s="113"/>
      <c r="C5" s="114"/>
      <c r="D5" s="115">
        <v>32049</v>
      </c>
      <c r="E5" s="116"/>
      <c r="F5" s="117">
        <v>61882</v>
      </c>
      <c r="G5" s="118"/>
      <c r="H5" s="119"/>
    </row>
    <row r="6" spans="1:8">
      <c r="A6" s="120"/>
      <c r="B6" s="121"/>
      <c r="C6" s="122"/>
      <c r="D6" s="123">
        <v>17882</v>
      </c>
      <c r="E6" s="124"/>
      <c r="F6" s="125">
        <v>32175</v>
      </c>
      <c r="G6" s="126"/>
      <c r="H6" s="127"/>
    </row>
    <row r="7" spans="1:8">
      <c r="A7" s="108" t="s">
        <v>511</v>
      </c>
      <c r="B7" s="113"/>
      <c r="C7" s="114"/>
      <c r="D7" s="115">
        <v>31765</v>
      </c>
      <c r="E7" s="116"/>
      <c r="F7" s="117">
        <v>47569</v>
      </c>
      <c r="G7" s="118"/>
      <c r="H7" s="119"/>
    </row>
    <row r="8" spans="1:8">
      <c r="A8" s="120"/>
      <c r="B8" s="121"/>
      <c r="C8" s="122"/>
      <c r="D8" s="123">
        <v>17243</v>
      </c>
      <c r="E8" s="124"/>
      <c r="F8" s="125">
        <v>26255</v>
      </c>
      <c r="G8" s="126"/>
      <c r="H8" s="127"/>
    </row>
    <row r="9" spans="1:8">
      <c r="A9" s="108" t="s">
        <v>512</v>
      </c>
      <c r="B9" s="113"/>
      <c r="C9" s="114"/>
      <c r="D9" s="115">
        <v>54317</v>
      </c>
      <c r="E9" s="116"/>
      <c r="F9" s="117">
        <v>50880</v>
      </c>
      <c r="G9" s="118"/>
      <c r="H9" s="119"/>
    </row>
    <row r="10" spans="1:8">
      <c r="A10" s="120"/>
      <c r="B10" s="121"/>
      <c r="C10" s="122"/>
      <c r="D10" s="123">
        <v>25531</v>
      </c>
      <c r="E10" s="124"/>
      <c r="F10" s="125">
        <v>26879</v>
      </c>
      <c r="G10" s="126"/>
      <c r="H10" s="127"/>
    </row>
    <row r="11" spans="1:8">
      <c r="A11" s="108" t="s">
        <v>513</v>
      </c>
      <c r="B11" s="113"/>
      <c r="C11" s="114"/>
      <c r="D11" s="115">
        <v>59726</v>
      </c>
      <c r="E11" s="116"/>
      <c r="F11" s="117">
        <v>63956</v>
      </c>
      <c r="G11" s="118"/>
      <c r="H11" s="119"/>
    </row>
    <row r="12" spans="1:8">
      <c r="A12" s="120"/>
      <c r="B12" s="121"/>
      <c r="C12" s="128"/>
      <c r="D12" s="123">
        <v>21191</v>
      </c>
      <c r="E12" s="124"/>
      <c r="F12" s="125">
        <v>29239</v>
      </c>
      <c r="G12" s="126"/>
      <c r="H12" s="127"/>
    </row>
    <row r="13" spans="1:8">
      <c r="A13" s="108"/>
      <c r="B13" s="113"/>
      <c r="C13" s="129"/>
      <c r="D13" s="130">
        <v>42029</v>
      </c>
      <c r="E13" s="131"/>
      <c r="F13" s="132">
        <v>56459</v>
      </c>
      <c r="G13" s="133"/>
      <c r="H13" s="119"/>
    </row>
    <row r="14" spans="1:8">
      <c r="A14" s="120"/>
      <c r="B14" s="121"/>
      <c r="C14" s="122"/>
      <c r="D14" s="123">
        <v>19633</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2.71</v>
      </c>
      <c r="C19" s="134">
        <f>ROUND(VALUE(SUBSTITUTE(実質収支比率等に係る経年分析!G$48,"▲","-")),2)</f>
        <v>6.49</v>
      </c>
      <c r="D19" s="134">
        <f>ROUND(VALUE(SUBSTITUTE(実質収支比率等に係る経年分析!H$48,"▲","-")),2)</f>
        <v>5.73</v>
      </c>
      <c r="E19" s="134">
        <f>ROUND(VALUE(SUBSTITUTE(実質収支比率等に係る経年分析!I$48,"▲","-")),2)</f>
        <v>5.2</v>
      </c>
      <c r="F19" s="134">
        <f>ROUND(VALUE(SUBSTITUTE(実質収支比率等に係る経年分析!J$48,"▲","-")),2)</f>
        <v>4.78</v>
      </c>
    </row>
    <row r="20" spans="1:11">
      <c r="A20" s="134" t="s">
        <v>43</v>
      </c>
      <c r="B20" s="134">
        <f>ROUND(VALUE(SUBSTITUTE(実質収支比率等に係る経年分析!F$47,"▲","-")),2)</f>
        <v>6.51</v>
      </c>
      <c r="C20" s="134">
        <f>ROUND(VALUE(SUBSTITUTE(実質収支比率等に係る経年分析!G$47,"▲","-")),2)</f>
        <v>8.1300000000000008</v>
      </c>
      <c r="D20" s="134">
        <f>ROUND(VALUE(SUBSTITUTE(実質収支比率等に係る経年分析!H$47,"▲","-")),2)</f>
        <v>15.48</v>
      </c>
      <c r="E20" s="134">
        <f>ROUND(VALUE(SUBSTITUTE(実質収支比率等に係る経年分析!I$47,"▲","-")),2)</f>
        <v>19.22</v>
      </c>
      <c r="F20" s="134">
        <f>ROUND(VALUE(SUBSTITUTE(実質収支比率等に係る経年分析!J$47,"▲","-")),2)</f>
        <v>21.86</v>
      </c>
    </row>
    <row r="21" spans="1:11">
      <c r="A21" s="134" t="s">
        <v>44</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6.68</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2.4900000000000002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総社駅南地区土地区画整理事業費特別会計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総社市公共下水道事業費特別会計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総社市後期高齢者医療費特別会計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総社市国民健康保険特別会計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総社市工業用水道事業会計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総社市介護保険特別会計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4.78</v>
      </c>
    </row>
    <row r="36" spans="1:16">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2748</v>
      </c>
      <c r="E42" s="136"/>
      <c r="F42" s="136"/>
      <c r="G42" s="136">
        <f>'実質公債費比率（分子）の構造'!L$52</f>
        <v>2855</v>
      </c>
      <c r="H42" s="136"/>
      <c r="I42" s="136"/>
      <c r="J42" s="136">
        <f>'実質公債費比率（分子）の構造'!M$52</f>
        <v>2870</v>
      </c>
      <c r="K42" s="136"/>
      <c r="L42" s="136"/>
      <c r="M42" s="136">
        <f>'実質公債費比率（分子）の構造'!N$52</f>
        <v>2932</v>
      </c>
      <c r="N42" s="136"/>
      <c r="O42" s="136"/>
      <c r="P42" s="136">
        <f>'実質公債費比率（分子）の構造'!O$52</f>
        <v>2951</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261</v>
      </c>
      <c r="C44" s="136"/>
      <c r="D44" s="136"/>
      <c r="E44" s="136">
        <f>'実質公債費比率（分子）の構造'!L$50</f>
        <v>241</v>
      </c>
      <c r="F44" s="136"/>
      <c r="G44" s="136"/>
      <c r="H44" s="136">
        <f>'実質公債費比率（分子）の構造'!M$50</f>
        <v>215</v>
      </c>
      <c r="I44" s="136"/>
      <c r="J44" s="136"/>
      <c r="K44" s="136">
        <f>'実質公債費比率（分子）の構造'!N$50</f>
        <v>192</v>
      </c>
      <c r="L44" s="136"/>
      <c r="M44" s="136"/>
      <c r="N44" s="136">
        <f>'実質公債費比率（分子）の構造'!O$50</f>
        <v>164</v>
      </c>
      <c r="O44" s="136"/>
      <c r="P44" s="136"/>
    </row>
    <row r="45" spans="1:16">
      <c r="A45" s="136" t="s">
        <v>54</v>
      </c>
      <c r="B45" s="136">
        <f>'実質公債費比率（分子）の構造'!K$49</f>
        <v>390</v>
      </c>
      <c r="C45" s="136"/>
      <c r="D45" s="136"/>
      <c r="E45" s="136">
        <f>'実質公債費比率（分子）の構造'!L$49</f>
        <v>379</v>
      </c>
      <c r="F45" s="136"/>
      <c r="G45" s="136"/>
      <c r="H45" s="136">
        <f>'実質公債費比率（分子）の構造'!M$49</f>
        <v>174</v>
      </c>
      <c r="I45" s="136"/>
      <c r="J45" s="136"/>
      <c r="K45" s="136">
        <f>'実質公債費比率（分子）の構造'!N$49</f>
        <v>73</v>
      </c>
      <c r="L45" s="136"/>
      <c r="M45" s="136"/>
      <c r="N45" s="136">
        <f>'実質公債費比率（分子）の構造'!O$49</f>
        <v>142</v>
      </c>
      <c r="O45" s="136"/>
      <c r="P45" s="136"/>
    </row>
    <row r="46" spans="1:16">
      <c r="A46" s="136" t="s">
        <v>55</v>
      </c>
      <c r="B46" s="136">
        <f>'実質公債費比率（分子）の構造'!K$48</f>
        <v>1016</v>
      </c>
      <c r="C46" s="136"/>
      <c r="D46" s="136"/>
      <c r="E46" s="136">
        <f>'実質公債費比率（分子）の構造'!L$48</f>
        <v>987</v>
      </c>
      <c r="F46" s="136"/>
      <c r="G46" s="136"/>
      <c r="H46" s="136">
        <f>'実質公債費比率（分子）の構造'!M$48</f>
        <v>946</v>
      </c>
      <c r="I46" s="136"/>
      <c r="J46" s="136"/>
      <c r="K46" s="136">
        <f>'実質公債費比率（分子）の構造'!N$48</f>
        <v>988</v>
      </c>
      <c r="L46" s="136"/>
      <c r="M46" s="136"/>
      <c r="N46" s="136">
        <f>'実質公債費比率（分子）の構造'!O$48</f>
        <v>928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3562</v>
      </c>
      <c r="C49" s="136"/>
      <c r="D49" s="136"/>
      <c r="E49" s="136">
        <f>'実質公債費比率（分子）の構造'!L$45</f>
        <v>3537</v>
      </c>
      <c r="F49" s="136"/>
      <c r="G49" s="136"/>
      <c r="H49" s="136">
        <f>'実質公債費比率（分子）の構造'!M$45</f>
        <v>3443</v>
      </c>
      <c r="I49" s="136"/>
      <c r="J49" s="136"/>
      <c r="K49" s="136">
        <f>'実質公債費比率（分子）の構造'!N$45</f>
        <v>3316</v>
      </c>
      <c r="L49" s="136"/>
      <c r="M49" s="136"/>
      <c r="N49" s="136">
        <f>'実質公債費比率（分子）の構造'!O$45</f>
        <v>3283</v>
      </c>
      <c r="O49" s="136"/>
      <c r="P49" s="136"/>
    </row>
    <row r="50" spans="1:16">
      <c r="A50" s="136" t="s">
        <v>58</v>
      </c>
      <c r="B50" s="136" t="e">
        <f>NA()</f>
        <v>#N/A</v>
      </c>
      <c r="C50" s="136">
        <f>IF(ISNUMBER('実質公債費比率（分子）の構造'!K$53),'実質公債費比率（分子）の構造'!K$53,NA())</f>
        <v>2481</v>
      </c>
      <c r="D50" s="136" t="e">
        <f>NA()</f>
        <v>#N/A</v>
      </c>
      <c r="E50" s="136" t="e">
        <f>NA()</f>
        <v>#N/A</v>
      </c>
      <c r="F50" s="136">
        <f>IF(ISNUMBER('実質公債費比率（分子）の構造'!L$53),'実質公債費比率（分子）の構造'!L$53,NA())</f>
        <v>2289</v>
      </c>
      <c r="G50" s="136" t="e">
        <f>NA()</f>
        <v>#N/A</v>
      </c>
      <c r="H50" s="136" t="e">
        <f>NA()</f>
        <v>#N/A</v>
      </c>
      <c r="I50" s="136">
        <f>IF(ISNUMBER('実質公債費比率（分子）の構造'!M$53),'実質公債費比率（分子）の構造'!M$53,NA())</f>
        <v>1908</v>
      </c>
      <c r="J50" s="136" t="e">
        <f>NA()</f>
        <v>#N/A</v>
      </c>
      <c r="K50" s="136" t="e">
        <f>NA()</f>
        <v>#N/A</v>
      </c>
      <c r="L50" s="136">
        <f>IF(ISNUMBER('実質公債費比率（分子）の構造'!N$53),'実質公債費比率（分子）の構造'!N$53,NA())</f>
        <v>1637</v>
      </c>
      <c r="M50" s="136" t="e">
        <f>NA()</f>
        <v>#N/A</v>
      </c>
      <c r="N50" s="136" t="e">
        <f>NA()</f>
        <v>#N/A</v>
      </c>
      <c r="O50" s="136">
        <f>IF(ISNUMBER('実質公債費比率（分子）の構造'!O$53),'実質公債費比率（分子）の構造'!O$53,NA())</f>
        <v>1566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27116</v>
      </c>
      <c r="E56" s="135"/>
      <c r="F56" s="135"/>
      <c r="G56" s="135">
        <f>'将来負担比率（分子）の構造'!J$51</f>
        <v>27218</v>
      </c>
      <c r="H56" s="135"/>
      <c r="I56" s="135"/>
      <c r="J56" s="135">
        <f>'将来負担比率（分子）の構造'!K$51</f>
        <v>27256</v>
      </c>
      <c r="K56" s="135"/>
      <c r="L56" s="135"/>
      <c r="M56" s="135">
        <f>'将来負担比率（分子）の構造'!L$51</f>
        <v>27593</v>
      </c>
      <c r="N56" s="135"/>
      <c r="O56" s="135"/>
      <c r="P56" s="135">
        <f>'将来負担比率（分子）の構造'!M$51</f>
        <v>26912</v>
      </c>
    </row>
    <row r="57" spans="1:16">
      <c r="A57" s="135" t="s">
        <v>35</v>
      </c>
      <c r="B57" s="135"/>
      <c r="C57" s="135"/>
      <c r="D57" s="135">
        <f>'将来負担比率（分子）の構造'!I$50</f>
        <v>4153</v>
      </c>
      <c r="E57" s="135"/>
      <c r="F57" s="135"/>
      <c r="G57" s="135">
        <f>'将来負担比率（分子）の構造'!J$50</f>
        <v>4302</v>
      </c>
      <c r="H57" s="135"/>
      <c r="I57" s="135"/>
      <c r="J57" s="135">
        <f>'将来負担比率（分子）の構造'!K$50</f>
        <v>4130</v>
      </c>
      <c r="K57" s="135"/>
      <c r="L57" s="135"/>
      <c r="M57" s="135">
        <f>'将来負担比率（分子）の構造'!L$50</f>
        <v>4135</v>
      </c>
      <c r="N57" s="135"/>
      <c r="O57" s="135"/>
      <c r="P57" s="135">
        <f>'将来負担比率（分子）の構造'!M$50</f>
        <v>3984</v>
      </c>
    </row>
    <row r="58" spans="1:16">
      <c r="A58" s="135" t="s">
        <v>34</v>
      </c>
      <c r="B58" s="135"/>
      <c r="C58" s="135"/>
      <c r="D58" s="135">
        <f>'将来負担比率（分子）の構造'!I$49</f>
        <v>5324</v>
      </c>
      <c r="E58" s="135"/>
      <c r="F58" s="135"/>
      <c r="G58" s="135">
        <f>'将来負担比率（分子）の構造'!J$49</f>
        <v>5421</v>
      </c>
      <c r="H58" s="135"/>
      <c r="I58" s="135"/>
      <c r="J58" s="135">
        <f>'将来負担比率（分子）の構造'!K$49</f>
        <v>6717</v>
      </c>
      <c r="K58" s="135"/>
      <c r="L58" s="135"/>
      <c r="M58" s="135">
        <f>'将来負担比率（分子）の構造'!L$49</f>
        <v>7254</v>
      </c>
      <c r="N58" s="135"/>
      <c r="O58" s="135"/>
      <c r="P58" s="135">
        <f>'将来負担比率（分子）の構造'!M$49</f>
        <v>7814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5213</v>
      </c>
      <c r="C62" s="135"/>
      <c r="D62" s="135"/>
      <c r="E62" s="135">
        <f>'将来負担比率（分子）の構造'!J$45</f>
        <v>5016</v>
      </c>
      <c r="F62" s="135"/>
      <c r="G62" s="135"/>
      <c r="H62" s="135">
        <f>'将来負担比率（分子）の構造'!K$45</f>
        <v>5009</v>
      </c>
      <c r="I62" s="135"/>
      <c r="J62" s="135"/>
      <c r="K62" s="135">
        <f>'将来負担比率（分子）の構造'!L$45</f>
        <v>4764</v>
      </c>
      <c r="L62" s="135"/>
      <c r="M62" s="135"/>
      <c r="N62" s="135">
        <f>'将来負担比率（分子）の構造'!M$45</f>
        <v>4661</v>
      </c>
      <c r="O62" s="135"/>
      <c r="P62" s="135"/>
    </row>
    <row r="63" spans="1:16">
      <c r="A63" s="135" t="s">
        <v>28</v>
      </c>
      <c r="B63" s="135">
        <f>'将来負担比率（分子）の構造'!I$44</f>
        <v>1079</v>
      </c>
      <c r="C63" s="135"/>
      <c r="D63" s="135"/>
      <c r="E63" s="135">
        <f>'将来負担比率（分子）の構造'!J$44</f>
        <v>786</v>
      </c>
      <c r="F63" s="135"/>
      <c r="G63" s="135"/>
      <c r="H63" s="135">
        <f>'将来負担比率（分子）の構造'!K$44</f>
        <v>660</v>
      </c>
      <c r="I63" s="135"/>
      <c r="J63" s="135"/>
      <c r="K63" s="135">
        <f>'将来負担比率（分子）の構造'!L$44</f>
        <v>650</v>
      </c>
      <c r="L63" s="135"/>
      <c r="M63" s="135"/>
      <c r="N63" s="135">
        <f>'将来負担比率（分子）の構造'!M$44</f>
        <v>624</v>
      </c>
      <c r="O63" s="135"/>
      <c r="P63" s="135"/>
    </row>
    <row r="64" spans="1:16">
      <c r="A64" s="135" t="s">
        <v>27</v>
      </c>
      <c r="B64" s="135">
        <f>'将来負担比率（分子）の構造'!I$43</f>
        <v>13402</v>
      </c>
      <c r="C64" s="135"/>
      <c r="D64" s="135"/>
      <c r="E64" s="135">
        <f>'将来負担比率（分子）の構造'!J$43</f>
        <v>12967</v>
      </c>
      <c r="F64" s="135"/>
      <c r="G64" s="135"/>
      <c r="H64" s="135">
        <f>'将来負担比率（分子）の構造'!K$43</f>
        <v>12316</v>
      </c>
      <c r="I64" s="135"/>
      <c r="J64" s="135"/>
      <c r="K64" s="135">
        <f>'将来負担比率（分子）の構造'!L$43</f>
        <v>12155</v>
      </c>
      <c r="L64" s="135"/>
      <c r="M64" s="135"/>
      <c r="N64" s="135">
        <f>'将来負担比率（分子）の構造'!M$43</f>
        <v>11873</v>
      </c>
      <c r="O64" s="135"/>
      <c r="P64" s="135"/>
    </row>
    <row r="65" spans="1:16">
      <c r="A65" s="135" t="s">
        <v>26</v>
      </c>
      <c r="B65" s="135">
        <f>'将来負担比率（分子）の構造'!I$42</f>
        <v>1579</v>
      </c>
      <c r="C65" s="135"/>
      <c r="D65" s="135"/>
      <c r="E65" s="135">
        <f>'将来負担比率（分子）の構造'!J$42</f>
        <v>1379</v>
      </c>
      <c r="F65" s="135"/>
      <c r="G65" s="135"/>
      <c r="H65" s="135">
        <f>'将来負担比率（分子）の構造'!K$42</f>
        <v>1224</v>
      </c>
      <c r="I65" s="135"/>
      <c r="J65" s="135"/>
      <c r="K65" s="135">
        <f>'将来負担比率（分子）の構造'!L$42</f>
        <v>1058</v>
      </c>
      <c r="L65" s="135"/>
      <c r="M65" s="135"/>
      <c r="N65" s="135">
        <f>'将来負担比率（分子）の構造'!M$42</f>
        <v>930</v>
      </c>
      <c r="O65" s="135"/>
      <c r="P65" s="135"/>
    </row>
    <row r="66" spans="1:16">
      <c r="A66" s="135" t="s">
        <v>25</v>
      </c>
      <c r="B66" s="135">
        <f>'将来負担比率（分子）の構造'!I$41</f>
        <v>31822</v>
      </c>
      <c r="C66" s="135"/>
      <c r="D66" s="135"/>
      <c r="E66" s="135">
        <f>'将来負担比率（分子）の構造'!J$41</f>
        <v>31097</v>
      </c>
      <c r="F66" s="135"/>
      <c r="G66" s="135"/>
      <c r="H66" s="135">
        <f>'将来負担比率（分子）の構造'!K$41</f>
        <v>30544</v>
      </c>
      <c r="I66" s="135"/>
      <c r="J66" s="135"/>
      <c r="K66" s="135">
        <f>'将来負担比率（分子）の構造'!L$41</f>
        <v>30117</v>
      </c>
      <c r="L66" s="135"/>
      <c r="M66" s="135"/>
      <c r="N66" s="135">
        <f>'将来負担比率（分子）の構造'!M$41</f>
        <v>29923</v>
      </c>
      <c r="O66" s="135"/>
      <c r="P66" s="135"/>
    </row>
    <row r="67" spans="1:16">
      <c r="A67" s="135" t="s">
        <v>62</v>
      </c>
      <c r="B67" s="135" t="e">
        <f>NA()</f>
        <v>#N/A</v>
      </c>
      <c r="C67" s="135">
        <f>IF(ISNUMBER('将来負担比率（分子）の構造'!I$52), IF('将来負担比率（分子）の構造'!I$52 &lt; 0, 0, '将来負担比率（分子）の構造'!I$52), NA())</f>
        <v>16503</v>
      </c>
      <c r="D67" s="135" t="e">
        <f>NA()</f>
        <v>#N/A</v>
      </c>
      <c r="E67" s="135" t="e">
        <f>NA()</f>
        <v>#N/A</v>
      </c>
      <c r="F67" s="135">
        <f>IF(ISNUMBER('将来負担比率（分子）の構造'!J$52), IF('将来負担比率（分子）の構造'!J$52 &lt; 0, 0, '将来負担比率（分子）の構造'!J$52), NA())</f>
        <v>14304</v>
      </c>
      <c r="G67" s="135" t="e">
        <f>NA()</f>
        <v>#N/A</v>
      </c>
      <c r="H67" s="135" t="e">
        <f>NA()</f>
        <v>#N/A</v>
      </c>
      <c r="I67" s="135">
        <f>IF(ISNUMBER('将来負担比率（分子）の構造'!K$52), IF('将来負担比率（分子）の構造'!K$52 &lt; 0, 0, '将来負担比率（分子）の構造'!K$52), NA())</f>
        <v>11651</v>
      </c>
      <c r="J67" s="135" t="e">
        <f>NA()</f>
        <v>#N/A</v>
      </c>
      <c r="K67" s="135" t="e">
        <f>NA()</f>
        <v>#N/A</v>
      </c>
      <c r="L67" s="135">
        <f>IF(ISNUMBER('将来負担比率（分子）の構造'!L$52), IF('将来負担比率（分子）の構造'!L$52 &lt; 0, 0, '将来負担比率（分子）の構造'!L$52), NA())</f>
        <v>9762</v>
      </c>
      <c r="M67" s="135" t="e">
        <f>NA()</f>
        <v>#N/A</v>
      </c>
      <c r="N67" s="135" t="e">
        <f>NA()</f>
        <v>#N/A</v>
      </c>
      <c r="O67" s="135">
        <f>IF(ISNUMBER('将来負担比率（分子）の構造'!M$52), IF('将来負担比率（分子）の構造'!M$52 &lt; 0, 0, '将来負担比率（分子）の構造'!M$52), NA())</f>
        <v>9301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幸田 知久</cp:lastModifiedBy>
  <cp:lastPrinted>2015-04-22T04:56:31Z</cp:lastPrinted>
  <dcterms:created xsi:type="dcterms:W3CDTF">2015-02-17T07:26:11Z</dcterms:created>
  <dcterms:modified xsi:type="dcterms:W3CDTF">2015-05-07T04:46:58Z</dcterms:modified>
  <cp:category/>
</cp:coreProperties>
</file>