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4\財政課\理財係（新）\09諸報告\令和3年度\県\R元財政状況資料集【2回目】332089_総社市_2019\"/>
    </mc:Choice>
  </mc:AlternateContent>
  <bookViews>
    <workbookView xWindow="0" yWindow="0" windowWidth="15360" windowHeight="7635" firstSheet="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<sst xmlns="http://schemas.openxmlformats.org/spreadsheetml/2006/main" count="1126" uniqueCount="641">
  <si>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</si>
  <si>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</si>
  <si>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</si>
  <si>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</si>
  <si>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</si>
  <si>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</si>
  <si>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</si>
  <si>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</si>
  <si>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</si>
  <si>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</si>
  <si>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</si>
  <si>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</si>
  <si>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</si>
  <si>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</si>
  <si>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</si>
  <si>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</si>
  <si>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</si>
  <si>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</si>
  <si>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</si>
  <si>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</si>
  <si>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</si>
  <si>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</si>
  <si>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</si>
  <si>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</si>
  <si>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</si>
  <si>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</si>
  <si>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</si>
  <si>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</si>
  <si>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</si>
  <si>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</si>
  <si>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</si>
  <si>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</si>
  <si>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</si>
  <si>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</si>
  <si>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</si>
  <si>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</si>
  <si>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</si>
  <si>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</si>
  <si>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</si>
  <si>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</si>
  <si>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</si>
  <si>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</si>
  <si>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</si>
  <si>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</si>
  <si>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</si>
  <si>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</si>
  <si>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</si>
  <si>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</si>
  <si>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</si>
  <si>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</si>
  <si>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</si>
  <si>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</si>
  <si>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</si>
  <si>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</si>
  <si>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</si>
  <si>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</si>
  <si>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</si>
  <si>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</si>
  <si>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</si>
  <si>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</si>
  <si>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</si>
  <si>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</si>
  <si>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</si>
  <si>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</si>
  <si>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</si>
  <si>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</si>
  <si>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</si>
  <si>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</si>
  <si>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</si>
  <si>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</si>
  <si>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</si>
  <si>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</si>
  <si>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</si>
  <si>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</si>
  <si>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</si>
  <si>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</si>
  <si>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</si>
  <si>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</si>
  <si>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</si>
  <si>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</si>
  <si>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</si>
  <si>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</si>
  <si>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</si>
  <si>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</si>
  <si>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</si>
  <si>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</si>
  <si>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</si>
  <si>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</si>
  <si>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</si>
  <si>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</si>
  <si>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</si>
  <si>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</si>
  <si>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</si>
  <si>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</si>
  <si>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</si>
  <si>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</si>
  <si>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</si>
  <si>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</si>
  <si>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</si>
  <si>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</si>
  <si>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</si>
  <si>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</si>
  <si>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</si>
  <si>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</si>
  <si>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</si>
  <si>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</si>
  <si>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</si>
  <si>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</si>
  <si>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</si>
  <si>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</si>
  <si>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</si>
  <si>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</si>
  <si>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</si>
  <si>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</si>
  <si>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</si>
  <si>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</si>
  <si>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</si>
  <si>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</si>
  <si>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</si>
  <si>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</si>
  <si>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</si>
  <si>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</si>
  <si>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</si>
  <si>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</si>
  <si>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</si>
  <si>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</si>
  <si>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</si>
  <si>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</si>
  <si>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</si>
  <si>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</si>
  <si>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</si>
  <si>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</si>
  <si>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</si>
  <si>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</si>
  <si>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</si>
  <si>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</si>
  <si>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</si>
  <si>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</si>
  <si>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</si>
  <si>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</si>
  <si>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</si>
  <si>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</si>
  <si>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</si>
  <si>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</si>
  <si>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</si>
  <si>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</si>
  <si>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</si>
  <si>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</si>
  <si>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</si>
  <si>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</si>
  <si>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</si>
  <si>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</si>
  <si>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</si>
  <si>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</si>
  <si>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</si>
  <si>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</si>
  <si>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</si>
  <si>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</si>
  <si>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</si>
  <si>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</si>
  <si>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</si>
  <si>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</si>
  <si>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</si>
  <si>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</si>
  <si>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</si>
  <si>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</si>
  <si>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</si>
  <si>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</si>
  <si>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</si>
  <si>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</si>
  <si>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</si>
  <si>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</si>
  <si>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</si>
  <si>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</si>
  <si>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</si>
  <si>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</si>
  <si>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</si>
  <si>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</si>
  <si>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</si>
  <si>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</si>
  <si>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</si>
  <si>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</si>
  <si>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</si>
  <si>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</si>
  <si>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</si>
  <si>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</si>
  <si>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</si>
  <si>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</si>
  <si>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</si>
  <si>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</si>
  <si>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</si>
  <si>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</si>
  <si>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</si>
  <si>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</si>
  <si>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</si>
  <si>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</si>
  <si>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</si>
  <si>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</si>
  <si>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</si>
  <si>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</si>
  <si>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</si>
  <si>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</si>
  <si>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</si>
  <si>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</si>
  <si>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</si>
  <si>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</si>
  <si>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</si>
  <si>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</si>
  <si>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</si>
  <si>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</si>
  <si>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岡山県総社市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</si>
  <si>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</si>
  <si>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</si>
  <si>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</si>
  <si>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</si>
  <si>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</si>
  <si>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</si>
  <si>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</si>
  <si>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</si>
  <si>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</si>
  <si>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</si>
  <si>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</si>
  <si>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</si>
  <si>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</si>
  <si>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</si>
  <si>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</si>
  <si>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</si>
  <si>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</si>
  <si>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</si>
  <si>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</si>
  <si>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</si>
  <si>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</si>
  <si>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</si>
  <si>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</si>
  <si>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</si>
  <si>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</si>
  <si>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</si>
  <si>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</si>
  <si>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</si>
  <si>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</si>
  <si>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</si>
  <si>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</si>
  <si>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</si>
  <si>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</si>
  <si>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</si>
  <si>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</si>
  <si>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</si>
  <si>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</si>
  <si>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</si>
  <si>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</si>
  <si>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</si>
  <si>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</si>
  <si>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</si>
  <si>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</si>
  <si>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</si>
  <si>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</si>
  <si>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</si>
  <si>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</si>
  <si>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</si>
  <si>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</si>
  <si>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</si>
  <si>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</si>
  <si>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</si>
  <si>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</si>
  <si>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</si>
  <si>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</si>
  <si>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</si>
  <si>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</si>
  <si>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</si>
  <si>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</si>
  <si>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</si>
  <si>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</si>
  <si>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</si>
  <si>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</si>
  <si>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</si>
  <si>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</si>
  <si>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</si>
  <si>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</si>
  <si>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</si>
  <si>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</si>
  <si>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</si>
  <si>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</si>
  <si>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</si>
  <si>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</si>
  <si>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</si>
  <si>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</si>
  <si>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</si>
  <si>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</si>
  <si>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</si>
  <si>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</si>
  <si>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</si>
  <si>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</si>
  <si>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</si>
  <si>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</si>
  <si>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</si>
  <si>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</si>
  <si>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</si>
  <si>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</si>
  <si>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</si>
  <si>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</si>
  <si>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</si>
  <si>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</si>
  <si>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</si>
  <si>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</si>
  <si>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</si>
  <si>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</si>
  <si>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</si>
  <si>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</si>
  <si>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</si>
  <si>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</si>
  <si>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</si>
  <si>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</si>
  <si>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</si>
  <si>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</si>
  <si>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</si>
  <si>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</si>
  <si>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</si>
  <si>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</si>
  <si>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</si>
  <si>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</si>
  <si>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</si>
  <si>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</si>
  <si>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</si>
  <si>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</si>
  <si>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</si>
  <si>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</si>
  <si>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</si>
  <si>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</si>
  <si>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</si>
  <si>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</si>
  <si>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</si>
  <si>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</si>
  <si>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</si>
  <si>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</si>
  <si>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</si>
  <si>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</si>
  <si>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</si>
  <si>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</si>
  <si>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</si>
  <si>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</si>
  <si>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</si>
  <si>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</si>
  <si>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</si>
  <si>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</si>
  <si>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</si>
  <si>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</si>
  <si>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</si>
  <si>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</si>
  <si>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</si>
  <si>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</si>
  <si>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</si>
  <si>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</si>
  <si>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</si>
  <si>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</si>
  <si>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</si>
  <si>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</si>
  <si>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</si>
  <si>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</si>
  <si>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</si>
  <si>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</si>
  <si>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</si>
  <si>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</si>
  <si>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</si>
  <si>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</si>
  <si>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岡山県総社市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</si>
  <si>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</si>
  <si>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</si>
  <si>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</si>
  <si>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</si>
  <si>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</si>
  <si>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</si>
  <si>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</si>
  <si>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</si>
  <si>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</si>
  <si>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</si>
  <si>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</si>
  <si>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</si>
  <si>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</si>
  <si>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</si>
  <si>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</si>
  <si>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</si>
  <si>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</si>
  <si>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</si>
  <si>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</si>
  <si>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</si>
  <si>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</si>
  <si>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</si>
  <si>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</si>
  <si>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</si>
  <si>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</si>
  <si>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</si>
  <si>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</si>
  <si>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</si>
  <si>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</si>
  <si>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</si>
  <si>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</si>
  <si>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</si>
  <si>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</si>
  <si>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</si>
  <si>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</si>
  <si>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</si>
  <si>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</si>
  <si>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</si>
  <si>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</si>
  <si>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</si>
  <si>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法適用企業</t>
    <phoneticPr fontId="5"/>
  </si>
  <si>
    <t>総社市公共下水道事業費特別会計</t>
    <phoneticPr fontId="5"/>
  </si>
  <si>
    <t>法非適用企業</t>
    <phoneticPr fontId="5"/>
  </si>
  <si>
    <t>総社市農業集落排水事業費特別会計</t>
    <phoneticPr fontId="5"/>
  </si>
  <si>
    <t>法非適用企業</t>
    <phoneticPr fontId="5"/>
  </si>
  <si>
    <t>総社市国民宿舎事業費特別会計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</si>
  <si>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</si>
  <si>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</si>
  <si>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</si>
  <si>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</si>
  <si>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</si>
  <si>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</si>
  <si>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</si>
  <si>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</si>
  <si>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</si>
  <si>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</si>
  <si>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</si>
  <si>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</si>
  <si>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</si>
  <si>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</si>
  <si>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</si>
  <si>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</si>
  <si>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</si>
  <si>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</si>
  <si>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</si>
  <si>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</si>
  <si>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</si>
  <si>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</si>
  <si>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</si>
  <si>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</si>
  <si>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</si>
  <si>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</si>
  <si>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</si>
  <si>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</si>
  <si>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</si>
  <si>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</si>
  <si>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</si>
  <si>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</si>
  <si>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</si>
  <si>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</si>
  <si>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</si>
  <si>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</si>
  <si>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</si>
  <si>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</si>
  <si>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</si>
  <si>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</si>
  <si>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</si>
  <si>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</si>
  <si>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</si>
  <si>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</si>
  <si>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</si>
  <si>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</si>
  <si>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</si>
  <si>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</si>
  <si>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</si>
  <si>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</si>
  <si>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</si>
  <si>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</si>
  <si>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</si>
  <si>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</si>
  <si>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</si>
  <si>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</si>
  <si>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</si>
  <si>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</si>
  <si>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</si>
  <si>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</si>
  <si>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</si>
  <si>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</si>
  <si>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総社市公共下水道事業費特別会計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</si>
  <si>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</si>
  <si>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</si>
  <si>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総社市水道事業会計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</si>
  <si>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</si>
  <si>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総社市農業集落排水事業費特別会計</t>
    <phoneticPr fontId="5"/>
  </si>
  <si>
    <t>(Ｆ)</t>
    <phoneticPr fontId="5"/>
  </si>
  <si>
    <t>総社市国民宿舎事業費特別会計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</si>
  <si>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</si>
  <si>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</si>
  <si>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</si>
  <si>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</si>
  <si>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</si>
  <si>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</si>
  <si>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</si>
  <si>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</si>
  <si>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</si>
  <si>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</si>
  <si>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</si>
  <si>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</si>
  <si>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</si>
  <si>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</si>
  <si>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</si>
  <si>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</si>
  <si>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</si>
  <si>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</si>
  <si>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</si>
  <si>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</si>
  <si>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</si>
  <si>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</si>
  <si>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</si>
  <si>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</si>
  <si>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</si>
  <si>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</si>
  <si>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</si>
  <si>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</si>
  <si>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</si>
  <si>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</si>
  <si>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</si>
  <si>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</si>
  <si>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</si>
  <si>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</si>
  <si>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</si>
  <si>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</si>
  <si>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</si>
  <si>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</si>
  <si>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</si>
  <si>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</si>
  <si>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</si>
  <si>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</si>
  <si>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</si>
  <si>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</si>
  <si>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</si>
  <si>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</si>
  <si>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</si>
  <si>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</si>
  <si>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</si>
  <si>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</si>
  <si>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</si>
  <si>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</si>
  <si>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</si>
  <si>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</si>
  <si>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</si>
  <si>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</si>
  <si>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</si>
  <si>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</si>
  <si>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</si>
  <si>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</si>
  <si>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</si>
  <si>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</si>
  <si>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</si>
  <si>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</si>
  <si>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</si>
  <si>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</si>
  <si>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</si>
  <si>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</si>
  <si>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</si>
  <si>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</si>
  <si>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</si>
  <si>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</si>
  <si>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</si>
  <si>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</si>
  <si>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</si>
  <si>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</si>
  <si>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</si>
  <si>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</si>
  <si>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</si>
  <si>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</si>
  <si>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</si>
  <si>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</si>
  <si>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</si>
  <si>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</si>
  <si>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</si>
  <si>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</si>
  <si>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</si>
  <si>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0.15</t>
  </si>
  <si>
    <t>▲ 1.25</t>
  </si>
  <si>
    <t>▲ 2.62</t>
  </si>
  <si>
    <t>総社市水道事業会計</t>
  </si>
  <si>
    <t>一般会計</t>
  </si>
  <si>
    <t>総社市公共下水道事業費特別会計</t>
  </si>
  <si>
    <t>総社市工業用水道事業会計</t>
  </si>
  <si>
    <t>総社市国民健康保険特別会計</t>
  </si>
  <si>
    <t>総社市農業集落排水事業費特別会計</t>
  </si>
  <si>
    <t>総社市介護保険特別会計</t>
  </si>
  <si>
    <t>総社市後期高齢者医療特別会計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</si>
  <si>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</si>
  <si>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</si>
  <si>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</si>
  <si>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</si>
  <si>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</si>
  <si>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</si>
  <si>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</si>
  <si>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</si>
  <si>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備南競艇事業組合（一般会計）</t>
    <rPh sb="0" eb="1">
      <t>ビ</t>
    </rPh>
    <rPh sb="1" eb="2">
      <t>ミナミ</t>
    </rPh>
    <rPh sb="2" eb="4">
      <t>キョウテイ</t>
    </rPh>
    <rPh sb="4" eb="6">
      <t>ジギョウ</t>
    </rPh>
    <rPh sb="6" eb="8">
      <t>クミアイ</t>
    </rPh>
    <rPh sb="9" eb="11">
      <t>イッパン</t>
    </rPh>
    <rPh sb="11" eb="13">
      <t>カイケイ</t>
    </rPh>
    <phoneticPr fontId="2"/>
  </si>
  <si>
    <t>備南競艇事業組合（特別会計）</t>
    <rPh sb="0" eb="1">
      <t>ビ</t>
    </rPh>
    <rPh sb="1" eb="2">
      <t>ミナミ</t>
    </rPh>
    <rPh sb="2" eb="4">
      <t>キョウテイ</t>
    </rPh>
    <rPh sb="4" eb="6">
      <t>ジギョウ</t>
    </rPh>
    <rPh sb="6" eb="8">
      <t>クミアイ</t>
    </rPh>
    <rPh sb="9" eb="11">
      <t>トクベツ</t>
    </rPh>
    <rPh sb="11" eb="13">
      <t>カイケイ</t>
    </rPh>
    <phoneticPr fontId="2"/>
  </si>
  <si>
    <t>総社広域環境施設組合</t>
    <rPh sb="0" eb="2">
      <t>ソウジャ</t>
    </rPh>
    <rPh sb="2" eb="4">
      <t>コウイキ</t>
    </rPh>
    <rPh sb="4" eb="6">
      <t>カンキョウ</t>
    </rPh>
    <rPh sb="6" eb="8">
      <t>シセツ</t>
    </rPh>
    <rPh sb="8" eb="10">
      <t>クミアイ</t>
    </rPh>
    <phoneticPr fontId="2"/>
  </si>
  <si>
    <t>湛井十二箇郷組合</t>
    <rPh sb="0" eb="1">
      <t>タタエ</t>
    </rPh>
    <rPh sb="1" eb="2">
      <t>イ</t>
    </rPh>
    <rPh sb="2" eb="4">
      <t>ジュウニ</t>
    </rPh>
    <rPh sb="4" eb="5">
      <t>カ</t>
    </rPh>
    <rPh sb="5" eb="6">
      <t>ゴウ</t>
    </rPh>
    <rPh sb="6" eb="8">
      <t>クミアイ</t>
    </rPh>
    <phoneticPr fontId="2"/>
  </si>
  <si>
    <t>岡山県市町村税整理組合</t>
    <rPh sb="0" eb="3">
      <t>オカヤマケン</t>
    </rPh>
    <rPh sb="3" eb="6">
      <t>シチョウソン</t>
    </rPh>
    <rPh sb="6" eb="7">
      <t>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</si>
  <si>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</si>
  <si>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15" eb="17">
      <t>トクベツ</t>
    </rPh>
    <phoneticPr fontId="2"/>
  </si>
  <si>
    <t>岡山県市町村総合事務組合（一般会計）</t>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</si>
  <si>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</si>
  <si>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岡山県市町村総合事務組合（拠出金事業特別会計）</t>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
  </si>
  <si>
    <t>岡山県市町村総合事務組合（交通災害共済特別会計）</t>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</si>
  <si>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大正池水利組合</t>
    <rPh sb="0" eb="2">
      <t>タイショウ</t>
    </rPh>
    <rPh sb="2" eb="3">
      <t>イケ</t>
    </rPh>
    <rPh sb="3" eb="5">
      <t>スイリ</t>
    </rPh>
    <rPh sb="5" eb="7">
      <t>クミアイ</t>
    </rPh>
    <phoneticPr fontId="2"/>
  </si>
  <si>
    <t>岡山県広域水道企業団</t>
    <rPh sb="0" eb="3">
      <t>オカヤマケン</t>
    </rPh>
    <rPh sb="3" eb="5">
      <t>コウイキ</t>
    </rPh>
    <rPh sb="5" eb="7">
      <t>スイドウ</t>
    </rPh>
    <rPh sb="7" eb="9">
      <t>キギョウ</t>
    </rPh>
    <rPh sb="9" eb="10">
      <t>ダン</t>
    </rPh>
    <phoneticPr fontId="2"/>
  </si>
  <si>
    <t>総社市土地開発公社</t>
    <rPh sb="0" eb="3">
      <t>ソウジャシ</t>
    </rPh>
    <rPh sb="3" eb="5">
      <t>トチ</t>
    </rPh>
    <rPh sb="5" eb="7">
      <t>カイハツ</t>
    </rPh>
    <rPh sb="7" eb="9">
      <t>コウシャ</t>
    </rPh>
    <phoneticPr fontId="2"/>
  </si>
  <si>
    <t>総社市文化振興財団</t>
    <rPh sb="0" eb="2">
      <t>ソウジャ</t>
    </rPh>
    <rPh sb="2" eb="3">
      <t>シ</t>
    </rPh>
    <rPh sb="3" eb="5">
      <t>ブンカ</t>
    </rPh>
    <rPh sb="5" eb="7">
      <t>シンコウ</t>
    </rPh>
    <rPh sb="7" eb="9">
      <t>ザイダン</t>
    </rPh>
    <phoneticPr fontId="2"/>
  </si>
  <si>
    <t>スキーム音楽振興財団</t>
    <rPh sb="4" eb="6">
      <t>オンガク</t>
    </rPh>
    <rPh sb="6" eb="8">
      <t>シンコウ</t>
    </rPh>
    <rPh sb="8" eb="10">
      <t>ザイダン</t>
    </rPh>
    <phoneticPr fontId="2"/>
  </si>
  <si>
    <t>井原鉄道株式会社</t>
    <rPh sb="0" eb="2">
      <t>イバラ</t>
    </rPh>
    <rPh sb="2" eb="4">
      <t>テツドウ</t>
    </rPh>
    <rPh sb="4" eb="8">
      <t>カブシキガイシャ</t>
    </rPh>
    <phoneticPr fontId="2"/>
  </si>
  <si>
    <t>〇</t>
    <phoneticPr fontId="2"/>
  </si>
  <si>
    <t>地域振興基金</t>
    <rPh sb="0" eb="2">
      <t>チイキ</t>
    </rPh>
    <rPh sb="2" eb="4">
      <t>シンコウ</t>
    </rPh>
    <rPh sb="4" eb="6">
      <t>キキン</t>
    </rPh>
    <phoneticPr fontId="2"/>
  </si>
  <si>
    <t>庁舎等整備事業基金</t>
    <rPh sb="0" eb="2">
      <t>チョウシャ</t>
    </rPh>
    <rPh sb="2" eb="3">
      <t>トウ</t>
    </rPh>
    <rPh sb="3" eb="5">
      <t>セイビ</t>
    </rPh>
    <rPh sb="5" eb="7">
      <t>ジギョウ</t>
    </rPh>
    <rPh sb="7" eb="9">
      <t>キキン</t>
    </rPh>
    <phoneticPr fontId="2"/>
  </si>
  <si>
    <t>職員退職手当基金</t>
    <rPh sb="0" eb="2">
      <t>ショクイン</t>
    </rPh>
    <rPh sb="2" eb="4">
      <t>タイショク</t>
    </rPh>
    <rPh sb="4" eb="6">
      <t>テアテ</t>
    </rPh>
    <rPh sb="6" eb="8">
      <t>キキン</t>
    </rPh>
    <phoneticPr fontId="2"/>
  </si>
  <si>
    <t>教育施設整備事業等基金</t>
    <rPh sb="0" eb="2">
      <t>キョウイク</t>
    </rPh>
    <rPh sb="2" eb="4">
      <t>シセツ</t>
    </rPh>
    <rPh sb="4" eb="6">
      <t>セイビ</t>
    </rPh>
    <rPh sb="6" eb="8">
      <t>ジギョウ</t>
    </rPh>
    <rPh sb="8" eb="9">
      <t>トウ</t>
    </rPh>
    <rPh sb="9" eb="11">
      <t>キキン</t>
    </rPh>
    <phoneticPr fontId="2"/>
  </si>
  <si>
    <t>総社市美術博物館施設整備事業基金</t>
    <rPh sb="0" eb="3">
      <t>ソウジャシ</t>
    </rPh>
    <rPh sb="3" eb="5">
      <t>ビジュツ</t>
    </rPh>
    <rPh sb="5" eb="8">
      <t>ハクブツカン</t>
    </rPh>
    <rPh sb="8" eb="10">
      <t>シセツ</t>
    </rPh>
    <rPh sb="10" eb="12">
      <t>セイビ</t>
    </rPh>
    <rPh sb="12" eb="14">
      <t>ジギョウ</t>
    </rPh>
    <rPh sb="14" eb="16">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</si>
  <si>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</si>
  <si>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</si>
  <si>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</si>
  <si>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</si>
  <si>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</si>
  <si>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</si>
  <si>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</si>
  <si>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</si>
  <si>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</si>
  <si>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</si>
  <si>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</si>
  <si>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</si>
  <si>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</si>
  <si>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そうじゃ地食べ公社</t>
    <rPh sb="4" eb="5">
      <t>チ</t>
    </rPh>
    <rPh sb="5" eb="6">
      <t>タ</t>
    </rPh>
    <rPh sb="7" eb="9">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</si>
  <si>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</si>
  <si>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</si>
  <si>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</si>
  <si>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</si>
  <si>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</si>
  <si>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</si>
  <si>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</si>
  <si>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過去の大規模事業にかかる既発債の償還が進む一方で地方債の新規発行を抑制していたことなどから将来負担比率は低下傾向にあったが，大型事業の実施や平成30年7月豪雨災害に係る復旧復興事業により新規発行が増額となったことから増加している。今後も新規の大型事業を予定しているので将来負担比率は増加見込み。一方で，有形固定資産原価償却率は，老朽化施設の保有割合が高いことから，類似団体よりも高い水準である。このことから本市では，公共施設の老朽化に対して投資を抑制しつつ財政負担の軽減に努めているといえるが，今後はそれら公共施設の更新時期が集中する見通しであるため，公共施設等総合管理計画に基づき，計画的な施設の管理運営に努めるとともに，更新費用の平準化を図っていく必要がある。</t>
    <rPh sb="62" eb="64">
      <t>オオガタ</t>
    </rPh>
    <rPh sb="64" eb="66">
      <t>ジギョウ</t>
    </rPh>
    <rPh sb="67" eb="69">
      <t>ジッシ</t>
    </rPh>
    <rPh sb="70" eb="72">
      <t>ヘイセイ</t>
    </rPh>
    <rPh sb="74" eb="75">
      <t>ネン</t>
    </rPh>
    <rPh sb="76" eb="77">
      <t>ガツ</t>
    </rPh>
    <rPh sb="77" eb="79">
      <t>ゴウウ</t>
    </rPh>
    <rPh sb="79" eb="81">
      <t>サイガイ</t>
    </rPh>
    <rPh sb="82" eb="83">
      <t>カカ</t>
    </rPh>
    <rPh sb="84" eb="86">
      <t>フッキュウ</t>
    </rPh>
    <rPh sb="86" eb="88">
      <t>フッコウ</t>
    </rPh>
    <rPh sb="88" eb="90">
      <t>ジギョウ</t>
    </rPh>
    <rPh sb="93" eb="95">
      <t>シンキ</t>
    </rPh>
    <rPh sb="95" eb="97">
      <t>ハッコウ</t>
    </rPh>
    <rPh sb="98" eb="100">
      <t>ゾウガク</t>
    </rPh>
    <rPh sb="115" eb="117">
      <t>コンゴ</t>
    </rPh>
    <rPh sb="118" eb="120">
      <t>シンキ</t>
    </rPh>
    <rPh sb="121" eb="123">
      <t>オオガタ</t>
    </rPh>
    <rPh sb="123" eb="125">
      <t>ジギョウ</t>
    </rPh>
    <rPh sb="126" eb="128">
      <t>ヨテイ</t>
    </rPh>
    <rPh sb="134" eb="140">
      <t>ショウライフタンヒリツ</t>
    </rPh>
    <rPh sb="141" eb="143">
      <t>ゾウカ</t>
    </rPh>
    <rPh sb="143" eb="145">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</si>
  <si>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</si>
  <si>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</si>
  <si>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</si>
  <si>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</si>
  <si>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</si>
  <si>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</si>
  <si>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年々改善しているが，将来負担比率の数値は今年度増加している。実質公債費比率については類似団体平均より高い水準にある。過去の大型事業の財源として借入した地方債の償還が進み，償還額が減少しているものの，今後大型道路整備事業や給食調理場新設事業，GIGAｽｸｰﾙ整備事業，平成30年7月豪雨災害からの復旧復興事業など近年の借入に伴う新たな償還が始まり負担増が見込まれる。また今後，複数の大型事業を計画していることから，適切な償還計画により事業進捗の調整を図るなど，過度な地方債発行を避け公債費負担の平準化に努める必要がある。</t>
    <rPh sb="8" eb="10">
      <t>ネンネン</t>
    </rPh>
    <rPh sb="10" eb="12">
      <t>カイゼン</t>
    </rPh>
    <rPh sb="28" eb="31">
      <t>コンネンド</t>
    </rPh>
    <rPh sb="31" eb="33">
      <t>ゾウカ</t>
    </rPh>
    <rPh sb="118" eb="120">
      <t>キュウショク</t>
    </rPh>
    <rPh sb="120" eb="123">
      <t>チョウリジョウ</t>
    </rPh>
    <rPh sb="123" eb="125">
      <t>シンセツ</t>
    </rPh>
    <rPh sb="125" eb="127">
      <t>ジギョウ</t>
    </rPh>
    <rPh sb="136" eb="138">
      <t>セイビ</t>
    </rPh>
    <rPh sb="138" eb="140">
      <t>ジギョウ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</si>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</sst>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67319</c:v>
                </c:pt>
                <c:pt idx="2">
                  <c:v>70615</c:v>
                </c:pt>
                <c:pt idx="3">
                  <c:v>69185</c:v>
                </c:pt>
                <c:pt idx="4">
                  <c:v>70166</c:v>
                </c:pt>
              </c:numCache>
            </c:numRef>
          </c:val>
          <c:smooth val="0"/>
          <c:extLst xmlns:c16r2="http://schemas.microsoft.com/office/drawing/2015/06/chart">
            <c:ext xmlns:c16="http://schemas.microsoft.com/office/drawing/2014/chart" uri="{C3380CC4-5D6E-409C-BE32-E72D297353CC}">
              <c16:uniqueId val="{00000000-2BFF-4285-9376-0DF8D6B81D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54263</c:v>
                </c:pt>
                <c:pt idx="1">
                  <c:v>38077</c:v>
                </c:pt>
                <c:pt idx="2">
                  <c:v>44006</c:v>
                </c:pt>
                <c:pt idx="3">
                  <c:v>80805</c:v>
                </c:pt>
                <c:pt idx="4">
                  <c:v>60542</c:v>
                </c:pt>
              </c:numCache>
            </c:numRef>
          </c:val>
          <c:smooth val="0"/>
          <c:extLst xmlns:c16r2="http://schemas.microsoft.com/office/drawing/2015/06/chart">
            <c:ext xmlns:c16="http://schemas.microsoft.com/office/drawing/2014/chart" uri="{C3380CC4-5D6E-409C-BE32-E72D297353CC}">
              <c16:uniqueId val="{00000001-2BFF-4285-9376-0DF8D6B81DB9}"/>
            </c:ext>
          </c:extLst>
        </c:ser>
        <c:dLbls>
          <c:showLegendKey val="0"/>
          <c:showVal val="0"/>
          <c:showCatName val="0"/>
          <c:showSerName val="0"/>
          <c:showPercent val="0"/>
          <c:showBubbleSize val="0"/>
        </c:dLbls>
        <c:marker val="1"/>
        <c:smooth val="0"/>
        <c:axId val="153931560"/>
        <c:axId val="326438640"/>
      </c:lineChart>
      <c:catAx>
        <c:axId val="153931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438640"/>
        <c:crosses val="autoZero"/>
        <c:auto val="1"/>
        <c:lblAlgn val="ctr"/>
        <c:lblOffset val="100"/>
        <c:tickLblSkip val="1"/>
        <c:tickMarkSkip val="1"/>
        <c:noMultiLvlLbl val="0"/>
      </c:catAx>
      <c:valAx>
        <c:axId val="3264386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931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4.68</c:v>
                </c:pt>
                <c:pt idx="1">
                  <c:v>3.65</c:v>
                </c:pt>
                <c:pt idx="2">
                  <c:v>1.65</c:v>
                </c:pt>
                <c:pt idx="3">
                  <c:v>1.46</c:v>
                </c:pt>
                <c:pt idx="4">
                  <c:v>1.28</c:v>
                </c:pt>
              </c:numCache>
            </c:numRef>
          </c:val>
          <c:extLst xmlns:c16r2="http://schemas.microsoft.com/office/drawing/2015/06/chart">
            <c:ext xmlns:c16="http://schemas.microsoft.com/office/drawing/2014/chart" uri="{C3380CC4-5D6E-409C-BE32-E72D297353CC}">
              <c16:uniqueId val="{00000000-7E85-43C6-A44B-CDEE258829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27.67</c:v>
                </c:pt>
                <c:pt idx="1">
                  <c:v>30.35</c:v>
                </c:pt>
                <c:pt idx="2">
                  <c:v>32.119999999999997</c:v>
                </c:pt>
                <c:pt idx="3">
                  <c:v>31.1</c:v>
                </c:pt>
                <c:pt idx="4">
                  <c:v>28.94</c:v>
                </c:pt>
              </c:numCache>
            </c:numRef>
          </c:val>
          <c:extLst xmlns:c16r2="http://schemas.microsoft.com/office/drawing/2015/06/chart">
            <c:ext xmlns:c16="http://schemas.microsoft.com/office/drawing/2014/chart" uri="{C3380CC4-5D6E-409C-BE32-E72D297353CC}">
              <c16:uniqueId val="{00000001-7E85-43C6-A44B-CDEE258829F9}"/>
            </c:ext>
          </c:extLst>
        </c:ser>
        <c:dLbls>
          <c:showLegendKey val="0"/>
          <c:showVal val="0"/>
          <c:showCatName val="0"/>
          <c:showSerName val="0"/>
          <c:showPercent val="0"/>
          <c:showBubbleSize val="0"/>
        </c:dLbls>
        <c:gapWidth val="250"/>
        <c:overlap val="100"/>
        <c:axId val="427552800"/>
        <c:axId val="42755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1.53</c:v>
                </c:pt>
                <c:pt idx="1">
                  <c:v>1.31</c:v>
                </c:pt>
                <c:pt idx="2">
                  <c:v>-0.15</c:v>
                </c:pt>
                <c:pt idx="3">
                  <c:v>-1.25</c:v>
                </c:pt>
                <c:pt idx="4">
                  <c:v>-2.62</c:v>
                </c:pt>
              </c:numCache>
            </c:numRef>
          </c:val>
          <c:smooth val="0"/>
          <c:extLst xmlns:c16r2="http://schemas.microsoft.com/office/drawing/2015/06/chart">
            <c:ext xmlns:c16="http://schemas.microsoft.com/office/drawing/2014/chart" uri="{C3380CC4-5D6E-409C-BE32-E72D297353CC}">
              <c16:uniqueId val="{00000002-7E85-43C6-A44B-CDEE258829F9}"/>
            </c:ext>
          </c:extLst>
        </c:ser>
        <c:dLbls>
          <c:showLegendKey val="0"/>
          <c:showVal val="0"/>
          <c:showCatName val="0"/>
          <c:showSerName val="0"/>
          <c:showPercent val="0"/>
          <c:showBubbleSize val="0"/>
        </c:dLbls>
        <c:marker val="1"/>
        <c:smooth val="0"/>
        <c:axId val="427552800"/>
        <c:axId val="427553184"/>
      </c:lineChart>
      <c:catAx>
        <c:axId val="42755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553184"/>
        <c:crosses val="autoZero"/>
        <c:auto val="1"/>
        <c:lblAlgn val="ctr"/>
        <c:lblOffset val="100"/>
        <c:tickLblSkip val="1"/>
        <c:tickMarkSkip val="1"/>
        <c:noMultiLvlLbl val="0"/>
      </c:catAx>
      <c:valAx>
        <c:axId val="42755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55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91F-4F15-9F54-4A18942B09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1F-4F15-9F54-4A18942B0973}"/>
            </c:ext>
          </c:extLst>
        </c:ser>
        <c:ser>
          <c:idx val="2"/>
          <c:order val="2"/>
          <c:tx>
            <c:strRef>
              <c:f>データシート!$A$29</c:f>
              <c:strCache>
                <c:ptCount val="1"/>
                <c:pt idx="0">
                  <c:v>総社市後期高齢者医療特別会計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591F-4F15-9F54-4A18942B0973}"/>
            </c:ext>
          </c:extLst>
        </c:ser>
        <c:ser>
          <c:idx val="3"/>
          <c:order val="3"/>
          <c:tx>
            <c:strRef>
              <c:f>データシート!$A$30</c:f>
              <c:strCache>
                <c:ptCount val="1"/>
                <c:pt idx="0">
                  <c:v>総社市介護保険特別会計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c:v>
                </c:pt>
                <c:pt idx="2">
                  <c:v>#N/A</c:v>
                </c:pt>
                <c:pt idx="3">
                  <c:v>0.46</c:v>
                </c:pt>
                <c:pt idx="4">
                  <c:v>#N/A</c:v>
                </c:pt>
                <c:pt idx="5">
                  <c:v>0.61</c:v>
                </c:pt>
                <c:pt idx="6">
                  <c:v>#N/A</c:v>
                </c:pt>
                <c:pt idx="7">
                  <c:v>0.55000000000000004</c:v>
                </c:pt>
                <c:pt idx="8">
                  <c:v>#N/A</c:v>
                </c:pt>
                <c:pt idx="9">
                  <c:v>0.08</c:v>
                </c:pt>
              </c:numCache>
            </c:numRef>
          </c:val>
          <c:extLst xmlns:c16r2="http://schemas.microsoft.com/office/drawing/2015/06/chart">
            <c:ext xmlns:c16="http://schemas.microsoft.com/office/drawing/2014/chart" uri="{C3380CC4-5D6E-409C-BE32-E72D297353CC}">
              <c16:uniqueId val="{00000003-591F-4F15-9F54-4A18942B0973}"/>
            </c:ext>
          </c:extLst>
        </c:ser>
        <c:ser>
          <c:idx val="4"/>
          <c:order val="4"/>
          <c:tx>
            <c:strRef>
              <c:f>データシート!$A$31</c:f>
              <c:strCache>
                <c:ptCount val="1"/>
                <c:pt idx="0">
                  <c:v>総社市農業集落排水事業費特別会計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xmlns:c16r2="http://schemas.microsoft.com/office/drawing/2015/06/chart">
            <c:ext xmlns:c16="http://schemas.microsoft.com/office/drawing/2014/chart" uri="{C3380CC4-5D6E-409C-BE32-E72D297353CC}">
              <c16:uniqueId val="{00000004-591F-4F15-9F54-4A18942B0973}"/>
            </c:ext>
          </c:extLst>
        </c:ser>
        <c:ser>
          <c:idx val="5"/>
          <c:order val="5"/>
          <c:tx>
            <c:strRef>
              <c:f>データシート!$A$32</c:f>
              <c:strCache>
                <c:ptCount val="1"/>
                <c:pt idx="0">
                  <c:v>総社市国民健康保険特別会計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1.07</c:v>
                </c:pt>
                <c:pt idx="2">
                  <c:v>#N/A</c:v>
                </c:pt>
                <c:pt idx="3">
                  <c:v>1.23</c:v>
                </c:pt>
                <c:pt idx="4">
                  <c:v>#N/A</c:v>
                </c:pt>
                <c:pt idx="5">
                  <c:v>3.1</c:v>
                </c:pt>
                <c:pt idx="6">
                  <c:v>#N/A</c:v>
                </c:pt>
                <c:pt idx="7">
                  <c:v>1.46</c:v>
                </c:pt>
                <c:pt idx="8">
                  <c:v>#N/A</c:v>
                </c:pt>
                <c:pt idx="9">
                  <c:v>0.65</c:v>
                </c:pt>
              </c:numCache>
            </c:numRef>
          </c:val>
          <c:extLst xmlns:c16r2="http://schemas.microsoft.com/office/drawing/2015/06/chart">
            <c:ext xmlns:c16="http://schemas.microsoft.com/office/drawing/2014/chart" uri="{C3380CC4-5D6E-409C-BE32-E72D297353CC}">
              <c16:uniqueId val="{00000005-591F-4F15-9F54-4A18942B0973}"/>
            </c:ext>
          </c:extLst>
        </c:ser>
        <c:ser>
          <c:idx val="6"/>
          <c:order val="6"/>
          <c:tx>
            <c:strRef>
              <c:f>データシート!$A$33</c:f>
              <c:strCache>
                <c:ptCount val="1"/>
                <c:pt idx="0">
                  <c:v>総社市工業用水道事業会計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0.94</c:v>
                </c:pt>
                <c:pt idx="2">
                  <c:v>#N/A</c:v>
                </c:pt>
                <c:pt idx="3">
                  <c:v>1.1100000000000001</c:v>
                </c:pt>
                <c:pt idx="4">
                  <c:v>#N/A</c:v>
                </c:pt>
                <c:pt idx="5">
                  <c:v>1.24</c:v>
                </c:pt>
                <c:pt idx="6">
                  <c:v>#N/A</c:v>
                </c:pt>
                <c:pt idx="7">
                  <c:v>1.39</c:v>
                </c:pt>
                <c:pt idx="8">
                  <c:v>#N/A</c:v>
                </c:pt>
                <c:pt idx="9">
                  <c:v>0.85</c:v>
                </c:pt>
              </c:numCache>
            </c:numRef>
          </c:val>
          <c:extLst xmlns:c16r2="http://schemas.microsoft.com/office/drawing/2015/06/chart">
            <c:ext xmlns:c16="http://schemas.microsoft.com/office/drawing/2014/chart" uri="{C3380CC4-5D6E-409C-BE32-E72D297353CC}">
              <c16:uniqueId val="{00000006-591F-4F15-9F54-4A18942B0973}"/>
            </c:ext>
          </c:extLst>
        </c:ser>
        <c:ser>
          <c:idx val="7"/>
          <c:order val="7"/>
          <c:tx>
            <c:strRef>
              <c:f>データシート!$A$34</c:f>
              <c:strCache>
                <c:ptCount val="1"/>
                <c:pt idx="0">
                  <c:v>総社市公共下水道事業費特別会計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1.04</c:v>
                </c:pt>
              </c:numCache>
            </c:numRef>
          </c:val>
          <c:extLst xmlns:c16r2="http://schemas.microsoft.com/office/drawing/2015/06/chart">
            <c:ext xmlns:c16="http://schemas.microsoft.com/office/drawing/2014/chart" uri="{C3380CC4-5D6E-409C-BE32-E72D297353CC}">
              <c16:uniqueId val="{00000007-591F-4F15-9F54-4A18942B097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4.67</c:v>
                </c:pt>
                <c:pt idx="2">
                  <c:v>#N/A</c:v>
                </c:pt>
                <c:pt idx="3">
                  <c:v>3.64</c:v>
                </c:pt>
                <c:pt idx="4">
                  <c:v>#N/A</c:v>
                </c:pt>
                <c:pt idx="5">
                  <c:v>1.64</c:v>
                </c:pt>
                <c:pt idx="6">
                  <c:v>#N/A</c:v>
                </c:pt>
                <c:pt idx="7">
                  <c:v>1.45</c:v>
                </c:pt>
                <c:pt idx="8">
                  <c:v>#N/A</c:v>
                </c:pt>
                <c:pt idx="9">
                  <c:v>1.28</c:v>
                </c:pt>
              </c:numCache>
            </c:numRef>
          </c:val>
          <c:extLst xmlns:c16r2="http://schemas.microsoft.com/office/drawing/2015/06/chart">
            <c:ext xmlns:c16="http://schemas.microsoft.com/office/drawing/2014/chart" uri="{C3380CC4-5D6E-409C-BE32-E72D297353CC}">
              <c16:uniqueId val="{00000008-591F-4F15-9F54-4A18942B0973}"/>
            </c:ext>
          </c:extLst>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12.44</c:v>
                </c:pt>
                <c:pt idx="2">
                  <c:v>#N/A</c:v>
                </c:pt>
                <c:pt idx="3">
                  <c:v>11.17</c:v>
                </c:pt>
                <c:pt idx="4">
                  <c:v>#N/A</c:v>
                </c:pt>
                <c:pt idx="5">
                  <c:v>8.14</c:v>
                </c:pt>
                <c:pt idx="6">
                  <c:v>#N/A</c:v>
                </c:pt>
                <c:pt idx="7">
                  <c:v>9.57</c:v>
                </c:pt>
                <c:pt idx="8">
                  <c:v>#N/A</c:v>
                </c:pt>
                <c:pt idx="9">
                  <c:v>7.57</c:v>
                </c:pt>
              </c:numCache>
            </c:numRef>
          </c:val>
          <c:extLst xmlns:c16r2="http://schemas.microsoft.com/office/drawing/2015/06/chart">
            <c:ext xmlns:c16="http://schemas.microsoft.com/office/drawing/2014/chart" uri="{C3380CC4-5D6E-409C-BE32-E72D297353CC}">
              <c16:uniqueId val="{00000009-591F-4F15-9F54-4A18942B0973}"/>
            </c:ext>
          </c:extLst>
        </c:ser>
        <c:dLbls>
          <c:showLegendKey val="0"/>
          <c:showVal val="0"/>
          <c:showCatName val="0"/>
          <c:showSerName val="0"/>
          <c:showPercent val="0"/>
          <c:showBubbleSize val="0"/>
        </c:dLbls>
        <c:gapWidth val="150"/>
        <c:overlap val="100"/>
        <c:axId val="431725640"/>
        <c:axId val="431726024"/>
      </c:barChart>
      <c:catAx>
        <c:axId val="43172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726024"/>
        <c:crosses val="autoZero"/>
        <c:auto val="1"/>
        <c:lblAlgn val="ctr"/>
        <c:lblOffset val="100"/>
        <c:tickLblSkip val="1"/>
        <c:tickMarkSkip val="1"/>
        <c:noMultiLvlLbl val="0"/>
      </c:catAx>
      <c:valAx>
        <c:axId val="431726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725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2925</c:v>
                </c:pt>
                <c:pt idx="5">
                  <c:v>2848</c:v>
                </c:pt>
                <c:pt idx="8">
                  <c:v>2857</c:v>
                </c:pt>
                <c:pt idx="11">
                  <c:v>2829</c:v>
                </c:pt>
                <c:pt idx="14">
                  <c:v>2759</c:v>
                </c:pt>
              </c:numCache>
            </c:numRef>
          </c:val>
          <c:extLst xmlns:c16r2="http://schemas.microsoft.com/office/drawing/2015/06/chart">
            <c:ext xmlns:c16="http://schemas.microsoft.com/office/drawing/2014/chart" uri="{C3380CC4-5D6E-409C-BE32-E72D297353CC}">
              <c16:uniqueId val="{00000000-A066-48DB-B48B-E503965B6D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066-48DB-B48B-E503965B6D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119</c:v>
                </c:pt>
                <c:pt idx="3">
                  <c:v>104</c:v>
                </c:pt>
                <c:pt idx="6">
                  <c:v>97</c:v>
                </c:pt>
                <c:pt idx="9">
                  <c:v>87</c:v>
                </c:pt>
                <c:pt idx="12">
                  <c:v>82</c:v>
                </c:pt>
              </c:numCache>
            </c:numRef>
          </c:val>
          <c:extLst xmlns:c16r2="http://schemas.microsoft.com/office/drawing/2015/06/chart">
            <c:ext xmlns:c16="http://schemas.microsoft.com/office/drawing/2014/chart" uri="{C3380CC4-5D6E-409C-BE32-E72D297353CC}">
              <c16:uniqueId val="{00000002-A066-48DB-B48B-E503965B6D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142</c:v>
                </c:pt>
                <c:pt idx="3">
                  <c:v>144</c:v>
                </c:pt>
                <c:pt idx="6">
                  <c:v>142</c:v>
                </c:pt>
                <c:pt idx="9">
                  <c:v>144</c:v>
                </c:pt>
                <c:pt idx="12">
                  <c:v>145</c:v>
                </c:pt>
              </c:numCache>
            </c:numRef>
          </c:val>
          <c:extLst xmlns:c16r2="http://schemas.microsoft.com/office/drawing/2015/06/chart">
            <c:ext xmlns:c16="http://schemas.microsoft.com/office/drawing/2014/chart" uri="{C3380CC4-5D6E-409C-BE32-E72D297353CC}">
              <c16:uniqueId val="{00000003-A066-48DB-B48B-E503965B6D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892</c:v>
                </c:pt>
                <c:pt idx="3">
                  <c:v>826</c:v>
                </c:pt>
                <c:pt idx="6">
                  <c:v>796</c:v>
                </c:pt>
                <c:pt idx="9">
                  <c:v>705</c:v>
                </c:pt>
                <c:pt idx="12">
                  <c:v>816</c:v>
                </c:pt>
              </c:numCache>
            </c:numRef>
          </c:val>
          <c:extLst xmlns:c16r2="http://schemas.microsoft.com/office/drawing/2015/06/chart">
            <c:ext xmlns:c16="http://schemas.microsoft.com/office/drawing/2014/chart" uri="{C3380CC4-5D6E-409C-BE32-E72D297353CC}">
              <c16:uniqueId val="{00000004-A066-48DB-B48B-E503965B6D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66-48DB-B48B-E503965B6D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066-48DB-B48B-E503965B6D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3058</c:v>
                </c:pt>
                <c:pt idx="3">
                  <c:v>3091</c:v>
                </c:pt>
                <c:pt idx="6">
                  <c:v>3056</c:v>
                </c:pt>
                <c:pt idx="9">
                  <c:v>2990</c:v>
                </c:pt>
                <c:pt idx="12">
                  <c:v>2713</c:v>
                </c:pt>
              </c:numCache>
            </c:numRef>
          </c:val>
          <c:extLst xmlns:c16r2="http://schemas.microsoft.com/office/drawing/2015/06/chart">
            <c:ext xmlns:c16="http://schemas.microsoft.com/office/drawing/2014/chart" uri="{C3380CC4-5D6E-409C-BE32-E72D297353CC}">
              <c16:uniqueId val="{00000007-A066-48DB-B48B-E503965B6D3B}"/>
            </c:ext>
          </c:extLst>
        </c:ser>
        <c:dLbls>
          <c:showLegendKey val="0"/>
          <c:showVal val="0"/>
          <c:showCatName val="0"/>
          <c:showSerName val="0"/>
          <c:showPercent val="0"/>
          <c:showBubbleSize val="0"/>
        </c:dLbls>
        <c:gapWidth val="100"/>
        <c:overlap val="100"/>
        <c:axId val="431973256"/>
        <c:axId val="413530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1286</c:v>
                </c:pt>
                <c:pt idx="2">
                  <c:v>#N/A</c:v>
                </c:pt>
                <c:pt idx="3">
                  <c:v>#N/A</c:v>
                </c:pt>
                <c:pt idx="4">
                  <c:v>1317</c:v>
                </c:pt>
                <c:pt idx="5">
                  <c:v>#N/A</c:v>
                </c:pt>
                <c:pt idx="6">
                  <c:v>#N/A</c:v>
                </c:pt>
                <c:pt idx="7">
                  <c:v>1234</c:v>
                </c:pt>
                <c:pt idx="8">
                  <c:v>#N/A</c:v>
                </c:pt>
                <c:pt idx="9">
                  <c:v>#N/A</c:v>
                </c:pt>
                <c:pt idx="10">
                  <c:v>1097</c:v>
                </c:pt>
                <c:pt idx="11">
                  <c:v>#N/A</c:v>
                </c:pt>
                <c:pt idx="12">
                  <c:v>#N/A</c:v>
                </c:pt>
                <c:pt idx="13">
                  <c:v>997</c:v>
                </c:pt>
                <c:pt idx="14">
                  <c:v>#N/A</c:v>
                </c:pt>
              </c:numCache>
            </c:numRef>
          </c:val>
          <c:smooth val="0"/>
          <c:extLst xmlns:c16r2="http://schemas.microsoft.com/office/drawing/2015/06/chart">
            <c:ext xmlns:c16="http://schemas.microsoft.com/office/drawing/2014/chart" uri="{C3380CC4-5D6E-409C-BE32-E72D297353CC}">
              <c16:uniqueId val="{00000008-A066-48DB-B48B-E503965B6D3B}"/>
            </c:ext>
          </c:extLst>
        </c:ser>
        <c:dLbls>
          <c:showLegendKey val="0"/>
          <c:showVal val="0"/>
          <c:showCatName val="0"/>
          <c:showSerName val="0"/>
          <c:showPercent val="0"/>
          <c:showBubbleSize val="0"/>
        </c:dLbls>
        <c:marker val="1"/>
        <c:smooth val="0"/>
        <c:axId val="431973256"/>
        <c:axId val="413530248"/>
      </c:lineChart>
      <c:catAx>
        <c:axId val="431973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530248"/>
        <c:crosses val="autoZero"/>
        <c:auto val="1"/>
        <c:lblAlgn val="ctr"/>
        <c:lblOffset val="100"/>
        <c:tickLblSkip val="1"/>
        <c:tickMarkSkip val="1"/>
        <c:noMultiLvlLbl val="0"/>
      </c:catAx>
      <c:valAx>
        <c:axId val="413530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973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27650</c:v>
                </c:pt>
                <c:pt idx="5">
                  <c:v>26589</c:v>
                </c:pt>
                <c:pt idx="8">
                  <c:v>26896</c:v>
                </c:pt>
                <c:pt idx="11">
                  <c:v>27808</c:v>
                </c:pt>
                <c:pt idx="14">
                  <c:v>28315</c:v>
                </c:pt>
              </c:numCache>
            </c:numRef>
          </c:val>
          <c:extLst xmlns:c16r2="http://schemas.microsoft.com/office/drawing/2015/06/chart">
            <c:ext xmlns:c16="http://schemas.microsoft.com/office/drawing/2014/chart" uri="{C3380CC4-5D6E-409C-BE32-E72D297353CC}">
              <c16:uniqueId val="{00000000-4514-4F9C-A82D-FB59C39D84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3883</c:v>
                </c:pt>
                <c:pt idx="5">
                  <c:v>3692</c:v>
                </c:pt>
                <c:pt idx="8">
                  <c:v>3541</c:v>
                </c:pt>
                <c:pt idx="11">
                  <c:v>3324</c:v>
                </c:pt>
                <c:pt idx="14">
                  <c:v>3245</c:v>
                </c:pt>
              </c:numCache>
            </c:numRef>
          </c:val>
          <c:extLst xmlns:c16r2="http://schemas.microsoft.com/office/drawing/2015/06/chart">
            <c:ext xmlns:c16="http://schemas.microsoft.com/office/drawing/2014/chart" uri="{C3380CC4-5D6E-409C-BE32-E72D297353CC}">
              <c16:uniqueId val="{00000001-4514-4F9C-A82D-FB59C39D84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9043</c:v>
                </c:pt>
                <c:pt idx="5">
                  <c:v>9536</c:v>
                </c:pt>
                <c:pt idx="8">
                  <c:v>10507</c:v>
                </c:pt>
                <c:pt idx="11">
                  <c:v>10814</c:v>
                </c:pt>
                <c:pt idx="14">
                  <c:v>9509</c:v>
                </c:pt>
              </c:numCache>
            </c:numRef>
          </c:val>
          <c:extLst xmlns:c16r2="http://schemas.microsoft.com/office/drawing/2015/06/chart">
            <c:ext xmlns:c16="http://schemas.microsoft.com/office/drawing/2014/chart" uri="{C3380CC4-5D6E-409C-BE32-E72D297353CC}">
              <c16:uniqueId val="{00000002-4514-4F9C-A82D-FB59C39D84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514-4F9C-A82D-FB59C39D84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514-4F9C-A82D-FB59C39D84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14-4F9C-A82D-FB59C39D84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4197</c:v>
                </c:pt>
                <c:pt idx="3">
                  <c:v>3933</c:v>
                </c:pt>
                <c:pt idx="6">
                  <c:v>3978</c:v>
                </c:pt>
                <c:pt idx="9">
                  <c:v>3902</c:v>
                </c:pt>
                <c:pt idx="12">
                  <c:v>3884</c:v>
                </c:pt>
              </c:numCache>
            </c:numRef>
          </c:val>
          <c:extLst xmlns:c16r2="http://schemas.microsoft.com/office/drawing/2015/06/chart">
            <c:ext xmlns:c16="http://schemas.microsoft.com/office/drawing/2014/chart" uri="{C3380CC4-5D6E-409C-BE32-E72D297353CC}">
              <c16:uniqueId val="{00000006-4514-4F9C-A82D-FB59C39D84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540</c:v>
                </c:pt>
                <c:pt idx="3">
                  <c:v>468</c:v>
                </c:pt>
                <c:pt idx="6">
                  <c:v>414</c:v>
                </c:pt>
                <c:pt idx="9">
                  <c:v>348</c:v>
                </c:pt>
                <c:pt idx="12">
                  <c:v>247</c:v>
                </c:pt>
              </c:numCache>
            </c:numRef>
          </c:val>
          <c:extLst xmlns:c16r2="http://schemas.microsoft.com/office/drawing/2015/06/chart">
            <c:ext xmlns:c16="http://schemas.microsoft.com/office/drawing/2014/chart" uri="{C3380CC4-5D6E-409C-BE32-E72D297353CC}">
              <c16:uniqueId val="{00000007-4514-4F9C-A82D-FB59C39D84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11017</c:v>
                </c:pt>
                <c:pt idx="3">
                  <c:v>10247</c:v>
                </c:pt>
                <c:pt idx="6">
                  <c:v>9549</c:v>
                </c:pt>
                <c:pt idx="9">
                  <c:v>8701</c:v>
                </c:pt>
                <c:pt idx="12">
                  <c:v>8559</c:v>
                </c:pt>
              </c:numCache>
            </c:numRef>
          </c:val>
          <c:extLst xmlns:c16r2="http://schemas.microsoft.com/office/drawing/2015/06/chart">
            <c:ext xmlns:c16="http://schemas.microsoft.com/office/drawing/2014/chart" uri="{C3380CC4-5D6E-409C-BE32-E72D297353CC}">
              <c16:uniqueId val="{00000008-4514-4F9C-A82D-FB59C39D84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786</c:v>
                </c:pt>
                <c:pt idx="3">
                  <c:v>699</c:v>
                </c:pt>
                <c:pt idx="6">
                  <c:v>654</c:v>
                </c:pt>
                <c:pt idx="9">
                  <c:v>608</c:v>
                </c:pt>
                <c:pt idx="12">
                  <c:v>514</c:v>
                </c:pt>
              </c:numCache>
            </c:numRef>
          </c:val>
          <c:extLst xmlns:c16r2="http://schemas.microsoft.com/office/drawing/2015/06/chart">
            <c:ext xmlns:c16="http://schemas.microsoft.com/office/drawing/2014/chart" uri="{C3380CC4-5D6E-409C-BE32-E72D297353CC}">
              <c16:uniqueId val="{00000009-4514-4F9C-A82D-FB59C39D84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30016</c:v>
                </c:pt>
                <c:pt idx="3">
                  <c:v>29499</c:v>
                </c:pt>
                <c:pt idx="6">
                  <c:v>28904</c:v>
                </c:pt>
                <c:pt idx="9">
                  <c:v>30519</c:v>
                </c:pt>
                <c:pt idx="12">
                  <c:v>30977</c:v>
                </c:pt>
              </c:numCache>
            </c:numRef>
          </c:val>
          <c:extLst xmlns:c16r2="http://schemas.microsoft.com/office/drawing/2015/06/chart">
            <c:ext xmlns:c16="http://schemas.microsoft.com/office/drawing/2014/chart" uri="{C3380CC4-5D6E-409C-BE32-E72D297353CC}">
              <c16:uniqueId val="{0000000A-4514-4F9C-A82D-FB59C39D84D8}"/>
            </c:ext>
          </c:extLst>
        </c:ser>
        <c:dLbls>
          <c:showLegendKey val="0"/>
          <c:showVal val="0"/>
          <c:showCatName val="0"/>
          <c:showSerName val="0"/>
          <c:showPercent val="0"/>
          <c:showBubbleSize val="0"/>
        </c:dLbls>
        <c:gapWidth val="100"/>
        <c:overlap val="100"/>
        <c:axId val="431969800"/>
        <c:axId val="431969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5979</c:v>
                </c:pt>
                <c:pt idx="2">
                  <c:v>#N/A</c:v>
                </c:pt>
                <c:pt idx="3">
                  <c:v>#N/A</c:v>
                </c:pt>
                <c:pt idx="4">
                  <c:v>5028</c:v>
                </c:pt>
                <c:pt idx="5">
                  <c:v>#N/A</c:v>
                </c:pt>
                <c:pt idx="6">
                  <c:v>#N/A</c:v>
                </c:pt>
                <c:pt idx="7">
                  <c:v>2556</c:v>
                </c:pt>
                <c:pt idx="8">
                  <c:v>#N/A</c:v>
                </c:pt>
                <c:pt idx="9">
                  <c:v>#N/A</c:v>
                </c:pt>
                <c:pt idx="10">
                  <c:v>2133</c:v>
                </c:pt>
                <c:pt idx="11">
                  <c:v>#N/A</c:v>
                </c:pt>
                <c:pt idx="12">
                  <c:v>#N/A</c:v>
                </c:pt>
                <c:pt idx="13">
                  <c:v>3113</c:v>
                </c:pt>
                <c:pt idx="14">
                  <c:v>#N/A</c:v>
                </c:pt>
              </c:numCache>
            </c:numRef>
          </c:val>
          <c:smooth val="0"/>
          <c:extLst xmlns:c16r2="http://schemas.microsoft.com/office/drawing/2015/06/chart">
            <c:ext xmlns:c16="http://schemas.microsoft.com/office/drawing/2014/chart" uri="{C3380CC4-5D6E-409C-BE32-E72D297353CC}">
              <c16:uniqueId val="{0000000B-4514-4F9C-A82D-FB59C39D84D8}"/>
            </c:ext>
          </c:extLst>
        </c:ser>
        <c:dLbls>
          <c:showLegendKey val="0"/>
          <c:showVal val="0"/>
          <c:showCatName val="0"/>
          <c:showSerName val="0"/>
          <c:showPercent val="0"/>
          <c:showBubbleSize val="0"/>
        </c:dLbls>
        <c:marker val="1"/>
        <c:smooth val="0"/>
        <c:axId val="431969800"/>
        <c:axId val="431969016"/>
      </c:lineChart>
      <c:catAx>
        <c:axId val="43196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969016"/>
        <c:crosses val="autoZero"/>
        <c:auto val="1"/>
        <c:lblAlgn val="ctr"/>
        <c:lblOffset val="100"/>
        <c:tickLblSkip val="1"/>
        <c:tickMarkSkip val="1"/>
        <c:noMultiLvlLbl val="0"/>
      </c:catAx>
      <c:valAx>
        <c:axId val="431969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96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5098</c:v>
                </c:pt>
                <c:pt idx="1">
                  <c:v>4931</c:v>
                </c:pt>
                <c:pt idx="2">
                  <c:v>4548</c:v>
                </c:pt>
              </c:numCache>
            </c:numRef>
          </c:val>
          <c:extLst xmlns:c16r2="http://schemas.microsoft.com/office/drawing/2015/06/chart">
            <c:ext xmlns:c16="http://schemas.microsoft.com/office/drawing/2014/chart" uri="{C3380CC4-5D6E-409C-BE32-E72D297353CC}">
              <c16:uniqueId val="{00000000-584A-472F-9564-FF52884DAE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878</c:v>
                </c:pt>
                <c:pt idx="1">
                  <c:v>879</c:v>
                </c:pt>
                <c:pt idx="2">
                  <c:v>879</c:v>
                </c:pt>
              </c:numCache>
            </c:numRef>
          </c:val>
          <c:extLst xmlns:c16r2="http://schemas.microsoft.com/office/drawing/2015/06/chart">
            <c:ext xmlns:c16="http://schemas.microsoft.com/office/drawing/2014/chart" uri="{C3380CC4-5D6E-409C-BE32-E72D297353CC}">
              <c16:uniqueId val="{00000001-584A-472F-9564-FF52884DAE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5946</c:v>
                </c:pt>
                <c:pt idx="1">
                  <c:v>6044</c:v>
                </c:pt>
                <c:pt idx="2">
                  <c:v>6512</c:v>
                </c:pt>
              </c:numCache>
            </c:numRef>
          </c:val>
          <c:extLst xmlns:c16r2="http://schemas.microsoft.com/office/drawing/2015/06/chart">
            <c:ext xmlns:c16="http://schemas.microsoft.com/office/drawing/2014/chart" uri="{C3380CC4-5D6E-409C-BE32-E72D297353CC}">
              <c16:uniqueId val="{00000002-584A-472F-9564-FF52884DAE57}"/>
            </c:ext>
          </c:extLst>
        </c:ser>
        <c:dLbls>
          <c:showLegendKey val="0"/>
          <c:showVal val="0"/>
          <c:showCatName val="0"/>
          <c:showSerName val="0"/>
          <c:showPercent val="0"/>
          <c:showBubbleSize val="0"/>
        </c:dLbls>
        <c:gapWidth val="120"/>
        <c:overlap val="100"/>
        <c:axId val="431971760"/>
        <c:axId val="431972152"/>
      </c:barChart>
      <c:catAx>
        <c:axId val="43197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972152"/>
        <c:crosses val="autoZero"/>
        <c:auto val="1"/>
        <c:lblAlgn val="ctr"/>
        <c:lblOffset val="100"/>
        <c:tickLblSkip val="1"/>
        <c:tickMarkSkip val="1"/>
        <c:noMultiLvlLbl val="0"/>
      </c:catAx>
      <c:valAx>
        <c:axId val="431972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197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30-4E11-AF87-2F4D9809F06A}"/>
                </c:ext>
                <c:ext xmlns:c15="http://schemas.microsoft.com/office/drawing/2012/chart" uri="{CE6537A1-D6FC-4f65-9D91-7224C49458BB}">
                  <c15:layout/>
                  <c15:dlblFieldTable>
                    <c15:dlblFTEntry>
                      <c15:txfldGUID>{3439874F-C6DA-46A8-A728-C8382FC4E161}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30-4E11-AF87-2F4D9809F06A}"/>
                </c:ext>
                <c:ext xmlns:c15="http://schemas.microsoft.com/office/drawing/2012/chart" uri="{CE6537A1-D6FC-4f65-9D91-7224C49458BB}">
                  <c15:dlblFieldTable>
                    <c15:dlblFTEntry>
                      <c15:txfldGUID>{946245F3-FBE5-4DAA-BDAC-5C4EB8F77A52}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30-4E11-AF87-2F4D9809F06A}"/>
                </c:ext>
                <c:ext xmlns:c15="http://schemas.microsoft.com/office/drawing/2012/chart" uri="{CE6537A1-D6FC-4f65-9D91-7224C49458BB}">
                  <c15:dlblFieldTable>
                    <c15:dlblFTEntry>
                      <c15:txfldGUID>{ECEBE5F7-FF01-4B0B-8268-668282C589E9}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30-4E11-AF87-2F4D9809F06A}"/>
                </c:ext>
                <c:ext xmlns:c15="http://schemas.microsoft.com/office/drawing/2012/chart" uri="{CE6537A1-D6FC-4f65-9D91-7224C49458BB}">
                  <c15:dlblFieldTable>
                    <c15:dlblFTEntry>
                      <c15:txfldGUID>{F3F7565E-1871-4175-B58B-549F961B492D}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30-4E11-AF87-2F4D9809F06A}"/>
                </c:ext>
                <c:ext xmlns:c15="http://schemas.microsoft.com/office/drawing/2012/chart" uri="{CE6537A1-D6FC-4f65-9D91-7224C49458BB}">
                  <c15:dlblFieldTable>
                    <c15:dlblFTEntry>
                      <c15:txfldGUID>{9705CF96-458A-4B54-A375-4D3C68A6D7A9}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30-4E11-AF87-2F4D9809F06A}"/>
                </c:ext>
                <c:ext xmlns:c15="http://schemas.microsoft.com/office/drawing/2012/chart" uri="{CE6537A1-D6FC-4f65-9D91-7224C49458BB}">
                  <c15:layout/>
                  <c15:dlblFieldTable>
                    <c15:dlblFTEntry>
                      <c15:txfldGUID>{E5C4C033-437F-4912-898F-CBE4CA92301E}</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30-4E11-AF87-2F4D9809F06A}"/>
                </c:ext>
                <c:ext xmlns:c15="http://schemas.microsoft.com/office/drawing/2012/chart" uri="{CE6537A1-D6FC-4f65-9D91-7224C49458BB}">
                  <c15:layout/>
                  <c15:dlblFieldTable>
                    <c15:dlblFTEntry>
                      <c15:txfldGUID>{50031AFC-566D-4017-8ED3-A8E606370A8F}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30-4E11-AF87-2F4D9809F06A}"/>
                </c:ext>
                <c:ext xmlns:c15="http://schemas.microsoft.com/office/drawing/2012/chart" uri="{CE6537A1-D6FC-4f65-9D91-7224C49458BB}">
                  <c15:layout/>
                  <c15:dlblFieldTable>
                    <c15:dlblFTEntry>
                      <c15:txfldGUID>{92B3651E-FB06-4D67-999F-63BED1E0CEDA}</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30-4E11-AF87-2F4D9809F06A}"/>
                </c:ext>
                <c:ext xmlns:c15="http://schemas.microsoft.com/office/drawing/2012/chart" uri="{CE6537A1-D6FC-4f65-9D91-7224C49458BB}">
                  <c15:layout/>
                  <c15:dlblFieldTable>
                    <c15:dlblFTEntry>
                      <c15:txfldGUID>{DCFDF866-A0F4-4B2A-8376-CCCA516A9F05}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68.3</c:v>
                </c:pt>
                <c:pt idx="8">
                  <c:v>67.400000000000006</c:v>
                </c:pt>
                <c:pt idx="16">
                  <c:v>68.5</c:v>
                </c:pt>
                <c:pt idx="24">
                  <c:v>68.599999999999994</c:v>
                </c:pt>
                <c:pt idx="32">
                  <c:v>68.900000000000006</c:v>
                </c:pt>
              </c:numCache>
            </c:numRef>
          </c:xVal>
          <c:yVal>
            <c:numRef>
              <c:f>公会計指標分析・財政指標組合せ分析表!$BP$51:$DC$51</c:f>
              <c:numCache>
                <c:formatCode>#,##0.0;"▲ "#,##0.0</c:formatCode>
                <c:ptCount val="40"/>
                <c:pt idx="0">
                  <c:v>44.2</c:v>
                </c:pt>
                <c:pt idx="8">
                  <c:v>37.4</c:v>
                </c:pt>
                <c:pt idx="16">
                  <c:v>18.899999999999999</c:v>
                </c:pt>
                <c:pt idx="24">
                  <c:v>15.8</c:v>
                </c:pt>
                <c:pt idx="32">
                  <c:v>23.2</c:v>
                </c:pt>
              </c:numCache>
            </c:numRef>
          </c:yVal>
          <c:smooth val="0"/>
          <c:extLst xmlns:c16r2="http://schemas.microsoft.com/office/drawing/2015/06/chart">
            <c:ext xmlns:c16="http://schemas.microsoft.com/office/drawing/2014/chart" uri="{C3380CC4-5D6E-409C-BE32-E72D297353CC}">
              <c16:uniqueId val="{00000009-2730-4E11-AF87-2F4D9809F0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30-4E11-AF87-2F4D9809F06A}"/>
                </c:ext>
                <c:ext xmlns:c15="http://schemas.microsoft.com/office/drawing/2012/chart" uri="{CE6537A1-D6FC-4f65-9D91-7224C49458BB}">
                  <c15:layout/>
                  <c15:dlblFieldTable>
                    <c15:dlblFTEntry>
                      <c15:txfldGUID>{7EE61F26-E3B2-4BF5-AF11-57805702DBAD}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30-4E11-AF87-2F4D9809F06A}"/>
                </c:ext>
                <c:ext xmlns:c15="http://schemas.microsoft.com/office/drawing/2012/chart" uri="{CE6537A1-D6FC-4f65-9D91-7224C49458BB}">
                  <c15:dlblFieldTable>
                    <c15:dlblFTEntry>
                      <c15:txfldGUID>{70D9F118-D7EE-4FF2-A43D-70CA27F5F564}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30-4E11-AF87-2F4D9809F06A}"/>
                </c:ext>
                <c:ext xmlns:c15="http://schemas.microsoft.com/office/drawing/2012/chart" uri="{CE6537A1-D6FC-4f65-9D91-7224C49458BB}">
                  <c15:dlblFieldTable>
                    <c15:dlblFTEntry>
                      <c15:txfldGUID>{E893443C-9024-44E3-A56A-71212713B2C5}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30-4E11-AF87-2F4D9809F06A}"/>
                </c:ext>
                <c:ext xmlns:c15="http://schemas.microsoft.com/office/drawing/2012/chart" uri="{CE6537A1-D6FC-4f65-9D91-7224C49458BB}">
                  <c15:dlblFieldTable>
                    <c15:dlblFTEntry>
                      <c15:txfldGUID>{1E25CCBC-C0A4-4672-A013-9720515CB810}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30-4E11-AF87-2F4D9809F06A}"/>
                </c:ext>
                <c:ext xmlns:c15="http://schemas.microsoft.com/office/drawing/2012/chart" uri="{CE6537A1-D6FC-4f65-9D91-7224C49458BB}">
                  <c15:dlblFieldTable>
                    <c15:dlblFTEntry>
                      <c15:txfldGUID>{F1A7F550-1CE8-4F06-93BB-DB647E679D7A}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30-4E11-AF87-2F4D9809F06A}"/>
                </c:ext>
                <c:ext xmlns:c15="http://schemas.microsoft.com/office/drawing/2012/chart" uri="{CE6537A1-D6FC-4f65-9D91-7224C49458BB}">
                  <c15:layout/>
                  <c15:dlblFieldTable>
                    <c15:dlblFTEntry>
                      <c15:txfldGUID>{A8FA6CFD-2095-4930-BF83-87B7CFECD3E9}</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30-4E11-AF87-2F4D9809F06A}"/>
                </c:ext>
                <c:ext xmlns:c15="http://schemas.microsoft.com/office/drawing/2012/chart" uri="{CE6537A1-D6FC-4f65-9D91-7224C49458BB}">
                  <c15:layout/>
                  <c15:dlblFieldTable>
                    <c15:dlblFTEntry>
                      <c15:txfldGUID>{9B96B2EC-554C-4D22-A997-C98DB6B95794}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30-4E11-AF87-2F4D9809F06A}"/>
                </c:ext>
                <c:ext xmlns:c15="http://schemas.microsoft.com/office/drawing/2012/chart" uri="{CE6537A1-D6FC-4f65-9D91-7224C49458BB}">
                  <c15:layout/>
                  <c15:dlblFieldTable>
                    <c15:dlblFTEntry>
                      <c15:txfldGUID>{4EBAC833-3F4B-4DA0-90A2-290A6520471F}</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30-4E11-AF87-2F4D9809F06A}"/>
                </c:ext>
                <c:ext xmlns:c15="http://schemas.microsoft.com/office/drawing/2012/chart" uri="{CE6537A1-D6FC-4f65-9D91-7224C49458BB}">
                  <c15:layout/>
                  <c15:dlblFieldTable>
                    <c15:dlblFTEntry>
                      <c15:txfldGUID>{F528452B-832C-4929-8A93-CC996DA61390}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c:v>
                </c:pt>
                <c:pt idx="16">
                  <c:v>58.9</c:v>
                </c:pt>
                <c:pt idx="24">
                  <c:v>59.9</c:v>
                </c:pt>
                <c:pt idx="32">
                  <c:v>60.7</c:v>
                </c:pt>
              </c:numCache>
            </c:numRef>
          </c:xVal>
          <c:yVal>
            <c:numRef>
              <c:f>公会計指標分析・財政指標組合せ分析表!$BP$55:$DC$55</c:f>
              <c:numCache>
                <c:formatCode>#,##0.0;"▲ "#,##0.0</c:formatCode>
                <c:ptCount val="40"/>
                <c:pt idx="0">
                  <c:v>37.299999999999997</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2730-4E11-AF87-2F4D9809F06A}"/>
            </c:ext>
          </c:extLst>
        </c:ser>
        <c:dLbls>
          <c:showLegendKey val="0"/>
          <c:showVal val="1"/>
          <c:showCatName val="0"/>
          <c:showSerName val="0"/>
          <c:showPercent val="0"/>
          <c:showBubbleSize val="0"/>
        </c:dLbls>
        <c:axId val="550569832"/>
        <c:axId val="439576480"/>
      </c:scatterChart>
      <c:valAx>
        <c:axId val="550569832"/>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576480"/>
        <c:crosses val="autoZero"/>
        <c:crossBetween val="midCat"/>
      </c:valAx>
      <c:valAx>
        <c:axId val="439576480"/>
        <c:scaling>
          <c:orientation val="minMax"/>
          <c:max val="49"/>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0569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3DF-4A92-A85B-90BDE8602F91}"/>
                </c:ext>
                <c:ext xmlns:c15="http://schemas.microsoft.com/office/drawing/2012/chart" uri="{CE6537A1-D6FC-4f65-9D91-7224C49458BB}">
                  <c15:layout/>
                  <c15:dlblFieldTable>
                    <c15:dlblFTEntry>
                      <c15:txfldGUID>{777E355F-4E1A-4C4A-B8B6-9C6188576DFE}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3DF-4A92-A85B-90BDE8602F91}"/>
                </c:ext>
                <c:ext xmlns:c15="http://schemas.microsoft.com/office/drawing/2012/chart" uri="{CE6537A1-D6FC-4f65-9D91-7224C49458BB}">
                  <c15:dlblFieldTable>
                    <c15:dlblFTEntry>
                      <c15:txfldGUID>{24EF9902-29ED-4436-8569-96C5AF96406D}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3DF-4A92-A85B-90BDE8602F91}"/>
                </c:ext>
                <c:ext xmlns:c15="http://schemas.microsoft.com/office/drawing/2012/chart" uri="{CE6537A1-D6FC-4f65-9D91-7224C49458BB}">
                  <c15:dlblFieldTable>
                    <c15:dlblFTEntry>
                      <c15:txfldGUID>{63D85349-B73B-46FF-82C2-A0EE83E29719}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3DF-4A92-A85B-90BDE8602F91}"/>
                </c:ext>
                <c:ext xmlns:c15="http://schemas.microsoft.com/office/drawing/2012/chart" uri="{CE6537A1-D6FC-4f65-9D91-7224C49458BB}">
                  <c15:dlblFieldTable>
                    <c15:dlblFTEntry>
                      <c15:txfldGUID>{4614356B-5168-4DE6-B8B2-3B27F628CAFC}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3DF-4A92-A85B-90BDE8602F91}"/>
                </c:ext>
                <c:ext xmlns:c15="http://schemas.microsoft.com/office/drawing/2012/chart" uri="{CE6537A1-D6FC-4f65-9D91-7224C49458BB}">
                  <c15:dlblFieldTable>
                    <c15:dlblFTEntry>
                      <c15:txfldGUID>{676FB029-82F2-41A5-A79E-D607B6263D74}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3DF-4A92-A85B-90BDE8602F91}"/>
                </c:ext>
                <c:ext xmlns:c15="http://schemas.microsoft.com/office/drawing/2012/chart" uri="{CE6537A1-D6FC-4f65-9D91-7224C49458BB}">
                  <c15:layout/>
                  <c15:dlblFieldTable>
                    <c15:dlblFTEntry>
                      <c15:txfldGUID>{433C8C13-9CE0-46DD-AA1C-5FDD4E317B44}</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3DF-4A92-A85B-90BDE8602F91}"/>
                </c:ext>
                <c:ext xmlns:c15="http://schemas.microsoft.com/office/drawing/2012/chart" uri="{CE6537A1-D6FC-4f65-9D91-7224C49458BB}">
                  <c15:layout/>
                  <c15:dlblFieldTable>
                    <c15:dlblFTEntry>
                      <c15:txfldGUID>{547AD4E0-3138-4AD2-8F7D-4A5977807022}</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3DF-4A92-A85B-90BDE8602F91}"/>
                </c:ext>
                <c:ext xmlns:c15="http://schemas.microsoft.com/office/drawing/2012/chart" uri="{CE6537A1-D6FC-4f65-9D91-7224C49458BB}">
                  <c15:layout/>
                  <c15:dlblFieldTable>
                    <c15:dlblFTEntry>
                      <c15:txfldGUID>{FE616584-8693-4575-9519-54237BC5FED1}</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3DF-4A92-A85B-90BDE8602F91}"/>
                </c:ext>
                <c:ext xmlns:c15="http://schemas.microsoft.com/office/drawing/2012/chart" uri="{CE6537A1-D6FC-4f65-9D91-7224C49458BB}">
                  <c15:layout/>
                  <c15:dlblFieldTable>
                    <c15:dlblFTEntry>
                      <c15:txfldGUID>{069241DE-BC43-4C7F-A954-28790D224B5D}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9.8000000000000007</c:v>
                </c:pt>
                <c:pt idx="16">
                  <c:v>9.4</c:v>
                </c:pt>
                <c:pt idx="24">
                  <c:v>9</c:v>
                </c:pt>
                <c:pt idx="32">
                  <c:v>8.1999999999999993</c:v>
                </c:pt>
              </c:numCache>
            </c:numRef>
          </c:xVal>
          <c:yVal>
            <c:numRef>
              <c:f>公会計指標分析・財政指標組合せ分析表!$BP$73:$DC$73</c:f>
              <c:numCache>
                <c:formatCode>#,##0.0;"▲ "#,##0.0</c:formatCode>
                <c:ptCount val="40"/>
                <c:pt idx="0">
                  <c:v>44.2</c:v>
                </c:pt>
                <c:pt idx="8">
                  <c:v>37.4</c:v>
                </c:pt>
                <c:pt idx="16">
                  <c:v>18.899999999999999</c:v>
                </c:pt>
                <c:pt idx="24">
                  <c:v>15.8</c:v>
                </c:pt>
                <c:pt idx="32">
                  <c:v>23.2</c:v>
                </c:pt>
              </c:numCache>
            </c:numRef>
          </c:yVal>
          <c:smooth val="0"/>
          <c:extLst xmlns:c16r2="http://schemas.microsoft.com/office/drawing/2015/06/chart">
            <c:ext xmlns:c16="http://schemas.microsoft.com/office/drawing/2014/chart" uri="{C3380CC4-5D6E-409C-BE32-E72D297353CC}">
              <c16:uniqueId val="{00000009-93DF-4A92-A85B-90BDE8602F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3DF-4A92-A85B-90BDE8602F91}"/>
                </c:ext>
                <c:ext xmlns:c15="http://schemas.microsoft.com/office/drawing/2012/chart" uri="{CE6537A1-D6FC-4f65-9D91-7224C49458BB}">
                  <c15:layout/>
                  <c15:dlblFieldTable>
                    <c15:dlblFTEntry>
                      <c15:txfldGUID>{868543A7-1BBC-499F-B281-1167A014A424}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3DF-4A92-A85B-90BDE8602F91}"/>
                </c:ext>
                <c:ext xmlns:c15="http://schemas.microsoft.com/office/drawing/2012/chart" uri="{CE6537A1-D6FC-4f65-9D91-7224C49458BB}">
                  <c15:dlblFieldTable>
                    <c15:dlblFTEntry>
                      <c15:txfldGUID>{54216356-A7E8-4F89-AAED-A4CC9FBFE5A6}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3DF-4A92-A85B-90BDE8602F91}"/>
                </c:ext>
                <c:ext xmlns:c15="http://schemas.microsoft.com/office/drawing/2012/chart" uri="{CE6537A1-D6FC-4f65-9D91-7224C49458BB}">
                  <c15:dlblFieldTable>
                    <c15:dlblFTEntry>
                      <c15:txfldGUID>{33066B5D-A69E-48D7-B4C1-D78324108EBA}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3DF-4A92-A85B-90BDE8602F91}"/>
                </c:ext>
                <c:ext xmlns:c15="http://schemas.microsoft.com/office/drawing/2012/chart" uri="{CE6537A1-D6FC-4f65-9D91-7224C49458BB}">
                  <c15:dlblFieldTable>
                    <c15:dlblFTEntry>
                      <c15:txfldGUID>{026E3893-4CFD-4A10-8D97-A2160A85D5EF}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3DF-4A92-A85B-90BDE8602F91}"/>
                </c:ext>
                <c:ext xmlns:c15="http://schemas.microsoft.com/office/drawing/2012/chart" uri="{CE6537A1-D6FC-4f65-9D91-7224C49458BB}">
                  <c15:dlblFieldTable>
                    <c15:dlblFTEntry>
                      <c15:txfldGUID>{91752736-EAF2-44AA-8A30-86C31CBABFDA}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3DF-4A92-A85B-90BDE8602F91}"/>
                </c:ext>
                <c:ext xmlns:c15="http://schemas.microsoft.com/office/drawing/2012/chart" uri="{CE6537A1-D6FC-4f65-9D91-7224C49458BB}">
                  <c15:layout/>
                  <c15:dlblFieldTable>
                    <c15:dlblFTEntry>
                      <c15:txfldGUID>{C9A18FA6-55AB-40CB-B00F-88FABED5285B}</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3DF-4A92-A85B-90BDE8602F91}"/>
                </c:ext>
                <c:ext xmlns:c15="http://schemas.microsoft.com/office/drawing/2012/chart" uri="{CE6537A1-D6FC-4f65-9D91-7224C49458BB}">
                  <c15:layout/>
                  <c15:dlblFieldTable>
                    <c15:dlblFTEntry>
                      <c15:txfldGUID>{2534DD8D-7FC3-4373-94AD-107612BA93B7}</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3DF-4A92-A85B-90BDE8602F91}"/>
                </c:ext>
                <c:ext xmlns:c15="http://schemas.microsoft.com/office/drawing/2012/chart" uri="{CE6537A1-D6FC-4f65-9D91-7224C49458BB}">
                  <c15:layout/>
                  <c15:dlblFieldTable>
                    <c15:dlblFTEntry>
                      <c15:txfldGUID>{23B40A61-2827-48F7-A8B0-857DC9EDE7C4}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3DF-4A92-A85B-90BDE8602F91}"/>
                </c:ext>
                <c:ext xmlns:c15="http://schemas.microsoft.com/office/drawing/2012/chart" uri="{CE6537A1-D6FC-4f65-9D91-7224C49458BB}">
                  <c15:layout/>
                  <c15:dlblFieldTable>
                    <c15:dlblFTEntry>
                      <c15:txfldGUID>{B43035A8-2B72-4328-A13B-D96D699C92B9}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8.1999999999999993</c:v>
                </c:pt>
                <c:pt idx="16">
                  <c:v>8</c:v>
                </c:pt>
                <c:pt idx="24">
                  <c:v>7.8</c:v>
                </c:pt>
                <c:pt idx="32">
                  <c:v>7.7</c:v>
                </c:pt>
              </c:numCache>
            </c:numRef>
          </c:xVal>
          <c:yVal>
            <c:numRef>
              <c:f>公会計指標分析・財政指標組合せ分析表!$BP$77:$DC$77</c:f>
              <c:numCache>
                <c:formatCode>#,##0.0;"▲ "#,##0.0</c:formatCode>
                <c:ptCount val="40"/>
                <c:pt idx="0">
                  <c:v>37.299999999999997</c:v>
                </c:pt>
                <c:pt idx="8">
                  <c:v>32.5</c:v>
                </c:pt>
                <c:pt idx="16">
                  <c:v>30.2</c:v>
                </c:pt>
                <c:pt idx="24">
                  <c:v>25.4</c:v>
                </c:pt>
                <c:pt idx="32">
                  <c:v>22.9</c:v>
                </c:pt>
              </c:numCache>
            </c:numRef>
          </c:yVal>
          <c:smooth val="0"/>
          <c:extLst xmlns:c16r2="http://schemas.microsoft.com/office/drawing/2015/06/chart">
            <c:ext xmlns:c16="http://schemas.microsoft.com/office/drawing/2014/chart" uri="{C3380CC4-5D6E-409C-BE32-E72D297353CC}">
              <c16:uniqueId val="{00000013-93DF-4A92-A85B-90BDE8602F91}"/>
            </c:ext>
          </c:extLst>
        </c:ser>
        <c:dLbls>
          <c:showLegendKey val="0"/>
          <c:showVal val="1"/>
          <c:showCatName val="0"/>
          <c:showSerName val="0"/>
          <c:showPercent val="0"/>
          <c:showBubbleSize val="0"/>
        </c:dLbls>
        <c:axId val="439804448"/>
        <c:axId val="439801312"/>
      </c:scatterChart>
      <c:valAx>
        <c:axId val="439804448"/>
        <c:scaling>
          <c:orientation val="minMax"/>
          <c:max val="10.7"/>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801312"/>
        <c:crosses val="autoZero"/>
        <c:crossBetween val="midCat"/>
      </c:valAx>
      <c:valAx>
        <c:axId val="439801312"/>
        <c:scaling>
          <c:orientation val="minMax"/>
          <c:max val="49"/>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8044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過去の大型普通建設事業に係る起債の償還完了等により，元利償還金はピークを越え減少に転じているが，今後は直近に借入した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総社小学校建替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認定こども園整備な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どに係る償還が本格化し新たな負担増が見込まれる。また，平成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からの復旧・復興事業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償還の開始や，今後数年間に複数の大型事業も計画しているため，計画的に事業実施することにより，過度に起債に依存することのない財政運営に努める。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過去の大規模事業の財源とした既発債の償還が進み，地方債の新規の発行を抑制していることから，地方債残高は減少してきたが，今年度は平成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月豪雨災害に係る起債の借入等により，地方債の現在高が約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億円増加した。一方で，充当可能基金については，財源不足のための取崩により財政調整基金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している。今後も複数の大型事業が予定されているため，計画的な事業実施を進めるとともに、事務事業を見直し財政の健全化に努める必要がある。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岡山県総社市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財政調整基金は財源不足により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億円の取崩を行ったが，地方財政法第７条第１項の規定に基づき，約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億円を積み立てた。また，今後計画される庁舎と美術博物館の建設に向け，「庁舎等整備事業基金」へ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億円，「美術博物館施設整備事業基金」へ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億円をそれぞれ積み立てた。さらに復興基金として約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億円積み立てた。他に，新デマンド交通の運行に係る経費等を「地域振興基金」から約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億円を取崩した。基金全体としては，約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庁舎建設や美術博物館の新設等大型事業が計画されているため，計画的な積立を行っていく。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・地域振興基金：市民の連帯の強化及び地域振興に要する財源のための基金（合併特例債により創設）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・庁舎等整備事業基金：庁舎建設のための財源とする基金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・退職手当基金：退職手当の財源とする基金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・教育施設整備事業等基金：小中学校や幼稚園の施設整備のための基金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・総社市美術博物館施設整備事業基金：美術博物館施設整備のための基金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今後計画される庁舎と美術博物館の建設に向け，「庁舎等整備事業基金」へ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億円，「美術博物館施設整備事業基金」へ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億円をそれぞれ積み立てた。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庁舎建設や美術博物館の新設等大型事業が計画されているため，計画的な積立を行っていく。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億円の取崩を行ったが，地方財政法第７条第１項の規定に基づき，約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災害対応等により緊急で補正予算を編成する必要が起こりうることから，財政調整基金の残高は，最低でも標準財政規模の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％は必要であると考えている。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現在のところ，大きな増減の予定はないが，今後も大型事業が計画されていることから，それに備えて積み立てておく。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69,338
67,634
211.90
29,558,514
29,063,969
201,913
15,716,548
30,976,743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年を迎える施設が約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％を占めており，公共施設の老朽化が進行していることから，有形固定資産原価償却率は類似団体より高い水準にあると推測される。平成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は，公共施設等の再編による保有量の縮減，計画保全による施設の長寿命化，形態の見直しによる効率的な管理運営に取り組むこととしており，今後策定する個別施設計画も活用しながら，効率的かつ健全な施設の管理運営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2"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7" name="フローチャート: 判断 76"/>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15512</xdr:rowOff>
    </xdr:from>
    <xdr:to>
      <xdr:col>23</xdr:col>
      <xdr:colOff>136525</xdr:colOff>
      <xdr:row>31</xdr:row>
      <xdr:rowOff>117112</xdr:rowOff>
    </xdr:to>
    <xdr:sp macro="" textlink="">
      <xdr:nvSpPr>
        <xdr:cNvPr id="83" name="楕円 82"/>
        <xdr:cNvSpPr/>
      </xdr:nvSpPr>
      <xdr:spPr>
        <a:xfrm>
          <a:off x="47117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165389</xdr:rowOff>
    </xdr:from>
    <xdr:ext cx="405111" cy="259045"/>
    <xdr:sp macro="" textlink="">
      <xdr:nvSpPr>
        <xdr:cNvPr id="84" name="有形固定資産減価償却率該当値テキスト"/>
        <xdr:cNvSpPr txBox="1"/>
      </xdr:nvSpPr>
      <xdr:spPr>
        <a:xfrm>
          <a:off x="4813300" y="608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6259</xdr:rowOff>
    </xdr:from>
    <xdr:to>
      <xdr:col>19</xdr:col>
      <xdr:colOff>187325</xdr:colOff>
      <xdr:row>31</xdr:row>
      <xdr:rowOff>107859</xdr:rowOff>
    </xdr:to>
    <xdr:sp macro="" textlink="">
      <xdr:nvSpPr>
        <xdr:cNvPr id="85" name="楕円 84"/>
        <xdr:cNvSpPr/>
      </xdr:nvSpPr>
      <xdr:spPr>
        <a:xfrm>
          <a:off x="4000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57059</xdr:rowOff>
    </xdr:from>
    <xdr:to>
      <xdr:col>23</xdr:col>
      <xdr:colOff>85725</xdr:colOff>
      <xdr:row>31</xdr:row>
      <xdr:rowOff>66312</xdr:rowOff>
    </xdr:to>
    <xdr:cxnSp macro="">
      <xdr:nvCxnSpPr>
        <xdr:cNvPr id="86" name="直線コネクタ 85"/>
        <xdr:cNvCxnSpPr/>
      </xdr:nvCxnSpPr>
      <xdr:spPr>
        <a:xfrm>
          <a:off x="4051300" y="6143534"/>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87" name="楕円 86"/>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57059</xdr:rowOff>
    </xdr:to>
    <xdr:cxnSp macro="">
      <xdr:nvCxnSpPr>
        <xdr:cNvPr id="88" name="直線コネクタ 87"/>
        <xdr:cNvCxnSpPr/>
      </xdr:nvCxnSpPr>
      <xdr:spPr>
        <a:xfrm>
          <a:off x="3289300" y="6140450"/>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89" name="楕円 88"/>
        <xdr:cNvSpPr/>
      </xdr:nvSpPr>
      <xdr:spPr>
        <a:xfrm>
          <a:off x="2476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20048</xdr:rowOff>
    </xdr:from>
    <xdr:to>
      <xdr:col>15</xdr:col>
      <xdr:colOff>136525</xdr:colOff>
      <xdr:row>31</xdr:row>
      <xdr:rowOff>53975</xdr:rowOff>
    </xdr:to>
    <xdr:cxnSp macro="">
      <xdr:nvCxnSpPr>
        <xdr:cNvPr id="90" name="直線コネクタ 89"/>
        <xdr:cNvCxnSpPr/>
      </xdr:nvCxnSpPr>
      <xdr:spPr>
        <a:xfrm>
          <a:off x="2527300" y="610652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168456</xdr:rowOff>
    </xdr:from>
    <xdr:to>
      <xdr:col>7</xdr:col>
      <xdr:colOff>187325</xdr:colOff>
      <xdr:row>31</xdr:row>
      <xdr:rowOff>98606</xdr:rowOff>
    </xdr:to>
    <xdr:sp macro="" textlink="">
      <xdr:nvSpPr>
        <xdr:cNvPr id="91" name="楕円 90"/>
        <xdr:cNvSpPr/>
      </xdr:nvSpPr>
      <xdr:spPr>
        <a:xfrm>
          <a:off x="1714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20048</xdr:rowOff>
    </xdr:from>
    <xdr:to>
      <xdr:col>11</xdr:col>
      <xdr:colOff>136525</xdr:colOff>
      <xdr:row>31</xdr:row>
      <xdr:rowOff>47806</xdr:rowOff>
    </xdr:to>
    <xdr:cxnSp macro="">
      <xdr:nvCxnSpPr>
        <xdr:cNvPr id="92" name="直線コネクタ 91"/>
        <xdr:cNvCxnSpPr/>
      </xdr:nvCxnSpPr>
      <xdr:spPr>
        <a:xfrm flipV="1">
          <a:off x="1765300" y="610652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3" name="n_1ave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4" name="n_2ave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5" name="n_3aveValue有形固定資産減価償却率"/>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6" name="n_4aveValue有形固定資産減価償却率"/>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98986</xdr:rowOff>
    </xdr:from>
    <xdr:ext cx="405111" cy="259045"/>
    <xdr:sp macro="" textlink="">
      <xdr:nvSpPr>
        <xdr:cNvPr id="97" name="n_1mainValue有形固定資産減価償却率"/>
        <xdr:cNvSpPr txBox="1"/>
      </xdr:nvSpPr>
      <xdr:spPr>
        <a:xfrm>
          <a:off x="3836044"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8" name="n_2main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61975</xdr:rowOff>
    </xdr:from>
    <xdr:ext cx="405111" cy="259045"/>
    <xdr:sp macro="" textlink="">
      <xdr:nvSpPr>
        <xdr:cNvPr id="99" name="n_3mainValue有形固定資産減価償却率"/>
        <xdr:cNvSpPr txBox="1"/>
      </xdr:nvSpPr>
      <xdr:spPr>
        <a:xfrm>
          <a:off x="2324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89733</xdr:rowOff>
    </xdr:from>
    <xdr:ext cx="405111" cy="259045"/>
    <xdr:sp macro="" textlink="">
      <xdr:nvSpPr>
        <xdr:cNvPr id="100" name="n_4mainValue有形固定資産減価償却率"/>
        <xdr:cNvSpPr txBox="1"/>
      </xdr:nvSpPr>
      <xdr:spPr>
        <a:xfrm>
          <a:off x="1562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過去の大規模事業の財源とした既発債の償還が進む一方で，地方債の新規発行を抑制していたが，大型事業の実施や平成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月豪雨災害に係る復旧復興事業により新規発行が増額となったことから，地方債残高は増加している。数値は類似団体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よりも高い数値となっており，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今後数年間に複数の大型事業も計画しているため，数値の動向を注視し，計画的な事業実施を進めるとともに，事務事業を見直し財政の健全化に努める必要がある。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71473</xdr:rowOff>
    </xdr:from>
    <xdr:to>
      <xdr:col>60</xdr:col>
      <xdr:colOff>123825</xdr:colOff>
      <xdr:row>31</xdr:row>
      <xdr:rowOff>1623</xdr:rowOff>
    </xdr:to>
    <xdr:sp macro="" textlink="">
      <xdr:nvSpPr>
        <xdr:cNvPr id="139" name="フローチャート: 判断 138"/>
        <xdr:cNvSpPr/>
      </xdr:nvSpPr>
      <xdr:spPr>
        <a:xfrm>
          <a:off x="11747500" y="598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159632</xdr:rowOff>
    </xdr:from>
    <xdr:to>
      <xdr:col>76</xdr:col>
      <xdr:colOff>73025</xdr:colOff>
      <xdr:row>31</xdr:row>
      <xdr:rowOff>89782</xdr:rowOff>
    </xdr:to>
    <xdr:sp macro="" textlink="">
      <xdr:nvSpPr>
        <xdr:cNvPr id="145" name="楕円 144"/>
        <xdr:cNvSpPr/>
      </xdr:nvSpPr>
      <xdr:spPr>
        <a:xfrm>
          <a:off x="14744700" y="60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138059</xdr:rowOff>
    </xdr:from>
    <xdr:ext cx="469744" cy="259045"/>
    <xdr:sp macro="" textlink="">
      <xdr:nvSpPr>
        <xdr:cNvPr id="146" name="債務償還比率該当値テキスト"/>
        <xdr:cNvSpPr txBox="1"/>
      </xdr:nvSpPr>
      <xdr:spPr>
        <a:xfrm>
          <a:off x="14846300" y="60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75551</xdr:rowOff>
    </xdr:from>
    <xdr:to>
      <xdr:col>72</xdr:col>
      <xdr:colOff>123825</xdr:colOff>
      <xdr:row>31</xdr:row>
      <xdr:rowOff>5701</xdr:rowOff>
    </xdr:to>
    <xdr:sp macro="" textlink="">
      <xdr:nvSpPr>
        <xdr:cNvPr id="147" name="楕円 146"/>
        <xdr:cNvSpPr/>
      </xdr:nvSpPr>
      <xdr:spPr>
        <a:xfrm>
          <a:off x="14033500" y="5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126351</xdr:rowOff>
    </xdr:from>
    <xdr:to>
      <xdr:col>76</xdr:col>
      <xdr:colOff>22225</xdr:colOff>
      <xdr:row>31</xdr:row>
      <xdr:rowOff>38982</xdr:rowOff>
    </xdr:to>
    <xdr:cxnSp macro="">
      <xdr:nvCxnSpPr>
        <xdr:cNvPr id="148" name="直線コネクタ 147"/>
        <xdr:cNvCxnSpPr/>
      </xdr:nvCxnSpPr>
      <xdr:spPr>
        <a:xfrm>
          <a:off x="14084300" y="6041376"/>
          <a:ext cx="711200" cy="8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62717</xdr:rowOff>
    </xdr:from>
    <xdr:to>
      <xdr:col>68</xdr:col>
      <xdr:colOff>123825</xdr:colOff>
      <xdr:row>30</xdr:row>
      <xdr:rowOff>164317</xdr:rowOff>
    </xdr:to>
    <xdr:sp macro="" textlink="">
      <xdr:nvSpPr>
        <xdr:cNvPr id="149" name="楕円 148"/>
        <xdr:cNvSpPr/>
      </xdr:nvSpPr>
      <xdr:spPr>
        <a:xfrm>
          <a:off x="13271500" y="59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113517</xdr:rowOff>
    </xdr:from>
    <xdr:to>
      <xdr:col>72</xdr:col>
      <xdr:colOff>73025</xdr:colOff>
      <xdr:row>30</xdr:row>
      <xdr:rowOff>126351</xdr:rowOff>
    </xdr:to>
    <xdr:cxnSp macro="">
      <xdr:nvCxnSpPr>
        <xdr:cNvPr id="150" name="直線コネクタ 149"/>
        <xdr:cNvCxnSpPr/>
      </xdr:nvCxnSpPr>
      <xdr:spPr>
        <a:xfrm>
          <a:off x="13322300" y="6028542"/>
          <a:ext cx="762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80709</xdr:rowOff>
    </xdr:from>
    <xdr:to>
      <xdr:col>64</xdr:col>
      <xdr:colOff>123825</xdr:colOff>
      <xdr:row>31</xdr:row>
      <xdr:rowOff>10859</xdr:rowOff>
    </xdr:to>
    <xdr:sp macro="" textlink="">
      <xdr:nvSpPr>
        <xdr:cNvPr id="151" name="楕円 150"/>
        <xdr:cNvSpPr/>
      </xdr:nvSpPr>
      <xdr:spPr>
        <a:xfrm>
          <a:off x="125095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113517</xdr:rowOff>
    </xdr:from>
    <xdr:to>
      <xdr:col>68</xdr:col>
      <xdr:colOff>73025</xdr:colOff>
      <xdr:row>30</xdr:row>
      <xdr:rowOff>131509</xdr:rowOff>
    </xdr:to>
    <xdr:cxnSp macro="">
      <xdr:nvCxnSpPr>
        <xdr:cNvPr id="152" name="直線コネクタ 151"/>
        <xdr:cNvCxnSpPr/>
      </xdr:nvCxnSpPr>
      <xdr:spPr>
        <a:xfrm flipV="1">
          <a:off x="12560300" y="6028542"/>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107336</xdr:rowOff>
    </xdr:from>
    <xdr:to>
      <xdr:col>60</xdr:col>
      <xdr:colOff>123825</xdr:colOff>
      <xdr:row>31</xdr:row>
      <xdr:rowOff>37486</xdr:rowOff>
    </xdr:to>
    <xdr:sp macro="" textlink="">
      <xdr:nvSpPr>
        <xdr:cNvPr id="153" name="楕円 152"/>
        <xdr:cNvSpPr/>
      </xdr:nvSpPr>
      <xdr:spPr>
        <a:xfrm>
          <a:off x="11747500" y="60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131509</xdr:rowOff>
    </xdr:from>
    <xdr:to>
      <xdr:col>64</xdr:col>
      <xdr:colOff>73025</xdr:colOff>
      <xdr:row>30</xdr:row>
      <xdr:rowOff>158136</xdr:rowOff>
    </xdr:to>
    <xdr:cxnSp macro="">
      <xdr:nvCxnSpPr>
        <xdr:cNvPr id="154" name="直線コネクタ 153"/>
        <xdr:cNvCxnSpPr/>
      </xdr:nvCxnSpPr>
      <xdr:spPr>
        <a:xfrm flipV="1">
          <a:off x="11798300" y="6046534"/>
          <a:ext cx="7620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5"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6"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57"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18150</xdr:rowOff>
    </xdr:from>
    <xdr:ext cx="469744" cy="259045"/>
    <xdr:sp macro="" textlink="">
      <xdr:nvSpPr>
        <xdr:cNvPr id="158" name="n_4aveValue債務償還比率"/>
        <xdr:cNvSpPr txBox="1"/>
      </xdr:nvSpPr>
      <xdr:spPr>
        <a:xfrm>
          <a:off x="11563427" y="57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22228</xdr:rowOff>
    </xdr:from>
    <xdr:ext cx="469744" cy="259045"/>
    <xdr:sp macro="" textlink="">
      <xdr:nvSpPr>
        <xdr:cNvPr id="159" name="n_1mainValue債務償還比率"/>
        <xdr:cNvSpPr txBox="1"/>
      </xdr:nvSpPr>
      <xdr:spPr>
        <a:xfrm>
          <a:off x="13836727" y="576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9394</xdr:rowOff>
    </xdr:from>
    <xdr:ext cx="469744" cy="259045"/>
    <xdr:sp macro="" textlink="">
      <xdr:nvSpPr>
        <xdr:cNvPr id="160" name="n_2mainValue債務償還比率"/>
        <xdr:cNvSpPr txBox="1"/>
      </xdr:nvSpPr>
      <xdr:spPr>
        <a:xfrm>
          <a:off x="13087427" y="57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27386</xdr:rowOff>
    </xdr:from>
    <xdr:ext cx="469744" cy="259045"/>
    <xdr:sp macro="" textlink="">
      <xdr:nvSpPr>
        <xdr:cNvPr id="161" name="n_3mainValue債務償還比率"/>
        <xdr:cNvSpPr txBox="1"/>
      </xdr:nvSpPr>
      <xdr:spPr>
        <a:xfrm>
          <a:off x="12325427"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28613</xdr:rowOff>
    </xdr:from>
    <xdr:ext cx="469744" cy="259045"/>
    <xdr:sp macro="" textlink="">
      <xdr:nvSpPr>
        <xdr:cNvPr id="162" name="n_4mainValue債務償還比率"/>
        <xdr:cNvSpPr txBox="1"/>
      </xdr:nvSpPr>
      <xdr:spPr>
        <a:xfrm>
          <a:off x="11563427" y="611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69,338
67,634
211.90
29,558,514
29,063,969
201,913
15,716,548
30,976,743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169418</xdr:rowOff>
    </xdr:from>
    <xdr:to>
      <xdr:col>6</xdr:col>
      <xdr:colOff>38100</xdr:colOff>
      <xdr:row>38</xdr:row>
      <xdr:rowOff>99568</xdr:rowOff>
    </xdr:to>
    <xdr:sp macro="" textlink="">
      <xdr:nvSpPr>
        <xdr:cNvPr id="65" name="フローチャート: 判断 64"/>
        <xdr:cNvSpPr/>
      </xdr:nvSpPr>
      <xdr:spPr>
        <a:xfrm>
          <a:off x="1079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55118</xdr:rowOff>
    </xdr:from>
    <xdr:to>
      <xdr:col>24</xdr:col>
      <xdr:colOff>114300</xdr:colOff>
      <xdr:row>39</xdr:row>
      <xdr:rowOff>156718</xdr:rowOff>
    </xdr:to>
    <xdr:sp macro="" textlink="">
      <xdr:nvSpPr>
        <xdr:cNvPr id="71" name="楕円 70"/>
        <xdr:cNvSpPr/>
      </xdr:nvSpPr>
      <xdr:spPr>
        <a:xfrm>
          <a:off x="4584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33545</xdr:rowOff>
    </xdr:from>
    <xdr:ext cx="405111" cy="259045"/>
    <xdr:sp macro="" textlink="">
      <xdr:nvSpPr>
        <xdr:cNvPr id="72" name="【道路】&#10;有形固定資産減価償却率該当値テキスト"/>
        <xdr:cNvSpPr txBox="1"/>
      </xdr:nvSpPr>
      <xdr:spPr>
        <a:xfrm>
          <a:off x="4673600"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3" name="楕円 72"/>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105918</xdr:rowOff>
    </xdr:to>
    <xdr:cxnSp macro="">
      <xdr:nvCxnSpPr>
        <xdr:cNvPr id="74" name="直線コネクタ 73"/>
        <xdr:cNvCxnSpPr/>
      </xdr:nvCxnSpPr>
      <xdr:spPr>
        <a:xfrm>
          <a:off x="3797300" y="67284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167132</xdr:rowOff>
    </xdr:from>
    <xdr:to>
      <xdr:col>15</xdr:col>
      <xdr:colOff>101600</xdr:colOff>
      <xdr:row>39</xdr:row>
      <xdr:rowOff>97282</xdr:rowOff>
    </xdr:to>
    <xdr:sp macro="" textlink="">
      <xdr:nvSpPr>
        <xdr:cNvPr id="75" name="楕円 74"/>
        <xdr:cNvSpPr/>
      </xdr:nvSpPr>
      <xdr:spPr>
        <a:xfrm>
          <a:off x="2857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46482</xdr:rowOff>
    </xdr:to>
    <xdr:cxnSp macro="">
      <xdr:nvCxnSpPr>
        <xdr:cNvPr id="76" name="直線コネクタ 75"/>
        <xdr:cNvCxnSpPr/>
      </xdr:nvCxnSpPr>
      <xdr:spPr>
        <a:xfrm flipV="1">
          <a:off x="2908300" y="672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135128</xdr:rowOff>
    </xdr:from>
    <xdr:to>
      <xdr:col>10</xdr:col>
      <xdr:colOff>165100</xdr:colOff>
      <xdr:row>39</xdr:row>
      <xdr:rowOff>65278</xdr:rowOff>
    </xdr:to>
    <xdr:sp macro="" textlink="">
      <xdr:nvSpPr>
        <xdr:cNvPr id="77" name="楕円 76"/>
        <xdr:cNvSpPr/>
      </xdr:nvSpPr>
      <xdr:spPr>
        <a:xfrm>
          <a:off x="1968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14478</xdr:rowOff>
    </xdr:from>
    <xdr:to>
      <xdr:col>15</xdr:col>
      <xdr:colOff>50800</xdr:colOff>
      <xdr:row>39</xdr:row>
      <xdr:rowOff>46482</xdr:rowOff>
    </xdr:to>
    <xdr:cxnSp macro="">
      <xdr:nvCxnSpPr>
        <xdr:cNvPr id="78" name="直線コネクタ 77"/>
        <xdr:cNvCxnSpPr/>
      </xdr:nvCxnSpPr>
      <xdr:spPr>
        <a:xfrm>
          <a:off x="2019300" y="6701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100838</xdr:rowOff>
    </xdr:from>
    <xdr:to>
      <xdr:col>6</xdr:col>
      <xdr:colOff>38100</xdr:colOff>
      <xdr:row>39</xdr:row>
      <xdr:rowOff>30988</xdr:rowOff>
    </xdr:to>
    <xdr:sp macro="" textlink="">
      <xdr:nvSpPr>
        <xdr:cNvPr id="79" name="楕円 78"/>
        <xdr:cNvSpPr/>
      </xdr:nvSpPr>
      <xdr:spPr>
        <a:xfrm>
          <a:off x="1079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151638</xdr:rowOff>
    </xdr:from>
    <xdr:to>
      <xdr:col>10</xdr:col>
      <xdr:colOff>114300</xdr:colOff>
      <xdr:row>39</xdr:row>
      <xdr:rowOff>14478</xdr:rowOff>
    </xdr:to>
    <xdr:cxnSp macro="">
      <xdr:nvCxnSpPr>
        <xdr:cNvPr id="80" name="直線コネクタ 79"/>
        <xdr:cNvCxnSpPr/>
      </xdr:nvCxnSpPr>
      <xdr:spPr>
        <a:xfrm>
          <a:off x="1130300" y="66667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116095</xdr:rowOff>
    </xdr:from>
    <xdr:ext cx="405111" cy="259045"/>
    <xdr:sp macro="" textlink="">
      <xdr:nvSpPr>
        <xdr:cNvPr id="84" name="n_4aveValue【道路】&#10;有形固定資産減価償却率"/>
        <xdr:cNvSpPr txBox="1"/>
      </xdr:nvSpPr>
      <xdr:spPr>
        <a:xfrm>
          <a:off x="927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109237</xdr:rowOff>
    </xdr:from>
    <xdr:ext cx="405111" cy="259045"/>
    <xdr:sp macro="" textlink="">
      <xdr:nvSpPr>
        <xdr:cNvPr id="85" name="n_1main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88409</xdr:rowOff>
    </xdr:from>
    <xdr:ext cx="405111" cy="259045"/>
    <xdr:sp macro="" textlink="">
      <xdr:nvSpPr>
        <xdr:cNvPr id="86" name="n_2mainValue【道路】&#10;有形固定資産減価償却率"/>
        <xdr:cNvSpPr txBox="1"/>
      </xdr:nvSpPr>
      <xdr:spPr>
        <a:xfrm>
          <a:off x="2705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7" name="n_3mainValue【道路】&#10;有形固定資産減価償却率"/>
        <xdr:cNvSpPr txBox="1"/>
      </xdr:nvSpPr>
      <xdr:spPr>
        <a:xfrm>
          <a:off x="1816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22115</xdr:rowOff>
    </xdr:from>
    <xdr:ext cx="405111" cy="259045"/>
    <xdr:sp macro="" textlink="">
      <xdr:nvSpPr>
        <xdr:cNvPr id="88" name="n_4mainValue【道路】&#10;有形固定資産減価償却率"/>
        <xdr:cNvSpPr txBox="1"/>
      </xdr:nvSpPr>
      <xdr:spPr>
        <a:xfrm>
          <a:off x="92774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121053</xdr:rowOff>
    </xdr:from>
    <xdr:to>
      <xdr:col>36</xdr:col>
      <xdr:colOff>165100</xdr:colOff>
      <xdr:row>40</xdr:row>
      <xdr:rowOff>51203</xdr:rowOff>
    </xdr:to>
    <xdr:sp macro="" textlink="">
      <xdr:nvSpPr>
        <xdr:cNvPr id="124" name="フローチャート: 判断 123"/>
        <xdr:cNvSpPr/>
      </xdr:nvSpPr>
      <xdr:spPr>
        <a:xfrm>
          <a:off x="6921500" y="68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140484</xdr:rowOff>
    </xdr:from>
    <xdr:to>
      <xdr:col>55</xdr:col>
      <xdr:colOff>50800</xdr:colOff>
      <xdr:row>39</xdr:row>
      <xdr:rowOff>70634</xdr:rowOff>
    </xdr:to>
    <xdr:sp macro="" textlink="">
      <xdr:nvSpPr>
        <xdr:cNvPr id="130" name="楕円 129"/>
        <xdr:cNvSpPr/>
      </xdr:nvSpPr>
      <xdr:spPr>
        <a:xfrm>
          <a:off x="10426700" y="66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118911</xdr:rowOff>
    </xdr:from>
    <xdr:ext cx="534377" cy="259045"/>
    <xdr:sp macro="" textlink="">
      <xdr:nvSpPr>
        <xdr:cNvPr id="131" name="【道路】&#10;一人当たり延長該当値テキスト"/>
        <xdr:cNvSpPr txBox="1"/>
      </xdr:nvSpPr>
      <xdr:spPr>
        <a:xfrm>
          <a:off x="10515600" y="663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138949</xdr:rowOff>
    </xdr:from>
    <xdr:to>
      <xdr:col>50</xdr:col>
      <xdr:colOff>165100</xdr:colOff>
      <xdr:row>39</xdr:row>
      <xdr:rowOff>69099</xdr:rowOff>
    </xdr:to>
    <xdr:sp macro="" textlink="">
      <xdr:nvSpPr>
        <xdr:cNvPr id="132" name="楕円 131"/>
        <xdr:cNvSpPr/>
      </xdr:nvSpPr>
      <xdr:spPr>
        <a:xfrm>
          <a:off x="9588500" y="66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18299</xdr:rowOff>
    </xdr:from>
    <xdr:to>
      <xdr:col>55</xdr:col>
      <xdr:colOff>0</xdr:colOff>
      <xdr:row>39</xdr:row>
      <xdr:rowOff>19834</xdr:rowOff>
    </xdr:to>
    <xdr:cxnSp macro="">
      <xdr:nvCxnSpPr>
        <xdr:cNvPr id="133" name="直線コネクタ 132"/>
        <xdr:cNvCxnSpPr/>
      </xdr:nvCxnSpPr>
      <xdr:spPr>
        <a:xfrm>
          <a:off x="9639300" y="6704849"/>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70957</xdr:rowOff>
    </xdr:from>
    <xdr:to>
      <xdr:col>46</xdr:col>
      <xdr:colOff>38100</xdr:colOff>
      <xdr:row>38</xdr:row>
      <xdr:rowOff>1107</xdr:rowOff>
    </xdr:to>
    <xdr:sp macro="" textlink="">
      <xdr:nvSpPr>
        <xdr:cNvPr id="134" name="楕円 133"/>
        <xdr:cNvSpPr/>
      </xdr:nvSpPr>
      <xdr:spPr>
        <a:xfrm>
          <a:off x="8699500" y="641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121757</xdr:rowOff>
    </xdr:from>
    <xdr:to>
      <xdr:col>50</xdr:col>
      <xdr:colOff>114300</xdr:colOff>
      <xdr:row>39</xdr:row>
      <xdr:rowOff>18299</xdr:rowOff>
    </xdr:to>
    <xdr:cxnSp macro="">
      <xdr:nvCxnSpPr>
        <xdr:cNvPr id="135" name="直線コネクタ 134"/>
        <xdr:cNvCxnSpPr/>
      </xdr:nvCxnSpPr>
      <xdr:spPr>
        <a:xfrm>
          <a:off x="8750300" y="6465407"/>
          <a:ext cx="889000" cy="23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66352</xdr:rowOff>
    </xdr:from>
    <xdr:to>
      <xdr:col>41</xdr:col>
      <xdr:colOff>101600</xdr:colOff>
      <xdr:row>37</xdr:row>
      <xdr:rowOff>167953</xdr:rowOff>
    </xdr:to>
    <xdr:sp macro="" textlink="">
      <xdr:nvSpPr>
        <xdr:cNvPr id="136" name="楕円 135"/>
        <xdr:cNvSpPr/>
      </xdr:nvSpPr>
      <xdr:spPr>
        <a:xfrm>
          <a:off x="7810500" y="6410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117152</xdr:rowOff>
    </xdr:from>
    <xdr:to>
      <xdr:col>45</xdr:col>
      <xdr:colOff>177800</xdr:colOff>
      <xdr:row>37</xdr:row>
      <xdr:rowOff>121757</xdr:rowOff>
    </xdr:to>
    <xdr:cxnSp macro="">
      <xdr:nvCxnSpPr>
        <xdr:cNvPr id="137" name="直線コネクタ 136"/>
        <xdr:cNvCxnSpPr/>
      </xdr:nvCxnSpPr>
      <xdr:spPr>
        <a:xfrm>
          <a:off x="7861300" y="6460802"/>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65797</xdr:rowOff>
    </xdr:from>
    <xdr:to>
      <xdr:col>36</xdr:col>
      <xdr:colOff>165100</xdr:colOff>
      <xdr:row>37</xdr:row>
      <xdr:rowOff>167397</xdr:rowOff>
    </xdr:to>
    <xdr:sp macro="" textlink="">
      <xdr:nvSpPr>
        <xdr:cNvPr id="138" name="楕円 137"/>
        <xdr:cNvSpPr/>
      </xdr:nvSpPr>
      <xdr:spPr>
        <a:xfrm>
          <a:off x="6921500" y="64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116597</xdr:rowOff>
    </xdr:from>
    <xdr:to>
      <xdr:col>41</xdr:col>
      <xdr:colOff>50800</xdr:colOff>
      <xdr:row>37</xdr:row>
      <xdr:rowOff>117152</xdr:rowOff>
    </xdr:to>
    <xdr:cxnSp macro="">
      <xdr:nvCxnSpPr>
        <xdr:cNvPr id="139" name="直線コネクタ 138"/>
        <xdr:cNvCxnSpPr/>
      </xdr:nvCxnSpPr>
      <xdr:spPr>
        <a:xfrm>
          <a:off x="6972300" y="6460247"/>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42" name="n_3aveValue【道路】&#10;一人当たり延長"/>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42330</xdr:rowOff>
    </xdr:from>
    <xdr:ext cx="534377" cy="259045"/>
    <xdr:sp macro="" textlink="">
      <xdr:nvSpPr>
        <xdr:cNvPr id="143" name="n_4aveValue【道路】&#10;一人当たり延長"/>
        <xdr:cNvSpPr txBox="1"/>
      </xdr:nvSpPr>
      <xdr:spPr>
        <a:xfrm>
          <a:off x="6705111" y="69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60226</xdr:rowOff>
    </xdr:from>
    <xdr:ext cx="534377" cy="259045"/>
    <xdr:sp macro="" textlink="">
      <xdr:nvSpPr>
        <xdr:cNvPr id="144" name="n_1mainValue【道路】&#10;一人当たり延長"/>
        <xdr:cNvSpPr txBox="1"/>
      </xdr:nvSpPr>
      <xdr:spPr>
        <a:xfrm>
          <a:off x="9359411" y="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17634</xdr:rowOff>
    </xdr:from>
    <xdr:ext cx="534377" cy="259045"/>
    <xdr:sp macro="" textlink="">
      <xdr:nvSpPr>
        <xdr:cNvPr id="145" name="n_2mainValue【道路】&#10;一人当たり延長"/>
        <xdr:cNvSpPr txBox="1"/>
      </xdr:nvSpPr>
      <xdr:spPr>
        <a:xfrm>
          <a:off x="8483111" y="61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13029</xdr:rowOff>
    </xdr:from>
    <xdr:ext cx="534377" cy="259045"/>
    <xdr:sp macro="" textlink="">
      <xdr:nvSpPr>
        <xdr:cNvPr id="146" name="n_3mainValue【道路】&#10;一人当たり延長"/>
        <xdr:cNvSpPr txBox="1"/>
      </xdr:nvSpPr>
      <xdr:spPr>
        <a:xfrm>
          <a:off x="7594111" y="61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12474</xdr:rowOff>
    </xdr:from>
    <xdr:ext cx="534377" cy="259045"/>
    <xdr:sp macro="" textlink="">
      <xdr:nvSpPr>
        <xdr:cNvPr id="147" name="n_4mainValue【道路】&#10;一人当たり延長"/>
        <xdr:cNvSpPr txBox="1"/>
      </xdr:nvSpPr>
      <xdr:spPr>
        <a:xfrm>
          <a:off x="6705111" y="61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19413</xdr:rowOff>
    </xdr:from>
    <xdr:to>
      <xdr:col>6</xdr:col>
      <xdr:colOff>38100</xdr:colOff>
      <xdr:row>60</xdr:row>
      <xdr:rowOff>121013</xdr:rowOff>
    </xdr:to>
    <xdr:sp macro="" textlink="">
      <xdr:nvSpPr>
        <xdr:cNvPr id="183" name="フローチャート: 判断 182"/>
        <xdr:cNvSpPr/>
      </xdr:nvSpPr>
      <xdr:spPr>
        <a:xfrm>
          <a:off x="1079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146776</xdr:rowOff>
    </xdr:from>
    <xdr:to>
      <xdr:col>24</xdr:col>
      <xdr:colOff>114300</xdr:colOff>
      <xdr:row>59</xdr:row>
      <xdr:rowOff>76926</xdr:rowOff>
    </xdr:to>
    <xdr:sp macro="" textlink="">
      <xdr:nvSpPr>
        <xdr:cNvPr id="189" name="楕円 188"/>
        <xdr:cNvSpPr/>
      </xdr:nvSpPr>
      <xdr:spPr>
        <a:xfrm>
          <a:off x="4584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169653</xdr:rowOff>
    </xdr:from>
    <xdr:ext cx="405111" cy="259045"/>
    <xdr:sp macro="" textlink="">
      <xdr:nvSpPr>
        <xdr:cNvPr id="190" name="【橋りょう・トンネル】&#10;有形固定資産減価償却率該当値テキスト"/>
        <xdr:cNvSpPr txBox="1"/>
      </xdr:nvSpPr>
      <xdr:spPr>
        <a:xfrm>
          <a:off x="4673600" y="994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101056</xdr:rowOff>
    </xdr:from>
    <xdr:to>
      <xdr:col>20</xdr:col>
      <xdr:colOff>38100</xdr:colOff>
      <xdr:row>59</xdr:row>
      <xdr:rowOff>31206</xdr:rowOff>
    </xdr:to>
    <xdr:sp macro="" textlink="">
      <xdr:nvSpPr>
        <xdr:cNvPr id="191" name="楕円 190"/>
        <xdr:cNvSpPr/>
      </xdr:nvSpPr>
      <xdr:spPr>
        <a:xfrm>
          <a:off x="3746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151856</xdr:rowOff>
    </xdr:from>
    <xdr:to>
      <xdr:col>24</xdr:col>
      <xdr:colOff>63500</xdr:colOff>
      <xdr:row>59</xdr:row>
      <xdr:rowOff>26126</xdr:rowOff>
    </xdr:to>
    <xdr:cxnSp macro="">
      <xdr:nvCxnSpPr>
        <xdr:cNvPr id="192" name="直線コネクタ 191"/>
        <xdr:cNvCxnSpPr/>
      </xdr:nvCxnSpPr>
      <xdr:spPr>
        <a:xfrm>
          <a:off x="3797300" y="100959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101056</xdr:rowOff>
    </xdr:from>
    <xdr:to>
      <xdr:col>15</xdr:col>
      <xdr:colOff>101600</xdr:colOff>
      <xdr:row>59</xdr:row>
      <xdr:rowOff>31206</xdr:rowOff>
    </xdr:to>
    <xdr:sp macro="" textlink="">
      <xdr:nvSpPr>
        <xdr:cNvPr id="193" name="楕円 192"/>
        <xdr:cNvSpPr/>
      </xdr:nvSpPr>
      <xdr:spPr>
        <a:xfrm>
          <a:off x="2857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151856</xdr:rowOff>
    </xdr:from>
    <xdr:to>
      <xdr:col>19</xdr:col>
      <xdr:colOff>177800</xdr:colOff>
      <xdr:row>58</xdr:row>
      <xdr:rowOff>151856</xdr:rowOff>
    </xdr:to>
    <xdr:cxnSp macro="">
      <xdr:nvCxnSpPr>
        <xdr:cNvPr id="194" name="直線コネクタ 193"/>
        <xdr:cNvCxnSpPr/>
      </xdr:nvCxnSpPr>
      <xdr:spPr>
        <a:xfrm>
          <a:off x="2908300" y="10095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79828</xdr:rowOff>
    </xdr:from>
    <xdr:to>
      <xdr:col>10</xdr:col>
      <xdr:colOff>165100</xdr:colOff>
      <xdr:row>59</xdr:row>
      <xdr:rowOff>9978</xdr:rowOff>
    </xdr:to>
    <xdr:sp macro="" textlink="">
      <xdr:nvSpPr>
        <xdr:cNvPr id="195" name="楕円 194"/>
        <xdr:cNvSpPr/>
      </xdr:nvSpPr>
      <xdr:spPr>
        <a:xfrm>
          <a:off x="1968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130628</xdr:rowOff>
    </xdr:from>
    <xdr:to>
      <xdr:col>15</xdr:col>
      <xdr:colOff>50800</xdr:colOff>
      <xdr:row>58</xdr:row>
      <xdr:rowOff>151856</xdr:rowOff>
    </xdr:to>
    <xdr:cxnSp macro="">
      <xdr:nvCxnSpPr>
        <xdr:cNvPr id="196" name="直線コネクタ 195"/>
        <xdr:cNvCxnSpPr/>
      </xdr:nvCxnSpPr>
      <xdr:spPr>
        <a:xfrm>
          <a:off x="2019300" y="1007472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43906</xdr:rowOff>
    </xdr:from>
    <xdr:to>
      <xdr:col>6</xdr:col>
      <xdr:colOff>38100</xdr:colOff>
      <xdr:row>60</xdr:row>
      <xdr:rowOff>145506</xdr:rowOff>
    </xdr:to>
    <xdr:sp macro="" textlink="">
      <xdr:nvSpPr>
        <xdr:cNvPr id="197" name="楕円 196"/>
        <xdr:cNvSpPr/>
      </xdr:nvSpPr>
      <xdr:spPr>
        <a:xfrm>
          <a:off x="1079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130628</xdr:rowOff>
    </xdr:from>
    <xdr:to>
      <xdr:col>10</xdr:col>
      <xdr:colOff>114300</xdr:colOff>
      <xdr:row>60</xdr:row>
      <xdr:rowOff>94706</xdr:rowOff>
    </xdr:to>
    <xdr:cxnSp macro="">
      <xdr:nvCxnSpPr>
        <xdr:cNvPr id="198" name="直線コネクタ 197"/>
        <xdr:cNvCxnSpPr/>
      </xdr:nvCxnSpPr>
      <xdr:spPr>
        <a:xfrm flipV="1">
          <a:off x="1130300" y="10074728"/>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202" name="n_4aveValue【橋りょう・トンネル】&#10;有形固定資産減価償却率"/>
        <xdr:cNvSpPr txBox="1"/>
      </xdr:nvSpPr>
      <xdr:spPr>
        <a:xfrm>
          <a:off x="927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47733</xdr:rowOff>
    </xdr:from>
    <xdr:ext cx="405111" cy="259045"/>
    <xdr:sp macro="" textlink="">
      <xdr:nvSpPr>
        <xdr:cNvPr id="203" name="n_1mainValue【橋りょう・トンネル】&#10;有形固定資産減価償却率"/>
        <xdr:cNvSpPr txBox="1"/>
      </xdr:nvSpPr>
      <xdr:spPr>
        <a:xfrm>
          <a:off x="3582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47733</xdr:rowOff>
    </xdr:from>
    <xdr:ext cx="405111" cy="259045"/>
    <xdr:sp macro="" textlink="">
      <xdr:nvSpPr>
        <xdr:cNvPr id="204" name="n_2mainValue【橋りょう・トンネル】&#10;有形固定資産減価償却率"/>
        <xdr:cNvSpPr txBox="1"/>
      </xdr:nvSpPr>
      <xdr:spPr>
        <a:xfrm>
          <a:off x="2705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205" name="n_3mainValue【橋りょう・トンネル】&#10;有形固定資産減価償却率"/>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6" name="n_4mainValue【橋りょう・トンネル】&#10;有形固定資産減価償却率"/>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126863</xdr:rowOff>
    </xdr:from>
    <xdr:to>
      <xdr:col>36</xdr:col>
      <xdr:colOff>165100</xdr:colOff>
      <xdr:row>64</xdr:row>
      <xdr:rowOff>57013</xdr:rowOff>
    </xdr:to>
    <xdr:sp macro="" textlink="">
      <xdr:nvSpPr>
        <xdr:cNvPr id="240" name="フローチャート: 判断 239"/>
        <xdr:cNvSpPr/>
      </xdr:nvSpPr>
      <xdr:spPr>
        <a:xfrm>
          <a:off x="6921500" y="1092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135979</xdr:rowOff>
    </xdr:from>
    <xdr:to>
      <xdr:col>55</xdr:col>
      <xdr:colOff>50800</xdr:colOff>
      <xdr:row>64</xdr:row>
      <xdr:rowOff>66129</xdr:rowOff>
    </xdr:to>
    <xdr:sp macro="" textlink="">
      <xdr:nvSpPr>
        <xdr:cNvPr id="246" name="楕円 245"/>
        <xdr:cNvSpPr/>
      </xdr:nvSpPr>
      <xdr:spPr>
        <a:xfrm>
          <a:off x="10426700" y="109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51367</xdr:rowOff>
    </xdr:from>
    <xdr:ext cx="599010" cy="259045"/>
    <xdr:sp macro="" textlink="">
      <xdr:nvSpPr>
        <xdr:cNvPr id="247" name="【橋りょう・トンネル】&#10;一人当たり有形固定資産（償却資産）額該当値テキスト"/>
        <xdr:cNvSpPr txBox="1"/>
      </xdr:nvSpPr>
      <xdr:spPr>
        <a:xfrm>
          <a:off x="10515600" y="1085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135942</xdr:rowOff>
    </xdr:from>
    <xdr:to>
      <xdr:col>50</xdr:col>
      <xdr:colOff>165100</xdr:colOff>
      <xdr:row>64</xdr:row>
      <xdr:rowOff>66092</xdr:rowOff>
    </xdr:to>
    <xdr:sp macro="" textlink="">
      <xdr:nvSpPr>
        <xdr:cNvPr id="248" name="楕円 247"/>
        <xdr:cNvSpPr/>
      </xdr:nvSpPr>
      <xdr:spPr>
        <a:xfrm>
          <a:off x="9588500" y="109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15292</xdr:rowOff>
    </xdr:from>
    <xdr:to>
      <xdr:col>55</xdr:col>
      <xdr:colOff>0</xdr:colOff>
      <xdr:row>64</xdr:row>
      <xdr:rowOff>15329</xdr:rowOff>
    </xdr:to>
    <xdr:cxnSp macro="">
      <xdr:nvCxnSpPr>
        <xdr:cNvPr id="249" name="直線コネクタ 248"/>
        <xdr:cNvCxnSpPr/>
      </xdr:nvCxnSpPr>
      <xdr:spPr>
        <a:xfrm>
          <a:off x="9639300" y="10988092"/>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135526</xdr:rowOff>
    </xdr:from>
    <xdr:to>
      <xdr:col>46</xdr:col>
      <xdr:colOff>38100</xdr:colOff>
      <xdr:row>64</xdr:row>
      <xdr:rowOff>65676</xdr:rowOff>
    </xdr:to>
    <xdr:sp macro="" textlink="">
      <xdr:nvSpPr>
        <xdr:cNvPr id="250" name="楕円 249"/>
        <xdr:cNvSpPr/>
      </xdr:nvSpPr>
      <xdr:spPr>
        <a:xfrm>
          <a:off x="8699500" y="109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14876</xdr:rowOff>
    </xdr:from>
    <xdr:to>
      <xdr:col>50</xdr:col>
      <xdr:colOff>114300</xdr:colOff>
      <xdr:row>64</xdr:row>
      <xdr:rowOff>15292</xdr:rowOff>
    </xdr:to>
    <xdr:cxnSp macro="">
      <xdr:nvCxnSpPr>
        <xdr:cNvPr id="251" name="直線コネクタ 250"/>
        <xdr:cNvCxnSpPr/>
      </xdr:nvCxnSpPr>
      <xdr:spPr>
        <a:xfrm>
          <a:off x="8750300" y="10987676"/>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135398</xdr:rowOff>
    </xdr:from>
    <xdr:to>
      <xdr:col>41</xdr:col>
      <xdr:colOff>101600</xdr:colOff>
      <xdr:row>64</xdr:row>
      <xdr:rowOff>65548</xdr:rowOff>
    </xdr:to>
    <xdr:sp macro="" textlink="">
      <xdr:nvSpPr>
        <xdr:cNvPr id="252" name="楕円 251"/>
        <xdr:cNvSpPr/>
      </xdr:nvSpPr>
      <xdr:spPr>
        <a:xfrm>
          <a:off x="7810500" y="109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14748</xdr:rowOff>
    </xdr:from>
    <xdr:to>
      <xdr:col>45</xdr:col>
      <xdr:colOff>177800</xdr:colOff>
      <xdr:row>64</xdr:row>
      <xdr:rowOff>14876</xdr:rowOff>
    </xdr:to>
    <xdr:cxnSp macro="">
      <xdr:nvCxnSpPr>
        <xdr:cNvPr id="253" name="直線コネクタ 252"/>
        <xdr:cNvCxnSpPr/>
      </xdr:nvCxnSpPr>
      <xdr:spPr>
        <a:xfrm>
          <a:off x="7861300" y="10987548"/>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156928</xdr:rowOff>
    </xdr:from>
    <xdr:to>
      <xdr:col>36</xdr:col>
      <xdr:colOff>165100</xdr:colOff>
      <xdr:row>64</xdr:row>
      <xdr:rowOff>87078</xdr:rowOff>
    </xdr:to>
    <xdr:sp macro="" textlink="">
      <xdr:nvSpPr>
        <xdr:cNvPr id="254" name="楕円 253"/>
        <xdr:cNvSpPr/>
      </xdr:nvSpPr>
      <xdr:spPr>
        <a:xfrm>
          <a:off x="6921500" y="109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14748</xdr:rowOff>
    </xdr:from>
    <xdr:to>
      <xdr:col>41</xdr:col>
      <xdr:colOff>50800</xdr:colOff>
      <xdr:row>64</xdr:row>
      <xdr:rowOff>36278</xdr:rowOff>
    </xdr:to>
    <xdr:cxnSp macro="">
      <xdr:nvCxnSpPr>
        <xdr:cNvPr id="255" name="直線コネクタ 254"/>
        <xdr:cNvCxnSpPr/>
      </xdr:nvCxnSpPr>
      <xdr:spPr>
        <a:xfrm flipV="1">
          <a:off x="6972300" y="10987548"/>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73540</xdr:rowOff>
    </xdr:from>
    <xdr:ext cx="599010" cy="259045"/>
    <xdr:sp macro="" textlink="">
      <xdr:nvSpPr>
        <xdr:cNvPr id="259" name="n_4aveValue【橋りょう・トンネル】&#10;一人当たり有形固定資産（償却資産）額"/>
        <xdr:cNvSpPr txBox="1"/>
      </xdr:nvSpPr>
      <xdr:spPr>
        <a:xfrm>
          <a:off x="6672795" y="1070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57219</xdr:rowOff>
    </xdr:from>
    <xdr:ext cx="599010" cy="259045"/>
    <xdr:sp macro="" textlink="">
      <xdr:nvSpPr>
        <xdr:cNvPr id="260" name="n_1mainValue【橋りょう・トンネル】&#10;一人当たり有形固定資産（償却資産）額"/>
        <xdr:cNvSpPr txBox="1"/>
      </xdr:nvSpPr>
      <xdr:spPr>
        <a:xfrm>
          <a:off x="9327095" y="1103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56803</xdr:rowOff>
    </xdr:from>
    <xdr:ext cx="599010" cy="259045"/>
    <xdr:sp macro="" textlink="">
      <xdr:nvSpPr>
        <xdr:cNvPr id="261" name="n_2mainValue【橋りょう・トンネル】&#10;一人当たり有形固定資産（償却資産）額"/>
        <xdr:cNvSpPr txBox="1"/>
      </xdr:nvSpPr>
      <xdr:spPr>
        <a:xfrm>
          <a:off x="8450795" y="1102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56675</xdr:rowOff>
    </xdr:from>
    <xdr:ext cx="599010" cy="259045"/>
    <xdr:sp macro="" textlink="">
      <xdr:nvSpPr>
        <xdr:cNvPr id="262" name="n_3mainValue【橋りょう・トンネル】&#10;一人当たり有形固定資産（償却資産）額"/>
        <xdr:cNvSpPr txBox="1"/>
      </xdr:nvSpPr>
      <xdr:spPr>
        <a:xfrm>
          <a:off x="7561795" y="1102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78205</xdr:rowOff>
    </xdr:from>
    <xdr:ext cx="599010" cy="259045"/>
    <xdr:sp macro="" textlink="">
      <xdr:nvSpPr>
        <xdr:cNvPr id="263" name="n_4mainValue【橋りょう・トンネル】&#10;一人当たり有形固定資産（償却資産）額"/>
        <xdr:cNvSpPr txBox="1"/>
      </xdr:nvSpPr>
      <xdr:spPr>
        <a:xfrm>
          <a:off x="6672795" y="1105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9" name="フローチャート: 判断 298"/>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73842</xdr:rowOff>
    </xdr:from>
    <xdr:to>
      <xdr:col>24</xdr:col>
      <xdr:colOff>114300</xdr:colOff>
      <xdr:row>87</xdr:row>
      <xdr:rowOff>3992</xdr:rowOff>
    </xdr:to>
    <xdr:sp macro="" textlink="">
      <xdr:nvSpPr>
        <xdr:cNvPr id="305" name="楕円 304"/>
        <xdr:cNvSpPr/>
      </xdr:nvSpPr>
      <xdr:spPr>
        <a:xfrm>
          <a:off x="45847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160219</xdr:rowOff>
    </xdr:from>
    <xdr:ext cx="405111" cy="259045"/>
    <xdr:sp macro="" textlink="">
      <xdr:nvSpPr>
        <xdr:cNvPr id="306" name="【公営住宅】&#10;有形固定資産減価償却率該当値テキスト"/>
        <xdr:cNvSpPr txBox="1"/>
      </xdr:nvSpPr>
      <xdr:spPr>
        <a:xfrm>
          <a:off x="4673600" y="1473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85271</xdr:rowOff>
    </xdr:from>
    <xdr:to>
      <xdr:col>20</xdr:col>
      <xdr:colOff>38100</xdr:colOff>
      <xdr:row>87</xdr:row>
      <xdr:rowOff>15421</xdr:rowOff>
    </xdr:to>
    <xdr:sp macro="" textlink="">
      <xdr:nvSpPr>
        <xdr:cNvPr id="307" name="楕円 306"/>
        <xdr:cNvSpPr/>
      </xdr:nvSpPr>
      <xdr:spPr>
        <a:xfrm>
          <a:off x="3746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124642</xdr:rowOff>
    </xdr:from>
    <xdr:to>
      <xdr:col>24</xdr:col>
      <xdr:colOff>63500</xdr:colOff>
      <xdr:row>86</xdr:row>
      <xdr:rowOff>136071</xdr:rowOff>
    </xdr:to>
    <xdr:cxnSp macro="">
      <xdr:nvCxnSpPr>
        <xdr:cNvPr id="308" name="直線コネクタ 307"/>
        <xdr:cNvCxnSpPr/>
      </xdr:nvCxnSpPr>
      <xdr:spPr>
        <a:xfrm flipV="1">
          <a:off x="3797300" y="1486934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52614</xdr:rowOff>
    </xdr:from>
    <xdr:to>
      <xdr:col>15</xdr:col>
      <xdr:colOff>101600</xdr:colOff>
      <xdr:row>86</xdr:row>
      <xdr:rowOff>154214</xdr:rowOff>
    </xdr:to>
    <xdr:sp macro="" textlink="">
      <xdr:nvSpPr>
        <xdr:cNvPr id="309" name="楕円 308"/>
        <xdr:cNvSpPr/>
      </xdr:nvSpPr>
      <xdr:spPr>
        <a:xfrm>
          <a:off x="2857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103414</xdr:rowOff>
    </xdr:from>
    <xdr:to>
      <xdr:col>19</xdr:col>
      <xdr:colOff>177800</xdr:colOff>
      <xdr:row>86</xdr:row>
      <xdr:rowOff>136071</xdr:rowOff>
    </xdr:to>
    <xdr:cxnSp macro="">
      <xdr:nvCxnSpPr>
        <xdr:cNvPr id="310" name="直線コネクタ 309"/>
        <xdr:cNvCxnSpPr/>
      </xdr:nvCxnSpPr>
      <xdr:spPr>
        <a:xfrm>
          <a:off x="2908300" y="1484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39551</xdr:rowOff>
    </xdr:from>
    <xdr:to>
      <xdr:col>10</xdr:col>
      <xdr:colOff>165100</xdr:colOff>
      <xdr:row>86</xdr:row>
      <xdr:rowOff>141151</xdr:rowOff>
    </xdr:to>
    <xdr:sp macro="" textlink="">
      <xdr:nvSpPr>
        <xdr:cNvPr id="311" name="楕円 310"/>
        <xdr:cNvSpPr/>
      </xdr:nvSpPr>
      <xdr:spPr>
        <a:xfrm>
          <a:off x="196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90351</xdr:rowOff>
    </xdr:from>
    <xdr:to>
      <xdr:col>15</xdr:col>
      <xdr:colOff>50800</xdr:colOff>
      <xdr:row>86</xdr:row>
      <xdr:rowOff>103414</xdr:rowOff>
    </xdr:to>
    <xdr:cxnSp macro="">
      <xdr:nvCxnSpPr>
        <xdr:cNvPr id="312" name="直線コネクタ 311"/>
        <xdr:cNvCxnSpPr/>
      </xdr:nvCxnSpPr>
      <xdr:spPr>
        <a:xfrm>
          <a:off x="2019300" y="148350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19957</xdr:rowOff>
    </xdr:from>
    <xdr:to>
      <xdr:col>6</xdr:col>
      <xdr:colOff>38100</xdr:colOff>
      <xdr:row>86</xdr:row>
      <xdr:rowOff>121557</xdr:rowOff>
    </xdr:to>
    <xdr:sp macro="" textlink="">
      <xdr:nvSpPr>
        <xdr:cNvPr id="313" name="楕円 312"/>
        <xdr:cNvSpPr/>
      </xdr:nvSpPr>
      <xdr:spPr>
        <a:xfrm>
          <a:off x="1079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70757</xdr:rowOff>
    </xdr:from>
    <xdr:to>
      <xdr:col>10</xdr:col>
      <xdr:colOff>114300</xdr:colOff>
      <xdr:row>86</xdr:row>
      <xdr:rowOff>90351</xdr:rowOff>
    </xdr:to>
    <xdr:cxnSp macro="">
      <xdr:nvCxnSpPr>
        <xdr:cNvPr id="314" name="直線コネクタ 313"/>
        <xdr:cNvCxnSpPr/>
      </xdr:nvCxnSpPr>
      <xdr:spPr>
        <a:xfrm>
          <a:off x="1130300" y="148154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8"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6548</xdr:rowOff>
    </xdr:from>
    <xdr:ext cx="405111" cy="259045"/>
    <xdr:sp macro="" textlink="">
      <xdr:nvSpPr>
        <xdr:cNvPr id="319" name="n_1mainValue【公営住宅】&#10;有形固定資産減価償却率"/>
        <xdr:cNvSpPr txBox="1"/>
      </xdr:nvSpPr>
      <xdr:spPr>
        <a:xfrm>
          <a:off x="35820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145341</xdr:rowOff>
    </xdr:from>
    <xdr:ext cx="405111" cy="259045"/>
    <xdr:sp macro="" textlink="">
      <xdr:nvSpPr>
        <xdr:cNvPr id="320" name="n_2mainValue【公営住宅】&#10;有形固定資産減価償却率"/>
        <xdr:cNvSpPr txBox="1"/>
      </xdr:nvSpPr>
      <xdr:spPr>
        <a:xfrm>
          <a:off x="2705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132278</xdr:rowOff>
    </xdr:from>
    <xdr:ext cx="405111" cy="259045"/>
    <xdr:sp macro="" textlink="">
      <xdr:nvSpPr>
        <xdr:cNvPr id="321" name="n_3mainValue【公営住宅】&#10;有形固定資産減価償却率"/>
        <xdr:cNvSpPr txBox="1"/>
      </xdr:nvSpPr>
      <xdr:spPr>
        <a:xfrm>
          <a:off x="1816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112684</xdr:rowOff>
    </xdr:from>
    <xdr:ext cx="405111" cy="259045"/>
    <xdr:sp macro="" textlink="">
      <xdr:nvSpPr>
        <xdr:cNvPr id="322" name="n_4mainValue【公営住宅】&#10;有形固定資産減価償却率"/>
        <xdr:cNvSpPr txBox="1"/>
      </xdr:nvSpPr>
      <xdr:spPr>
        <a:xfrm>
          <a:off x="927744" y="1485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87313</xdr:rowOff>
    </xdr:from>
    <xdr:to>
      <xdr:col>36</xdr:col>
      <xdr:colOff>165100</xdr:colOff>
      <xdr:row>84</xdr:row>
      <xdr:rowOff>17463</xdr:rowOff>
    </xdr:to>
    <xdr:sp macro="" textlink="">
      <xdr:nvSpPr>
        <xdr:cNvPr id="352" name="フローチャート: 判断 351"/>
        <xdr:cNvSpPr/>
      </xdr:nvSpPr>
      <xdr:spPr>
        <a:xfrm>
          <a:off x="6921500" y="1431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53023</xdr:rowOff>
    </xdr:from>
    <xdr:to>
      <xdr:col>55</xdr:col>
      <xdr:colOff>50800</xdr:colOff>
      <xdr:row>84</xdr:row>
      <xdr:rowOff>154623</xdr:rowOff>
    </xdr:to>
    <xdr:sp macro="" textlink="">
      <xdr:nvSpPr>
        <xdr:cNvPr id="358" name="楕円 357"/>
        <xdr:cNvSpPr/>
      </xdr:nvSpPr>
      <xdr:spPr>
        <a:xfrm>
          <a:off x="10426700" y="144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31450</xdr:rowOff>
    </xdr:from>
    <xdr:ext cx="469744" cy="259045"/>
    <xdr:sp macro="" textlink="">
      <xdr:nvSpPr>
        <xdr:cNvPr id="359" name="【公営住宅】&#10;一人当たり面積該当値テキスト"/>
        <xdr:cNvSpPr txBox="1"/>
      </xdr:nvSpPr>
      <xdr:spPr>
        <a:xfrm>
          <a:off x="10515600" y="1443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56451</xdr:rowOff>
    </xdr:from>
    <xdr:to>
      <xdr:col>50</xdr:col>
      <xdr:colOff>165100</xdr:colOff>
      <xdr:row>84</xdr:row>
      <xdr:rowOff>158051</xdr:rowOff>
    </xdr:to>
    <xdr:sp macro="" textlink="">
      <xdr:nvSpPr>
        <xdr:cNvPr id="360" name="楕円 359"/>
        <xdr:cNvSpPr/>
      </xdr:nvSpPr>
      <xdr:spPr>
        <a:xfrm>
          <a:off x="9588500" y="144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103823</xdr:rowOff>
    </xdr:from>
    <xdr:to>
      <xdr:col>55</xdr:col>
      <xdr:colOff>0</xdr:colOff>
      <xdr:row>84</xdr:row>
      <xdr:rowOff>107251</xdr:rowOff>
    </xdr:to>
    <xdr:cxnSp macro="">
      <xdr:nvCxnSpPr>
        <xdr:cNvPr id="361" name="直線コネクタ 360"/>
        <xdr:cNvCxnSpPr/>
      </xdr:nvCxnSpPr>
      <xdr:spPr>
        <a:xfrm flipV="1">
          <a:off x="9639300" y="14505623"/>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45593</xdr:rowOff>
    </xdr:from>
    <xdr:to>
      <xdr:col>46</xdr:col>
      <xdr:colOff>38100</xdr:colOff>
      <xdr:row>84</xdr:row>
      <xdr:rowOff>147193</xdr:rowOff>
    </xdr:to>
    <xdr:sp macro="" textlink="">
      <xdr:nvSpPr>
        <xdr:cNvPr id="362" name="楕円 361"/>
        <xdr:cNvSpPr/>
      </xdr:nvSpPr>
      <xdr:spPr>
        <a:xfrm>
          <a:off x="8699500" y="144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96393</xdr:rowOff>
    </xdr:from>
    <xdr:to>
      <xdr:col>50</xdr:col>
      <xdr:colOff>114300</xdr:colOff>
      <xdr:row>84</xdr:row>
      <xdr:rowOff>107251</xdr:rowOff>
    </xdr:to>
    <xdr:cxnSp macro="">
      <xdr:nvCxnSpPr>
        <xdr:cNvPr id="363" name="直線コネクタ 362"/>
        <xdr:cNvCxnSpPr/>
      </xdr:nvCxnSpPr>
      <xdr:spPr>
        <a:xfrm>
          <a:off x="8750300" y="1449819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64" name="楕円 363"/>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96393</xdr:rowOff>
    </xdr:to>
    <xdr:cxnSp macro="">
      <xdr:nvCxnSpPr>
        <xdr:cNvPr id="365" name="直線コネクタ 364"/>
        <xdr:cNvCxnSpPr/>
      </xdr:nvCxnSpPr>
      <xdr:spPr>
        <a:xfrm>
          <a:off x="7861300" y="144970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55308</xdr:rowOff>
    </xdr:from>
    <xdr:to>
      <xdr:col>36</xdr:col>
      <xdr:colOff>165100</xdr:colOff>
      <xdr:row>84</xdr:row>
      <xdr:rowOff>156908</xdr:rowOff>
    </xdr:to>
    <xdr:sp macro="" textlink="">
      <xdr:nvSpPr>
        <xdr:cNvPr id="366" name="楕円 365"/>
        <xdr:cNvSpPr/>
      </xdr:nvSpPr>
      <xdr:spPr>
        <a:xfrm>
          <a:off x="6921500" y="144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106108</xdr:rowOff>
    </xdr:to>
    <xdr:cxnSp macro="">
      <xdr:nvCxnSpPr>
        <xdr:cNvPr id="367" name="直線コネクタ 366"/>
        <xdr:cNvCxnSpPr/>
      </xdr:nvCxnSpPr>
      <xdr:spPr>
        <a:xfrm flipV="1">
          <a:off x="6972300" y="1449705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33990</xdr:rowOff>
    </xdr:from>
    <xdr:ext cx="469744" cy="259045"/>
    <xdr:sp macro="" textlink="">
      <xdr:nvSpPr>
        <xdr:cNvPr id="371" name="n_4aveValue【公営住宅】&#10;一人当たり面積"/>
        <xdr:cNvSpPr txBox="1"/>
      </xdr:nvSpPr>
      <xdr:spPr>
        <a:xfrm>
          <a:off x="6737427" y="1409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149178</xdr:rowOff>
    </xdr:from>
    <xdr:ext cx="469744" cy="259045"/>
    <xdr:sp macro="" textlink="">
      <xdr:nvSpPr>
        <xdr:cNvPr id="372" name="n_1mainValue【公営住宅】&#10;一人当たり面積"/>
        <xdr:cNvSpPr txBox="1"/>
      </xdr:nvSpPr>
      <xdr:spPr>
        <a:xfrm>
          <a:off x="9391727" y="1455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138320</xdr:rowOff>
    </xdr:from>
    <xdr:ext cx="469744" cy="259045"/>
    <xdr:sp macro="" textlink="">
      <xdr:nvSpPr>
        <xdr:cNvPr id="373" name="n_2mainValue【公営住宅】&#10;一人当たり面積"/>
        <xdr:cNvSpPr txBox="1"/>
      </xdr:nvSpPr>
      <xdr:spPr>
        <a:xfrm>
          <a:off x="8515427" y="1454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74" name="n_3mainValue【公営住宅】&#10;一人当たり面積"/>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148035</xdr:rowOff>
    </xdr:from>
    <xdr:ext cx="469744" cy="259045"/>
    <xdr:sp macro="" textlink="">
      <xdr:nvSpPr>
        <xdr:cNvPr id="375" name="n_4mainValue【公営住宅】&#10;一人当たり面積"/>
        <xdr:cNvSpPr txBox="1"/>
      </xdr:nvSpPr>
      <xdr:spPr>
        <a:xfrm>
          <a:off x="6737427" y="1454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21"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6" name="フローチャート: 判断 425"/>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432" name="楕円 431"/>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433" name="【認定こども園・幼稚園・保育所】&#10;有形固定資産減価償却率該当値テキスト"/>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21590</xdr:rowOff>
    </xdr:from>
    <xdr:to>
      <xdr:col>81</xdr:col>
      <xdr:colOff>101600</xdr:colOff>
      <xdr:row>36</xdr:row>
      <xdr:rowOff>123190</xdr:rowOff>
    </xdr:to>
    <xdr:sp macro="" textlink="">
      <xdr:nvSpPr>
        <xdr:cNvPr id="434" name="楕円 433"/>
        <xdr:cNvSpPr/>
      </xdr:nvSpPr>
      <xdr:spPr>
        <a:xfrm>
          <a:off x="15430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72390</xdr:rowOff>
    </xdr:from>
    <xdr:to>
      <xdr:col>85</xdr:col>
      <xdr:colOff>127000</xdr:colOff>
      <xdr:row>36</xdr:row>
      <xdr:rowOff>133350</xdr:rowOff>
    </xdr:to>
    <xdr:cxnSp macro="">
      <xdr:nvCxnSpPr>
        <xdr:cNvPr id="435" name="直線コネクタ 434"/>
        <xdr:cNvCxnSpPr/>
      </xdr:nvCxnSpPr>
      <xdr:spPr>
        <a:xfrm>
          <a:off x="15481300" y="62445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90170</xdr:rowOff>
    </xdr:from>
    <xdr:to>
      <xdr:col>76</xdr:col>
      <xdr:colOff>165100</xdr:colOff>
      <xdr:row>38</xdr:row>
      <xdr:rowOff>20320</xdr:rowOff>
    </xdr:to>
    <xdr:sp macro="" textlink="">
      <xdr:nvSpPr>
        <xdr:cNvPr id="436" name="楕円 435"/>
        <xdr:cNvSpPr/>
      </xdr:nvSpPr>
      <xdr:spPr>
        <a:xfrm>
          <a:off x="14541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72390</xdr:rowOff>
    </xdr:from>
    <xdr:to>
      <xdr:col>81</xdr:col>
      <xdr:colOff>50800</xdr:colOff>
      <xdr:row>37</xdr:row>
      <xdr:rowOff>140970</xdr:rowOff>
    </xdr:to>
    <xdr:cxnSp macro="">
      <xdr:nvCxnSpPr>
        <xdr:cNvPr id="437" name="直線コネクタ 436"/>
        <xdr:cNvCxnSpPr/>
      </xdr:nvCxnSpPr>
      <xdr:spPr>
        <a:xfrm flipV="1">
          <a:off x="14592300" y="624459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52070</xdr:rowOff>
    </xdr:from>
    <xdr:to>
      <xdr:col>72</xdr:col>
      <xdr:colOff>38100</xdr:colOff>
      <xdr:row>37</xdr:row>
      <xdr:rowOff>153670</xdr:rowOff>
    </xdr:to>
    <xdr:sp macro="" textlink="">
      <xdr:nvSpPr>
        <xdr:cNvPr id="438" name="楕円 437"/>
        <xdr:cNvSpPr/>
      </xdr:nvSpPr>
      <xdr:spPr>
        <a:xfrm>
          <a:off x="13652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102870</xdr:rowOff>
    </xdr:from>
    <xdr:to>
      <xdr:col>76</xdr:col>
      <xdr:colOff>114300</xdr:colOff>
      <xdr:row>37</xdr:row>
      <xdr:rowOff>140970</xdr:rowOff>
    </xdr:to>
    <xdr:cxnSp macro="">
      <xdr:nvCxnSpPr>
        <xdr:cNvPr id="439" name="直線コネクタ 438"/>
        <xdr:cNvCxnSpPr/>
      </xdr:nvCxnSpPr>
      <xdr:spPr>
        <a:xfrm>
          <a:off x="13703300" y="6446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10160</xdr:rowOff>
    </xdr:from>
    <xdr:to>
      <xdr:col>67</xdr:col>
      <xdr:colOff>101600</xdr:colOff>
      <xdr:row>37</xdr:row>
      <xdr:rowOff>111760</xdr:rowOff>
    </xdr:to>
    <xdr:sp macro="" textlink="">
      <xdr:nvSpPr>
        <xdr:cNvPr id="440" name="楕円 439"/>
        <xdr:cNvSpPr/>
      </xdr:nvSpPr>
      <xdr:spPr>
        <a:xfrm>
          <a:off x="12763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60960</xdr:rowOff>
    </xdr:from>
    <xdr:to>
      <xdr:col>71</xdr:col>
      <xdr:colOff>177800</xdr:colOff>
      <xdr:row>37</xdr:row>
      <xdr:rowOff>102870</xdr:rowOff>
    </xdr:to>
    <xdr:cxnSp macro="">
      <xdr:nvCxnSpPr>
        <xdr:cNvPr id="441" name="直線コネクタ 440"/>
        <xdr:cNvCxnSpPr/>
      </xdr:nvCxnSpPr>
      <xdr:spPr>
        <a:xfrm>
          <a:off x="12814300" y="6404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2"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4"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5" name="n_4aveValue【認定こども園・幼稚園・保育所】&#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139717</xdr:rowOff>
    </xdr:from>
    <xdr:ext cx="405111" cy="259045"/>
    <xdr:sp macro="" textlink="">
      <xdr:nvSpPr>
        <xdr:cNvPr id="446" name="n_1mainValue【認定こども園・幼稚園・保育所】&#10;有形固定資産減価償却率"/>
        <xdr:cNvSpPr txBox="1"/>
      </xdr:nvSpPr>
      <xdr:spPr>
        <a:xfrm>
          <a:off x="152660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11447</xdr:rowOff>
    </xdr:from>
    <xdr:ext cx="405111" cy="259045"/>
    <xdr:sp macro="" textlink="">
      <xdr:nvSpPr>
        <xdr:cNvPr id="447" name="n_2mainValue【認定こども園・幼稚園・保育所】&#10;有形固定資産減価償却率"/>
        <xdr:cNvSpPr txBox="1"/>
      </xdr:nvSpPr>
      <xdr:spPr>
        <a:xfrm>
          <a:off x="14389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144797</xdr:rowOff>
    </xdr:from>
    <xdr:ext cx="405111" cy="259045"/>
    <xdr:sp macro="" textlink="">
      <xdr:nvSpPr>
        <xdr:cNvPr id="448" name="n_3mainValue【認定こども園・幼稚園・保育所】&#10;有形固定資産減価償却率"/>
        <xdr:cNvSpPr txBox="1"/>
      </xdr:nvSpPr>
      <xdr:spPr>
        <a:xfrm>
          <a:off x="13500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49" name="n_4main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6"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1" name="フローチャート: 判断 480"/>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77978</xdr:rowOff>
    </xdr:from>
    <xdr:to>
      <xdr:col>116</xdr:col>
      <xdr:colOff>114300</xdr:colOff>
      <xdr:row>34</xdr:row>
      <xdr:rowOff>8128</xdr:rowOff>
    </xdr:to>
    <xdr:sp macro="" textlink="">
      <xdr:nvSpPr>
        <xdr:cNvPr id="487" name="楕円 486"/>
        <xdr:cNvSpPr/>
      </xdr:nvSpPr>
      <xdr:spPr>
        <a:xfrm>
          <a:off x="22110700" y="57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31005</xdr:rowOff>
    </xdr:from>
    <xdr:ext cx="469744" cy="259045"/>
    <xdr:sp macro="" textlink="">
      <xdr:nvSpPr>
        <xdr:cNvPr id="488" name="【認定こども園・幼稚園・保育所】&#10;一人当たり面積該当値テキスト"/>
        <xdr:cNvSpPr txBox="1"/>
      </xdr:nvSpPr>
      <xdr:spPr>
        <a:xfrm>
          <a:off x="22199600"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75692</xdr:rowOff>
    </xdr:from>
    <xdr:to>
      <xdr:col>112</xdr:col>
      <xdr:colOff>38100</xdr:colOff>
      <xdr:row>34</xdr:row>
      <xdr:rowOff>5842</xdr:rowOff>
    </xdr:to>
    <xdr:sp macro="" textlink="">
      <xdr:nvSpPr>
        <xdr:cNvPr id="489" name="楕円 488"/>
        <xdr:cNvSpPr/>
      </xdr:nvSpPr>
      <xdr:spPr>
        <a:xfrm>
          <a:off x="21272500" y="57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126492</xdr:rowOff>
    </xdr:from>
    <xdr:to>
      <xdr:col>116</xdr:col>
      <xdr:colOff>63500</xdr:colOff>
      <xdr:row>33</xdr:row>
      <xdr:rowOff>128778</xdr:rowOff>
    </xdr:to>
    <xdr:cxnSp macro="">
      <xdr:nvCxnSpPr>
        <xdr:cNvPr id="490" name="直線コネクタ 489"/>
        <xdr:cNvCxnSpPr/>
      </xdr:nvCxnSpPr>
      <xdr:spPr>
        <a:xfrm>
          <a:off x="21323300" y="57843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125984</xdr:rowOff>
    </xdr:from>
    <xdr:to>
      <xdr:col>107</xdr:col>
      <xdr:colOff>101600</xdr:colOff>
      <xdr:row>34</xdr:row>
      <xdr:rowOff>56134</xdr:rowOff>
    </xdr:to>
    <xdr:sp macro="" textlink="">
      <xdr:nvSpPr>
        <xdr:cNvPr id="491" name="楕円 490"/>
        <xdr:cNvSpPr/>
      </xdr:nvSpPr>
      <xdr:spPr>
        <a:xfrm>
          <a:off x="20383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126492</xdr:rowOff>
    </xdr:from>
    <xdr:to>
      <xdr:col>111</xdr:col>
      <xdr:colOff>177800</xdr:colOff>
      <xdr:row>34</xdr:row>
      <xdr:rowOff>5334</xdr:rowOff>
    </xdr:to>
    <xdr:cxnSp macro="">
      <xdr:nvCxnSpPr>
        <xdr:cNvPr id="492" name="直線コネクタ 491"/>
        <xdr:cNvCxnSpPr/>
      </xdr:nvCxnSpPr>
      <xdr:spPr>
        <a:xfrm flipV="1">
          <a:off x="20434300" y="57843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116840</xdr:rowOff>
    </xdr:from>
    <xdr:to>
      <xdr:col>102</xdr:col>
      <xdr:colOff>165100</xdr:colOff>
      <xdr:row>34</xdr:row>
      <xdr:rowOff>46990</xdr:rowOff>
    </xdr:to>
    <xdr:sp macro="" textlink="">
      <xdr:nvSpPr>
        <xdr:cNvPr id="493" name="楕円 492"/>
        <xdr:cNvSpPr/>
      </xdr:nvSpPr>
      <xdr:spPr>
        <a:xfrm>
          <a:off x="19494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167640</xdr:rowOff>
    </xdr:from>
    <xdr:to>
      <xdr:col>107</xdr:col>
      <xdr:colOff>50800</xdr:colOff>
      <xdr:row>34</xdr:row>
      <xdr:rowOff>5334</xdr:rowOff>
    </xdr:to>
    <xdr:cxnSp macro="">
      <xdr:nvCxnSpPr>
        <xdr:cNvPr id="494" name="直線コネクタ 493"/>
        <xdr:cNvCxnSpPr/>
      </xdr:nvCxnSpPr>
      <xdr:spPr>
        <a:xfrm>
          <a:off x="19545300" y="58254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114554</xdr:rowOff>
    </xdr:from>
    <xdr:to>
      <xdr:col>98</xdr:col>
      <xdr:colOff>38100</xdr:colOff>
      <xdr:row>34</xdr:row>
      <xdr:rowOff>44704</xdr:rowOff>
    </xdr:to>
    <xdr:sp macro="" textlink="">
      <xdr:nvSpPr>
        <xdr:cNvPr id="495" name="楕円 494"/>
        <xdr:cNvSpPr/>
      </xdr:nvSpPr>
      <xdr:spPr>
        <a:xfrm>
          <a:off x="18605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165354</xdr:rowOff>
    </xdr:from>
    <xdr:to>
      <xdr:col>102</xdr:col>
      <xdr:colOff>114300</xdr:colOff>
      <xdr:row>33</xdr:row>
      <xdr:rowOff>167640</xdr:rowOff>
    </xdr:to>
    <xdr:cxnSp macro="">
      <xdr:nvCxnSpPr>
        <xdr:cNvPr id="496" name="直線コネクタ 495"/>
        <xdr:cNvCxnSpPr/>
      </xdr:nvCxnSpPr>
      <xdr:spPr>
        <a:xfrm>
          <a:off x="18656300" y="58232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7"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17543</xdr:rowOff>
    </xdr:from>
    <xdr:ext cx="469744" cy="259045"/>
    <xdr:sp macro="" textlink="">
      <xdr:nvSpPr>
        <xdr:cNvPr id="500" name="n_4aveValue【認定こども園・幼稚園・保育所】&#10;一人当たり面積"/>
        <xdr:cNvSpPr txBox="1"/>
      </xdr:nvSpPr>
      <xdr:spPr>
        <a:xfrm>
          <a:off x="18421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22369</xdr:rowOff>
    </xdr:from>
    <xdr:ext cx="469744" cy="259045"/>
    <xdr:sp macro="" textlink="">
      <xdr:nvSpPr>
        <xdr:cNvPr id="501" name="n_1mainValue【認定こども園・幼稚園・保育所】&#10;一人当たり面積"/>
        <xdr:cNvSpPr txBox="1"/>
      </xdr:nvSpPr>
      <xdr:spPr>
        <a:xfrm>
          <a:off x="21075727" y="55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72661</xdr:rowOff>
    </xdr:from>
    <xdr:ext cx="469744" cy="259045"/>
    <xdr:sp macro="" textlink="">
      <xdr:nvSpPr>
        <xdr:cNvPr id="502" name="n_2mainValue【認定こども園・幼稚園・保育所】&#10;一人当たり面積"/>
        <xdr:cNvSpPr txBox="1"/>
      </xdr:nvSpPr>
      <xdr:spPr>
        <a:xfrm>
          <a:off x="20199427" y="55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63517</xdr:rowOff>
    </xdr:from>
    <xdr:ext cx="469744" cy="259045"/>
    <xdr:sp macro="" textlink="">
      <xdr:nvSpPr>
        <xdr:cNvPr id="503" name="n_3mainValue【認定こども園・幼稚園・保育所】&#10;一人当たり面積"/>
        <xdr:cNvSpPr txBox="1"/>
      </xdr:nvSpPr>
      <xdr:spPr>
        <a:xfrm>
          <a:off x="1931042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61231</xdr:rowOff>
    </xdr:from>
    <xdr:ext cx="469744" cy="259045"/>
    <xdr:sp macro="" textlink="">
      <xdr:nvSpPr>
        <xdr:cNvPr id="504" name="n_4mainValue【認定こども園・幼稚園・保育所】&#10;一人当たり面積"/>
        <xdr:cNvSpPr txBox="1"/>
      </xdr:nvSpPr>
      <xdr:spPr>
        <a:xfrm>
          <a:off x="18421427" y="554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33"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153035</xdr:rowOff>
    </xdr:from>
    <xdr:to>
      <xdr:col>67</xdr:col>
      <xdr:colOff>101600</xdr:colOff>
      <xdr:row>62</xdr:row>
      <xdr:rowOff>83185</xdr:rowOff>
    </xdr:to>
    <xdr:sp macro="" textlink="">
      <xdr:nvSpPr>
        <xdr:cNvPr id="538" name="フローチャート: 判断 537"/>
        <xdr:cNvSpPr/>
      </xdr:nvSpPr>
      <xdr:spPr>
        <a:xfrm>
          <a:off x="12763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128270</xdr:rowOff>
    </xdr:from>
    <xdr:to>
      <xdr:col>85</xdr:col>
      <xdr:colOff>177800</xdr:colOff>
      <xdr:row>62</xdr:row>
      <xdr:rowOff>58420</xdr:rowOff>
    </xdr:to>
    <xdr:sp macro="" textlink="">
      <xdr:nvSpPr>
        <xdr:cNvPr id="544" name="楕円 543"/>
        <xdr:cNvSpPr/>
      </xdr:nvSpPr>
      <xdr:spPr>
        <a:xfrm>
          <a:off x="16268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106697</xdr:rowOff>
    </xdr:from>
    <xdr:ext cx="405111" cy="259045"/>
    <xdr:sp macro="" textlink="">
      <xdr:nvSpPr>
        <xdr:cNvPr id="545" name="【学校施設】&#10;有形固定資産減価償却率該当値テキスト"/>
        <xdr:cNvSpPr txBox="1"/>
      </xdr:nvSpPr>
      <xdr:spPr>
        <a:xfrm>
          <a:off x="16357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46" name="楕円 545"/>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7620</xdr:rowOff>
    </xdr:to>
    <xdr:cxnSp macro="">
      <xdr:nvCxnSpPr>
        <xdr:cNvPr id="547" name="直線コネクタ 546"/>
        <xdr:cNvCxnSpPr/>
      </xdr:nvCxnSpPr>
      <xdr:spPr>
        <a:xfrm>
          <a:off x="15481300" y="10607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111125</xdr:rowOff>
    </xdr:from>
    <xdr:to>
      <xdr:col>76</xdr:col>
      <xdr:colOff>165100</xdr:colOff>
      <xdr:row>63</xdr:row>
      <xdr:rowOff>41275</xdr:rowOff>
    </xdr:to>
    <xdr:sp macro="" textlink="">
      <xdr:nvSpPr>
        <xdr:cNvPr id="548" name="楕円 547"/>
        <xdr:cNvSpPr/>
      </xdr:nvSpPr>
      <xdr:spPr>
        <a:xfrm>
          <a:off x="14541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161925</xdr:rowOff>
    </xdr:to>
    <xdr:cxnSp macro="">
      <xdr:nvCxnSpPr>
        <xdr:cNvPr id="549" name="直線コネクタ 548"/>
        <xdr:cNvCxnSpPr/>
      </xdr:nvCxnSpPr>
      <xdr:spPr>
        <a:xfrm flipV="1">
          <a:off x="14592300" y="10607040"/>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93980</xdr:rowOff>
    </xdr:from>
    <xdr:to>
      <xdr:col>72</xdr:col>
      <xdr:colOff>38100</xdr:colOff>
      <xdr:row>63</xdr:row>
      <xdr:rowOff>24130</xdr:rowOff>
    </xdr:to>
    <xdr:sp macro="" textlink="">
      <xdr:nvSpPr>
        <xdr:cNvPr id="550" name="楕円 549"/>
        <xdr:cNvSpPr/>
      </xdr:nvSpPr>
      <xdr:spPr>
        <a:xfrm>
          <a:off x="1365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144780</xdr:rowOff>
    </xdr:from>
    <xdr:to>
      <xdr:col>76</xdr:col>
      <xdr:colOff>114300</xdr:colOff>
      <xdr:row>62</xdr:row>
      <xdr:rowOff>161925</xdr:rowOff>
    </xdr:to>
    <xdr:cxnSp macro="">
      <xdr:nvCxnSpPr>
        <xdr:cNvPr id="551" name="直線コネクタ 550"/>
        <xdr:cNvCxnSpPr/>
      </xdr:nvCxnSpPr>
      <xdr:spPr>
        <a:xfrm>
          <a:off x="13703300" y="107746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92075</xdr:rowOff>
    </xdr:from>
    <xdr:to>
      <xdr:col>67</xdr:col>
      <xdr:colOff>101600</xdr:colOff>
      <xdr:row>63</xdr:row>
      <xdr:rowOff>22225</xdr:rowOff>
    </xdr:to>
    <xdr:sp macro="" textlink="">
      <xdr:nvSpPr>
        <xdr:cNvPr id="552" name="楕円 551"/>
        <xdr:cNvSpPr/>
      </xdr:nvSpPr>
      <xdr:spPr>
        <a:xfrm>
          <a:off x="12763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142875</xdr:rowOff>
    </xdr:from>
    <xdr:to>
      <xdr:col>71</xdr:col>
      <xdr:colOff>177800</xdr:colOff>
      <xdr:row>62</xdr:row>
      <xdr:rowOff>144780</xdr:rowOff>
    </xdr:to>
    <xdr:cxnSp macro="">
      <xdr:nvCxnSpPr>
        <xdr:cNvPr id="553" name="直線コネクタ 552"/>
        <xdr:cNvCxnSpPr/>
      </xdr:nvCxnSpPr>
      <xdr:spPr>
        <a:xfrm>
          <a:off x="12814300" y="10772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54"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55"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6"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99712</xdr:rowOff>
    </xdr:from>
    <xdr:ext cx="405111" cy="259045"/>
    <xdr:sp macro="" textlink="">
      <xdr:nvSpPr>
        <xdr:cNvPr id="557" name="n_4aveValue【学校施設】&#10;有形固定資産減価償却率"/>
        <xdr:cNvSpPr txBox="1"/>
      </xdr:nvSpPr>
      <xdr:spPr>
        <a:xfrm>
          <a:off x="12611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44467</xdr:rowOff>
    </xdr:from>
    <xdr:ext cx="405111" cy="259045"/>
    <xdr:sp macro="" textlink="">
      <xdr:nvSpPr>
        <xdr:cNvPr id="558" name="n_1mainValue【学校施設】&#10;有形固定資産減価償却率"/>
        <xdr:cNvSpPr txBox="1"/>
      </xdr:nvSpPr>
      <xdr:spPr>
        <a:xfrm>
          <a:off x="152660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32402</xdr:rowOff>
    </xdr:from>
    <xdr:ext cx="405111" cy="259045"/>
    <xdr:sp macro="" textlink="">
      <xdr:nvSpPr>
        <xdr:cNvPr id="559" name="n_2mainValue【学校施設】&#10;有形固定資産減価償却率"/>
        <xdr:cNvSpPr txBox="1"/>
      </xdr:nvSpPr>
      <xdr:spPr>
        <a:xfrm>
          <a:off x="14389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15257</xdr:rowOff>
    </xdr:from>
    <xdr:ext cx="405111" cy="259045"/>
    <xdr:sp macro="" textlink="">
      <xdr:nvSpPr>
        <xdr:cNvPr id="560" name="n_3mainValue【学校施設】&#10;有形固定資産減価償却率"/>
        <xdr:cNvSpPr txBox="1"/>
      </xdr:nvSpPr>
      <xdr:spPr>
        <a:xfrm>
          <a:off x="13500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13352</xdr:rowOff>
    </xdr:from>
    <xdr:ext cx="405111" cy="259045"/>
    <xdr:sp macro="" textlink="">
      <xdr:nvSpPr>
        <xdr:cNvPr id="561" name="n_4mainValue【学校施設】&#10;有形固定資産減価償却率"/>
        <xdr:cNvSpPr txBox="1"/>
      </xdr:nvSpPr>
      <xdr:spPr>
        <a:xfrm>
          <a:off x="12611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592" name="【学校施設】&#10;一人当たり面積平均値テキスト"/>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73841</xdr:rowOff>
    </xdr:from>
    <xdr:to>
      <xdr:col>98</xdr:col>
      <xdr:colOff>38100</xdr:colOff>
      <xdr:row>64</xdr:row>
      <xdr:rowOff>3991</xdr:rowOff>
    </xdr:to>
    <xdr:sp macro="" textlink="">
      <xdr:nvSpPr>
        <xdr:cNvPr id="597" name="フローチャート: 判断 596"/>
        <xdr:cNvSpPr/>
      </xdr:nvSpPr>
      <xdr:spPr>
        <a:xfrm>
          <a:off x="186055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162342</xdr:rowOff>
    </xdr:from>
    <xdr:to>
      <xdr:col>116</xdr:col>
      <xdr:colOff>114300</xdr:colOff>
      <xdr:row>62</xdr:row>
      <xdr:rowOff>92492</xdr:rowOff>
    </xdr:to>
    <xdr:sp macro="" textlink="">
      <xdr:nvSpPr>
        <xdr:cNvPr id="603" name="楕円 602"/>
        <xdr:cNvSpPr/>
      </xdr:nvSpPr>
      <xdr:spPr>
        <a:xfrm>
          <a:off x="22110700" y="106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13769</xdr:rowOff>
    </xdr:from>
    <xdr:ext cx="469744" cy="259045"/>
    <xdr:sp macro="" textlink="">
      <xdr:nvSpPr>
        <xdr:cNvPr id="604" name="【学校施設】&#10;一人当たり面積該当値テキスト"/>
        <xdr:cNvSpPr txBox="1"/>
      </xdr:nvSpPr>
      <xdr:spPr>
        <a:xfrm>
          <a:off x="22199600" y="104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161145</xdr:rowOff>
    </xdr:from>
    <xdr:to>
      <xdr:col>112</xdr:col>
      <xdr:colOff>38100</xdr:colOff>
      <xdr:row>62</xdr:row>
      <xdr:rowOff>91295</xdr:rowOff>
    </xdr:to>
    <xdr:sp macro="" textlink="">
      <xdr:nvSpPr>
        <xdr:cNvPr id="605" name="楕円 604"/>
        <xdr:cNvSpPr/>
      </xdr:nvSpPr>
      <xdr:spPr>
        <a:xfrm>
          <a:off x="21272500" y="106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40495</xdr:rowOff>
    </xdr:from>
    <xdr:to>
      <xdr:col>116</xdr:col>
      <xdr:colOff>63500</xdr:colOff>
      <xdr:row>62</xdr:row>
      <xdr:rowOff>41692</xdr:rowOff>
    </xdr:to>
    <xdr:cxnSp macro="">
      <xdr:nvCxnSpPr>
        <xdr:cNvPr id="606" name="直線コネクタ 605"/>
        <xdr:cNvCxnSpPr/>
      </xdr:nvCxnSpPr>
      <xdr:spPr>
        <a:xfrm>
          <a:off x="21323300" y="10670395"/>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157662</xdr:rowOff>
    </xdr:from>
    <xdr:to>
      <xdr:col>107</xdr:col>
      <xdr:colOff>101600</xdr:colOff>
      <xdr:row>62</xdr:row>
      <xdr:rowOff>87812</xdr:rowOff>
    </xdr:to>
    <xdr:sp macro="" textlink="">
      <xdr:nvSpPr>
        <xdr:cNvPr id="607" name="楕円 606"/>
        <xdr:cNvSpPr/>
      </xdr:nvSpPr>
      <xdr:spPr>
        <a:xfrm>
          <a:off x="20383500" y="1061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37012</xdr:rowOff>
    </xdr:from>
    <xdr:to>
      <xdr:col>111</xdr:col>
      <xdr:colOff>177800</xdr:colOff>
      <xdr:row>62</xdr:row>
      <xdr:rowOff>40495</xdr:rowOff>
    </xdr:to>
    <xdr:cxnSp macro="">
      <xdr:nvCxnSpPr>
        <xdr:cNvPr id="608" name="直線コネクタ 607"/>
        <xdr:cNvCxnSpPr/>
      </xdr:nvCxnSpPr>
      <xdr:spPr>
        <a:xfrm>
          <a:off x="20434300" y="10666912"/>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155158</xdr:rowOff>
    </xdr:from>
    <xdr:to>
      <xdr:col>102</xdr:col>
      <xdr:colOff>165100</xdr:colOff>
      <xdr:row>62</xdr:row>
      <xdr:rowOff>85308</xdr:rowOff>
    </xdr:to>
    <xdr:sp macro="" textlink="">
      <xdr:nvSpPr>
        <xdr:cNvPr id="609" name="楕円 608"/>
        <xdr:cNvSpPr/>
      </xdr:nvSpPr>
      <xdr:spPr>
        <a:xfrm>
          <a:off x="19494500" y="106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34508</xdr:rowOff>
    </xdr:from>
    <xdr:to>
      <xdr:col>107</xdr:col>
      <xdr:colOff>50800</xdr:colOff>
      <xdr:row>62</xdr:row>
      <xdr:rowOff>37012</xdr:rowOff>
    </xdr:to>
    <xdr:cxnSp macro="">
      <xdr:nvCxnSpPr>
        <xdr:cNvPr id="610" name="直線コネクタ 609"/>
        <xdr:cNvCxnSpPr/>
      </xdr:nvCxnSpPr>
      <xdr:spPr>
        <a:xfrm>
          <a:off x="19545300" y="10664408"/>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153851</xdr:rowOff>
    </xdr:from>
    <xdr:to>
      <xdr:col>98</xdr:col>
      <xdr:colOff>38100</xdr:colOff>
      <xdr:row>62</xdr:row>
      <xdr:rowOff>84001</xdr:rowOff>
    </xdr:to>
    <xdr:sp macro="" textlink="">
      <xdr:nvSpPr>
        <xdr:cNvPr id="611" name="楕円 610"/>
        <xdr:cNvSpPr/>
      </xdr:nvSpPr>
      <xdr:spPr>
        <a:xfrm>
          <a:off x="18605500" y="106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33201</xdr:rowOff>
    </xdr:from>
    <xdr:to>
      <xdr:col>102</xdr:col>
      <xdr:colOff>114300</xdr:colOff>
      <xdr:row>62</xdr:row>
      <xdr:rowOff>34508</xdr:rowOff>
    </xdr:to>
    <xdr:cxnSp macro="">
      <xdr:nvCxnSpPr>
        <xdr:cNvPr id="612" name="直線コネクタ 611"/>
        <xdr:cNvCxnSpPr/>
      </xdr:nvCxnSpPr>
      <xdr:spPr>
        <a:xfrm>
          <a:off x="18656300" y="1066310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13"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14"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15"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166568</xdr:rowOff>
    </xdr:from>
    <xdr:ext cx="469744" cy="259045"/>
    <xdr:sp macro="" textlink="">
      <xdr:nvSpPr>
        <xdr:cNvPr id="616" name="n_4aveValue【学校施設】&#10;一人当たり面積"/>
        <xdr:cNvSpPr txBox="1"/>
      </xdr:nvSpPr>
      <xdr:spPr>
        <a:xfrm>
          <a:off x="18421427" y="1096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107822</xdr:rowOff>
    </xdr:from>
    <xdr:ext cx="469744" cy="259045"/>
    <xdr:sp macro="" textlink="">
      <xdr:nvSpPr>
        <xdr:cNvPr id="617" name="n_1mainValue【学校施設】&#10;一人当たり面積"/>
        <xdr:cNvSpPr txBox="1"/>
      </xdr:nvSpPr>
      <xdr:spPr>
        <a:xfrm>
          <a:off x="21075727" y="1039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104339</xdr:rowOff>
    </xdr:from>
    <xdr:ext cx="469744" cy="259045"/>
    <xdr:sp macro="" textlink="">
      <xdr:nvSpPr>
        <xdr:cNvPr id="618" name="n_2mainValue【学校施設】&#10;一人当たり面積"/>
        <xdr:cNvSpPr txBox="1"/>
      </xdr:nvSpPr>
      <xdr:spPr>
        <a:xfrm>
          <a:off x="20199427" y="1039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101835</xdr:rowOff>
    </xdr:from>
    <xdr:ext cx="469744" cy="259045"/>
    <xdr:sp macro="" textlink="">
      <xdr:nvSpPr>
        <xdr:cNvPr id="619" name="n_3mainValue【学校施設】&#10;一人当たり面積"/>
        <xdr:cNvSpPr txBox="1"/>
      </xdr:nvSpPr>
      <xdr:spPr>
        <a:xfrm>
          <a:off x="19310427" y="1038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100528</xdr:rowOff>
    </xdr:from>
    <xdr:ext cx="469744" cy="259045"/>
    <xdr:sp macro="" textlink="">
      <xdr:nvSpPr>
        <xdr:cNvPr id="620" name="n_4mainValue【学校施設】&#10;一人当たり面積"/>
        <xdr:cNvSpPr txBox="1"/>
      </xdr:nvSpPr>
      <xdr:spPr>
        <a:xfrm>
          <a:off x="18421427" y="1038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62" name="直線コネクタ 661"/>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63"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64" name="直線コネクタ 663"/>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5"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6" name="直線コネクタ 665"/>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667"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68" name="フローチャート: 判断 667"/>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69" name="フローチャート: 判断 668"/>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0" name="フローチャート: 判断 66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71" name="フローチャート: 判断 670"/>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672" name="フローチャート: 判断 671"/>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4173</xdr:rowOff>
    </xdr:from>
    <xdr:to>
      <xdr:col>85</xdr:col>
      <xdr:colOff>177800</xdr:colOff>
      <xdr:row>105</xdr:row>
      <xdr:rowOff>105773</xdr:rowOff>
    </xdr:to>
    <xdr:sp macro="" textlink="">
      <xdr:nvSpPr>
        <xdr:cNvPr id="678" name="楕円 677"/>
        <xdr:cNvSpPr/>
      </xdr:nvSpPr>
      <xdr:spPr>
        <a:xfrm>
          <a:off x="16268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154050</xdr:rowOff>
    </xdr:from>
    <xdr:ext cx="405111" cy="259045"/>
    <xdr:sp macro="" textlink="">
      <xdr:nvSpPr>
        <xdr:cNvPr id="679" name="【公民館】&#10;有形固定資産減価償却率該当値テキスト"/>
        <xdr:cNvSpPr txBox="1"/>
      </xdr:nvSpPr>
      <xdr:spPr>
        <a:xfrm>
          <a:off x="16357600"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680" name="楕円 679"/>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41911</xdr:rowOff>
    </xdr:from>
    <xdr:to>
      <xdr:col>85</xdr:col>
      <xdr:colOff>127000</xdr:colOff>
      <xdr:row>105</xdr:row>
      <xdr:rowOff>54973</xdr:rowOff>
    </xdr:to>
    <xdr:cxnSp macro="">
      <xdr:nvCxnSpPr>
        <xdr:cNvPr id="681" name="直線コネクタ 680"/>
        <xdr:cNvCxnSpPr/>
      </xdr:nvCxnSpPr>
      <xdr:spPr>
        <a:xfrm>
          <a:off x="15481300" y="180441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35198</xdr:rowOff>
    </xdr:from>
    <xdr:to>
      <xdr:col>76</xdr:col>
      <xdr:colOff>165100</xdr:colOff>
      <xdr:row>105</xdr:row>
      <xdr:rowOff>136798</xdr:rowOff>
    </xdr:to>
    <xdr:sp macro="" textlink="">
      <xdr:nvSpPr>
        <xdr:cNvPr id="682" name="楕円 681"/>
        <xdr:cNvSpPr/>
      </xdr:nvSpPr>
      <xdr:spPr>
        <a:xfrm>
          <a:off x="14541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85998</xdr:rowOff>
    </xdr:to>
    <xdr:cxnSp macro="">
      <xdr:nvCxnSpPr>
        <xdr:cNvPr id="683" name="直線コネクタ 682"/>
        <xdr:cNvCxnSpPr/>
      </xdr:nvCxnSpPr>
      <xdr:spPr>
        <a:xfrm flipV="1">
          <a:off x="14592300" y="180441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84" name="楕円 683"/>
        <xdr:cNvSpPr/>
      </xdr:nvSpPr>
      <xdr:spPr>
        <a:xfrm>
          <a:off x="13652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40277</xdr:rowOff>
    </xdr:from>
    <xdr:to>
      <xdr:col>76</xdr:col>
      <xdr:colOff>114300</xdr:colOff>
      <xdr:row>105</xdr:row>
      <xdr:rowOff>85998</xdr:rowOff>
    </xdr:to>
    <xdr:cxnSp macro="">
      <xdr:nvCxnSpPr>
        <xdr:cNvPr id="685" name="直線コネクタ 684"/>
        <xdr:cNvCxnSpPr/>
      </xdr:nvCxnSpPr>
      <xdr:spPr>
        <a:xfrm>
          <a:off x="13703300" y="1804252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129902</xdr:rowOff>
    </xdr:from>
    <xdr:to>
      <xdr:col>67</xdr:col>
      <xdr:colOff>101600</xdr:colOff>
      <xdr:row>105</xdr:row>
      <xdr:rowOff>60052</xdr:rowOff>
    </xdr:to>
    <xdr:sp macro="" textlink="">
      <xdr:nvSpPr>
        <xdr:cNvPr id="686" name="楕円 685"/>
        <xdr:cNvSpPr/>
      </xdr:nvSpPr>
      <xdr:spPr>
        <a:xfrm>
          <a:off x="12763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xdr:rowOff>
    </xdr:from>
    <xdr:to>
      <xdr:col>71</xdr:col>
      <xdr:colOff>177800</xdr:colOff>
      <xdr:row>105</xdr:row>
      <xdr:rowOff>40277</xdr:rowOff>
    </xdr:to>
    <xdr:cxnSp macro="">
      <xdr:nvCxnSpPr>
        <xdr:cNvPr id="687" name="直線コネクタ 686"/>
        <xdr:cNvCxnSpPr/>
      </xdr:nvCxnSpPr>
      <xdr:spPr>
        <a:xfrm>
          <a:off x="12814300" y="180115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688"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89"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690" name="n_3aveValue【公民館】&#10;有形固定資産減価償却率"/>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691" name="n_4aveValue【公民館】&#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109238</xdr:rowOff>
    </xdr:from>
    <xdr:ext cx="405111" cy="259045"/>
    <xdr:sp macro="" textlink="">
      <xdr:nvSpPr>
        <xdr:cNvPr id="692" name="n_1mainValue【公民館】&#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127925</xdr:rowOff>
    </xdr:from>
    <xdr:ext cx="405111" cy="259045"/>
    <xdr:sp macro="" textlink="">
      <xdr:nvSpPr>
        <xdr:cNvPr id="693" name="n_2mainValue【公民館】&#10;有形固定資産減価償却率"/>
        <xdr:cNvSpPr txBox="1"/>
      </xdr:nvSpPr>
      <xdr:spPr>
        <a:xfrm>
          <a:off x="14389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694" name="n_3mainValue【公民館】&#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51179</xdr:rowOff>
    </xdr:from>
    <xdr:ext cx="405111" cy="259045"/>
    <xdr:sp macro="" textlink="">
      <xdr:nvSpPr>
        <xdr:cNvPr id="695" name="n_4mainValue【公民館】&#10;有形固定資産減価償却率"/>
        <xdr:cNvSpPr txBox="1"/>
      </xdr:nvSpPr>
      <xdr:spPr>
        <a:xfrm>
          <a:off x="12611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17" name="直線コネクタ 716"/>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9" name="直線コネクタ 71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20"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21" name="直線コネクタ 720"/>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22"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23" name="フローチャート: 判断 722"/>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24" name="フローチャート: 判断 723"/>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5" name="フローチャート: 判断 72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6" name="フローチャート: 判断 725"/>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45974</xdr:rowOff>
    </xdr:from>
    <xdr:to>
      <xdr:col>98</xdr:col>
      <xdr:colOff>38100</xdr:colOff>
      <xdr:row>106</xdr:row>
      <xdr:rowOff>147574</xdr:rowOff>
    </xdr:to>
    <xdr:sp macro="" textlink="">
      <xdr:nvSpPr>
        <xdr:cNvPr id="727" name="フローチャート: 判断 726"/>
        <xdr:cNvSpPr/>
      </xdr:nvSpPr>
      <xdr:spPr>
        <a:xfrm>
          <a:off x="18605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27687</xdr:rowOff>
    </xdr:from>
    <xdr:to>
      <xdr:col>116</xdr:col>
      <xdr:colOff>114300</xdr:colOff>
      <xdr:row>105</xdr:row>
      <xdr:rowOff>129287</xdr:rowOff>
    </xdr:to>
    <xdr:sp macro="" textlink="">
      <xdr:nvSpPr>
        <xdr:cNvPr id="733" name="楕円 732"/>
        <xdr:cNvSpPr/>
      </xdr:nvSpPr>
      <xdr:spPr>
        <a:xfrm>
          <a:off x="22110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50564</xdr:rowOff>
    </xdr:from>
    <xdr:ext cx="469744" cy="259045"/>
    <xdr:sp macro="" textlink="">
      <xdr:nvSpPr>
        <xdr:cNvPr id="734" name="【公民館】&#10;一人当たり面積該当値テキスト"/>
        <xdr:cNvSpPr txBox="1"/>
      </xdr:nvSpPr>
      <xdr:spPr>
        <a:xfrm>
          <a:off x="22199600" y="178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32258</xdr:rowOff>
    </xdr:from>
    <xdr:to>
      <xdr:col>112</xdr:col>
      <xdr:colOff>38100</xdr:colOff>
      <xdr:row>105</xdr:row>
      <xdr:rowOff>133858</xdr:rowOff>
    </xdr:to>
    <xdr:sp macro="" textlink="">
      <xdr:nvSpPr>
        <xdr:cNvPr id="735" name="楕円 734"/>
        <xdr:cNvSpPr/>
      </xdr:nvSpPr>
      <xdr:spPr>
        <a:xfrm>
          <a:off x="21272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78487</xdr:rowOff>
    </xdr:from>
    <xdr:to>
      <xdr:col>116</xdr:col>
      <xdr:colOff>63500</xdr:colOff>
      <xdr:row>105</xdr:row>
      <xdr:rowOff>83058</xdr:rowOff>
    </xdr:to>
    <xdr:cxnSp macro="">
      <xdr:nvCxnSpPr>
        <xdr:cNvPr id="736" name="直線コネクタ 735"/>
        <xdr:cNvCxnSpPr/>
      </xdr:nvCxnSpPr>
      <xdr:spPr>
        <a:xfrm flipV="1">
          <a:off x="21323300" y="180807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98552</xdr:rowOff>
    </xdr:from>
    <xdr:to>
      <xdr:col>107</xdr:col>
      <xdr:colOff>101600</xdr:colOff>
      <xdr:row>106</xdr:row>
      <xdr:rowOff>28702</xdr:rowOff>
    </xdr:to>
    <xdr:sp macro="" textlink="">
      <xdr:nvSpPr>
        <xdr:cNvPr id="737" name="楕円 736"/>
        <xdr:cNvSpPr/>
      </xdr:nvSpPr>
      <xdr:spPr>
        <a:xfrm>
          <a:off x="20383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83058</xdr:rowOff>
    </xdr:from>
    <xdr:to>
      <xdr:col>111</xdr:col>
      <xdr:colOff>177800</xdr:colOff>
      <xdr:row>105</xdr:row>
      <xdr:rowOff>149352</xdr:rowOff>
    </xdr:to>
    <xdr:cxnSp macro="">
      <xdr:nvCxnSpPr>
        <xdr:cNvPr id="738" name="直線コネクタ 737"/>
        <xdr:cNvCxnSpPr/>
      </xdr:nvCxnSpPr>
      <xdr:spPr>
        <a:xfrm flipV="1">
          <a:off x="20434300" y="1808530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39" name="楕円 738"/>
        <xdr:cNvSpPr/>
      </xdr:nvSpPr>
      <xdr:spPr>
        <a:xfrm>
          <a:off x="19494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147065</xdr:rowOff>
    </xdr:from>
    <xdr:to>
      <xdr:col>107</xdr:col>
      <xdr:colOff>50800</xdr:colOff>
      <xdr:row>105</xdr:row>
      <xdr:rowOff>149352</xdr:rowOff>
    </xdr:to>
    <xdr:cxnSp macro="">
      <xdr:nvCxnSpPr>
        <xdr:cNvPr id="740" name="直線コネクタ 739"/>
        <xdr:cNvCxnSpPr/>
      </xdr:nvCxnSpPr>
      <xdr:spPr>
        <a:xfrm>
          <a:off x="19545300" y="181493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169418</xdr:rowOff>
    </xdr:from>
    <xdr:to>
      <xdr:col>98</xdr:col>
      <xdr:colOff>38100</xdr:colOff>
      <xdr:row>105</xdr:row>
      <xdr:rowOff>99568</xdr:rowOff>
    </xdr:to>
    <xdr:sp macro="" textlink="">
      <xdr:nvSpPr>
        <xdr:cNvPr id="741" name="楕円 740"/>
        <xdr:cNvSpPr/>
      </xdr:nvSpPr>
      <xdr:spPr>
        <a:xfrm>
          <a:off x="18605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48768</xdr:rowOff>
    </xdr:from>
    <xdr:to>
      <xdr:col>102</xdr:col>
      <xdr:colOff>114300</xdr:colOff>
      <xdr:row>105</xdr:row>
      <xdr:rowOff>147065</xdr:rowOff>
    </xdr:to>
    <xdr:cxnSp macro="">
      <xdr:nvCxnSpPr>
        <xdr:cNvPr id="742" name="直線コネクタ 741"/>
        <xdr:cNvCxnSpPr/>
      </xdr:nvCxnSpPr>
      <xdr:spPr>
        <a:xfrm>
          <a:off x="18656300" y="18051018"/>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743"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44"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45"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138701</xdr:rowOff>
    </xdr:from>
    <xdr:ext cx="469744" cy="259045"/>
    <xdr:sp macro="" textlink="">
      <xdr:nvSpPr>
        <xdr:cNvPr id="746" name="n_4aveValue【公民館】&#10;一人当たり面積"/>
        <xdr:cNvSpPr txBox="1"/>
      </xdr:nvSpPr>
      <xdr:spPr>
        <a:xfrm>
          <a:off x="18421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150385</xdr:rowOff>
    </xdr:from>
    <xdr:ext cx="469744" cy="259045"/>
    <xdr:sp macro="" textlink="">
      <xdr:nvSpPr>
        <xdr:cNvPr id="747" name="n_1main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45229</xdr:rowOff>
    </xdr:from>
    <xdr:ext cx="469744" cy="259045"/>
    <xdr:sp macro="" textlink="">
      <xdr:nvSpPr>
        <xdr:cNvPr id="748" name="n_2mainValue【公民館】&#10;一人当たり面積"/>
        <xdr:cNvSpPr txBox="1"/>
      </xdr:nvSpPr>
      <xdr:spPr>
        <a:xfrm>
          <a:off x="20199427" y="1787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49" name="n_3main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116095</xdr:rowOff>
    </xdr:from>
    <xdr:ext cx="469744" cy="259045"/>
    <xdr:sp macro="" textlink="">
      <xdr:nvSpPr>
        <xdr:cNvPr id="750" name="n_4mainValue【公民館】&#10;一人当たり面積"/>
        <xdr:cNvSpPr txBox="1"/>
      </xdr:nvSpPr>
      <xdr:spPr>
        <a:xfrm>
          <a:off x="18421427" y="177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類似団体と比較して特に有形固定資産原価償却率が高くなっている施設は，公営住宅と学校施設である。公営住宅については，１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施設のうち</a:t>
          </a:r>
          <a:r>
            <a:rPr kumimoji="1" lang="ja-JP" altLang="en-US" sz="1100">
              <a:solidFill>
                <a:schemeClr val="dk1"/>
              </a:solidFill>
              <a:effectLst/>
              <a:latin typeface="+mn-lt"/>
              <a:ea typeface="+mn-ea"/>
              <a:cs typeface="+mn-cs"/>
            </a:rPr>
            <a:t>すべて</a:t>
          </a:r>
          <a:r>
            <a:rPr kumimoji="1" lang="ja-JP" altLang="ja-JP" sz="1100">
              <a:solidFill>
                <a:schemeClr val="dk1"/>
              </a:solidFill>
              <a:effectLst/>
              <a:latin typeface="+mn-lt"/>
              <a:ea typeface="+mn-ea"/>
              <a:cs typeface="+mn-cs"/>
            </a:rPr>
            <a:t>築後３０年以上を経過しており，さらに築後５０年以上の施設も約</a:t>
          </a:r>
          <a:r>
            <a:rPr kumimoji="1" lang="ja-JP" altLang="en-US" sz="1100">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存在している。今後，施設の老朽化が一層進行することから，</a:t>
          </a:r>
          <a:r>
            <a:rPr kumimoji="1" lang="ja-JP" altLang="en-US" sz="1100">
              <a:solidFill>
                <a:schemeClr val="dk1"/>
              </a:solidFill>
              <a:effectLst/>
              <a:latin typeface="+mn-lt"/>
              <a:ea typeface="+mn-ea"/>
              <a:cs typeface="+mn-cs"/>
            </a:rPr>
            <a:t>長寿命化計画に基づいて適切な管理</a:t>
          </a:r>
          <a:r>
            <a:rPr kumimoji="1" lang="ja-JP" altLang="ja-JP" sz="1100">
              <a:solidFill>
                <a:schemeClr val="dk1"/>
              </a:solidFill>
              <a:effectLst/>
              <a:latin typeface="+mn-lt"/>
              <a:ea typeface="+mn-ea"/>
              <a:cs typeface="+mn-cs"/>
            </a:rPr>
            <a:t>に努める必要がある。また，学校施設については，小中学校など約６５％の施設が築後３０年以上を経過しており，今後更新の必要な施設が増加していくと思われる。近年では耐震基準を満たさない小中学校の耐震化工事を実施しており，中でも老朽化が著し</a:t>
          </a:r>
          <a:r>
            <a:rPr kumimoji="1" lang="ja-JP" altLang="en-US" sz="1100">
              <a:solidFill>
                <a:schemeClr val="dk1"/>
              </a:solidFill>
              <a:effectLst/>
              <a:latin typeface="+mn-lt"/>
              <a:ea typeface="+mn-ea"/>
              <a:cs typeface="+mn-cs"/>
            </a:rPr>
            <a:t>かった</a:t>
          </a:r>
          <a:r>
            <a:rPr kumimoji="1" lang="ja-JP" altLang="ja-JP" sz="1100">
              <a:solidFill>
                <a:schemeClr val="dk1"/>
              </a:solidFill>
              <a:effectLst/>
              <a:latin typeface="+mn-lt"/>
              <a:ea typeface="+mn-ea"/>
              <a:cs typeface="+mn-cs"/>
            </a:rPr>
            <a:t>総社小学校については建て替え工事</a:t>
          </a:r>
          <a:r>
            <a:rPr kumimoji="1" lang="ja-JP" altLang="en-US" sz="1100">
              <a:solidFill>
                <a:schemeClr val="dk1"/>
              </a:solidFill>
              <a:effectLst/>
              <a:latin typeface="+mn-lt"/>
              <a:ea typeface="+mn-ea"/>
              <a:cs typeface="+mn-cs"/>
            </a:rPr>
            <a:t>を行い，完了した。</a:t>
          </a:r>
          <a:r>
            <a:rPr kumimoji="1" lang="ja-JP" altLang="ja-JP" sz="1100">
              <a:solidFill>
                <a:schemeClr val="dk1"/>
              </a:solidFill>
              <a:effectLst/>
              <a:latin typeface="+mn-lt"/>
              <a:ea typeface="+mn-ea"/>
              <a:cs typeface="+mn-cs"/>
            </a:rPr>
            <a:t>また，長寿命化計画を策定</a:t>
          </a:r>
          <a:r>
            <a:rPr kumimoji="1" lang="ja-JP" altLang="en-US" sz="1100">
              <a:solidFill>
                <a:schemeClr val="dk1"/>
              </a:solidFill>
              <a:effectLst/>
              <a:latin typeface="+mn-lt"/>
              <a:ea typeface="+mn-ea"/>
              <a:cs typeface="+mn-cs"/>
            </a:rPr>
            <a:t>したので，</a:t>
          </a:r>
          <a:r>
            <a:rPr kumimoji="1" lang="ja-JP" altLang="ja-JP" sz="1100">
              <a:solidFill>
                <a:schemeClr val="dk1"/>
              </a:solidFill>
              <a:effectLst/>
              <a:latin typeface="+mn-lt"/>
              <a:ea typeface="+mn-ea"/>
              <a:cs typeface="+mn-cs"/>
            </a:rPr>
            <a:t>今後はその計画に基づき老朽化対策に取り組んでいく予定である。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69,338
67,634
211.90
29,558,514
29,063,969
201,913
15,716,548
30,976,743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74" name="楕円 73"/>
        <xdr:cNvSpPr/>
      </xdr:nvSpPr>
      <xdr:spPr>
        <a:xfrm>
          <a:off x="45847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31949</xdr:rowOff>
    </xdr:from>
    <xdr:ext cx="405111" cy="259045"/>
    <xdr:sp macro="" textlink="">
      <xdr:nvSpPr>
        <xdr:cNvPr id="75" name="【図書館】&#10;有形固定資産減価償却率該当値テキスト"/>
        <xdr:cNvSpPr txBox="1"/>
      </xdr:nvSpPr>
      <xdr:spPr>
        <a:xfrm>
          <a:off x="4673600" y="6547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76019</xdr:rowOff>
    </xdr:from>
    <xdr:to>
      <xdr:col>20</xdr:col>
      <xdr:colOff>38100</xdr:colOff>
      <xdr:row>39</xdr:row>
      <xdr:rowOff>6169</xdr:rowOff>
    </xdr:to>
    <xdr:sp macro="" textlink="">
      <xdr:nvSpPr>
        <xdr:cNvPr id="76" name="楕円 75"/>
        <xdr:cNvSpPr/>
      </xdr:nvSpPr>
      <xdr:spPr>
        <a:xfrm>
          <a:off x="3746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126819</xdr:rowOff>
    </xdr:from>
    <xdr:to>
      <xdr:col>24</xdr:col>
      <xdr:colOff>63500</xdr:colOff>
      <xdr:row>39</xdr:row>
      <xdr:rowOff>59872</xdr:rowOff>
    </xdr:to>
    <xdr:cxnSp macro="">
      <xdr:nvCxnSpPr>
        <xdr:cNvPr id="77" name="直線コネクタ 76"/>
        <xdr:cNvCxnSpPr/>
      </xdr:nvCxnSpPr>
      <xdr:spPr>
        <a:xfrm>
          <a:off x="3797300" y="6641919"/>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44994</xdr:rowOff>
    </xdr:from>
    <xdr:to>
      <xdr:col>15</xdr:col>
      <xdr:colOff>101600</xdr:colOff>
      <xdr:row>39</xdr:row>
      <xdr:rowOff>146594</xdr:rowOff>
    </xdr:to>
    <xdr:sp macro="" textlink="">
      <xdr:nvSpPr>
        <xdr:cNvPr id="78" name="楕円 77"/>
        <xdr:cNvSpPr/>
      </xdr:nvSpPr>
      <xdr:spPr>
        <a:xfrm>
          <a:off x="2857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39</xdr:row>
      <xdr:rowOff>95794</xdr:rowOff>
    </xdr:to>
    <xdr:cxnSp macro="">
      <xdr:nvCxnSpPr>
        <xdr:cNvPr id="79" name="直線コネクタ 78"/>
        <xdr:cNvCxnSpPr/>
      </xdr:nvCxnSpPr>
      <xdr:spPr>
        <a:xfrm flipV="1">
          <a:off x="2908300" y="664191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80" name="楕円 79"/>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39</xdr:row>
      <xdr:rowOff>95794</xdr:rowOff>
    </xdr:to>
    <xdr:cxnSp macro="">
      <xdr:nvCxnSpPr>
        <xdr:cNvPr id="81" name="直線コネクタ 80"/>
        <xdr:cNvCxnSpPr/>
      </xdr:nvCxnSpPr>
      <xdr:spPr>
        <a:xfrm>
          <a:off x="2019300" y="6591300"/>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144599</xdr:rowOff>
    </xdr:from>
    <xdr:to>
      <xdr:col>6</xdr:col>
      <xdr:colOff>38100</xdr:colOff>
      <xdr:row>38</xdr:row>
      <xdr:rowOff>74749</xdr:rowOff>
    </xdr:to>
    <xdr:sp macro="" textlink="">
      <xdr:nvSpPr>
        <xdr:cNvPr id="82" name="楕円 81"/>
        <xdr:cNvSpPr/>
      </xdr:nvSpPr>
      <xdr:spPr>
        <a:xfrm>
          <a:off x="1079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23949</xdr:rowOff>
    </xdr:from>
    <xdr:to>
      <xdr:col>10</xdr:col>
      <xdr:colOff>114300</xdr:colOff>
      <xdr:row>38</xdr:row>
      <xdr:rowOff>76200</xdr:rowOff>
    </xdr:to>
    <xdr:cxnSp macro="">
      <xdr:nvCxnSpPr>
        <xdr:cNvPr id="83" name="直線コネクタ 82"/>
        <xdr:cNvCxnSpPr/>
      </xdr:nvCxnSpPr>
      <xdr:spPr>
        <a:xfrm>
          <a:off x="1130300" y="65390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168746</xdr:rowOff>
    </xdr:from>
    <xdr:ext cx="405111" cy="259045"/>
    <xdr:sp macro="" textlink="">
      <xdr:nvSpPr>
        <xdr:cNvPr id="88" name="n_1mainValue【図書館】&#10;有形固定資産減価償却率"/>
        <xdr:cNvSpPr txBox="1"/>
      </xdr:nvSpPr>
      <xdr:spPr>
        <a:xfrm>
          <a:off x="35820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137721</xdr:rowOff>
    </xdr:from>
    <xdr:ext cx="405111" cy="259045"/>
    <xdr:sp macro="" textlink="">
      <xdr:nvSpPr>
        <xdr:cNvPr id="89" name="n_2mainValue【図書館】&#10;有形固定資産減価償却率"/>
        <xdr:cNvSpPr txBox="1"/>
      </xdr:nvSpPr>
      <xdr:spPr>
        <a:xfrm>
          <a:off x="2705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90" name="n_3mainValue【図書館】&#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65876</xdr:rowOff>
    </xdr:from>
    <xdr:ext cx="405111" cy="259045"/>
    <xdr:sp macro="" textlink="">
      <xdr:nvSpPr>
        <xdr:cNvPr id="91" name="n_4mainValue【図書館】&#10;有形固定資産減価償却率"/>
        <xdr:cNvSpPr txBox="1"/>
      </xdr:nvSpPr>
      <xdr:spPr>
        <a:xfrm>
          <a:off x="927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101600</xdr:rowOff>
    </xdr:from>
    <xdr:to>
      <xdr:col>36</xdr:col>
      <xdr:colOff>165100</xdr:colOff>
      <xdr:row>37</xdr:row>
      <xdr:rowOff>31750</xdr:rowOff>
    </xdr:to>
    <xdr:sp macro="" textlink="">
      <xdr:nvSpPr>
        <xdr:cNvPr id="125" name="フローチャート: 判断 124"/>
        <xdr:cNvSpPr/>
      </xdr:nvSpPr>
      <xdr:spPr>
        <a:xfrm>
          <a:off x="692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120650</xdr:rowOff>
    </xdr:from>
    <xdr:to>
      <xdr:col>55</xdr:col>
      <xdr:colOff>50800</xdr:colOff>
      <xdr:row>39</xdr:row>
      <xdr:rowOff>50800</xdr:rowOff>
    </xdr:to>
    <xdr:sp macro="" textlink="">
      <xdr:nvSpPr>
        <xdr:cNvPr id="131" name="楕円 130"/>
        <xdr:cNvSpPr/>
      </xdr:nvSpPr>
      <xdr:spPr>
        <a:xfrm>
          <a:off x="10426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99077</xdr:rowOff>
    </xdr:from>
    <xdr:ext cx="469744" cy="259045"/>
    <xdr:sp macro="" textlink="">
      <xdr:nvSpPr>
        <xdr:cNvPr id="132" name="【図書館】&#10;一人当たり面積該当値テキスト"/>
        <xdr:cNvSpPr txBox="1"/>
      </xdr:nvSpPr>
      <xdr:spPr>
        <a:xfrm>
          <a:off x="10515600"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120650</xdr:rowOff>
    </xdr:from>
    <xdr:to>
      <xdr:col>50</xdr:col>
      <xdr:colOff>165100</xdr:colOff>
      <xdr:row>39</xdr:row>
      <xdr:rowOff>50800</xdr:rowOff>
    </xdr:to>
    <xdr:sp macro="" textlink="">
      <xdr:nvSpPr>
        <xdr:cNvPr id="133" name="楕円 132"/>
        <xdr:cNvSpPr/>
      </xdr:nvSpPr>
      <xdr:spPr>
        <a:xfrm>
          <a:off x="9588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0</xdr:rowOff>
    </xdr:from>
    <xdr:to>
      <xdr:col>55</xdr:col>
      <xdr:colOff>0</xdr:colOff>
      <xdr:row>39</xdr:row>
      <xdr:rowOff>0</xdr:rowOff>
    </xdr:to>
    <xdr:cxnSp macro="">
      <xdr:nvCxnSpPr>
        <xdr:cNvPr id="134" name="直線コネクタ 133"/>
        <xdr:cNvCxnSpPr/>
      </xdr:nvCxnSpPr>
      <xdr:spPr>
        <a:xfrm>
          <a:off x="9639300" y="6686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120650</xdr:rowOff>
    </xdr:from>
    <xdr:to>
      <xdr:col>46</xdr:col>
      <xdr:colOff>38100</xdr:colOff>
      <xdr:row>39</xdr:row>
      <xdr:rowOff>50800</xdr:rowOff>
    </xdr:to>
    <xdr:sp macro="" textlink="">
      <xdr:nvSpPr>
        <xdr:cNvPr id="135" name="楕円 134"/>
        <xdr:cNvSpPr/>
      </xdr:nvSpPr>
      <xdr:spPr>
        <a:xfrm>
          <a:off x="8699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0</xdr:rowOff>
    </xdr:from>
    <xdr:to>
      <xdr:col>50</xdr:col>
      <xdr:colOff>114300</xdr:colOff>
      <xdr:row>39</xdr:row>
      <xdr:rowOff>0</xdr:rowOff>
    </xdr:to>
    <xdr:cxnSp macro="">
      <xdr:nvCxnSpPr>
        <xdr:cNvPr id="136" name="直線コネクタ 135"/>
        <xdr:cNvCxnSpPr/>
      </xdr:nvCxnSpPr>
      <xdr:spPr>
        <a:xfrm>
          <a:off x="8750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120650</xdr:rowOff>
    </xdr:from>
    <xdr:to>
      <xdr:col>41</xdr:col>
      <xdr:colOff>101600</xdr:colOff>
      <xdr:row>39</xdr:row>
      <xdr:rowOff>50800</xdr:rowOff>
    </xdr:to>
    <xdr:sp macro="" textlink="">
      <xdr:nvSpPr>
        <xdr:cNvPr id="137" name="楕円 136"/>
        <xdr:cNvSpPr/>
      </xdr:nvSpPr>
      <xdr:spPr>
        <a:xfrm>
          <a:off x="781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0</xdr:rowOff>
    </xdr:from>
    <xdr:to>
      <xdr:col>45</xdr:col>
      <xdr:colOff>177800</xdr:colOff>
      <xdr:row>39</xdr:row>
      <xdr:rowOff>0</xdr:rowOff>
    </xdr:to>
    <xdr:cxnSp macro="">
      <xdr:nvCxnSpPr>
        <xdr:cNvPr id="138" name="直線コネクタ 137"/>
        <xdr:cNvCxnSpPr/>
      </xdr:nvCxnSpPr>
      <xdr:spPr>
        <a:xfrm>
          <a:off x="7861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120650</xdr:rowOff>
    </xdr:from>
    <xdr:to>
      <xdr:col>36</xdr:col>
      <xdr:colOff>165100</xdr:colOff>
      <xdr:row>39</xdr:row>
      <xdr:rowOff>50800</xdr:rowOff>
    </xdr:to>
    <xdr:sp macro="" textlink="">
      <xdr:nvSpPr>
        <xdr:cNvPr id="139" name="楕円 138"/>
        <xdr:cNvSpPr/>
      </xdr:nvSpPr>
      <xdr:spPr>
        <a:xfrm>
          <a:off x="6921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0</xdr:rowOff>
    </xdr:from>
    <xdr:to>
      <xdr:col>41</xdr:col>
      <xdr:colOff>50800</xdr:colOff>
      <xdr:row>39</xdr:row>
      <xdr:rowOff>0</xdr:rowOff>
    </xdr:to>
    <xdr:cxnSp macro="">
      <xdr:nvCxnSpPr>
        <xdr:cNvPr id="140" name="直線コネクタ 139"/>
        <xdr:cNvCxnSpPr/>
      </xdr:nvCxnSpPr>
      <xdr:spPr>
        <a:xfrm>
          <a:off x="6972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48277</xdr:rowOff>
    </xdr:from>
    <xdr:ext cx="469744" cy="259045"/>
    <xdr:sp macro="" textlink="">
      <xdr:nvSpPr>
        <xdr:cNvPr id="144" name="n_4aveValue【図書館】&#10;一人当たり面積"/>
        <xdr:cNvSpPr txBox="1"/>
      </xdr:nvSpPr>
      <xdr:spPr>
        <a:xfrm>
          <a:off x="6737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41927</xdr:rowOff>
    </xdr:from>
    <xdr:ext cx="469744" cy="259045"/>
    <xdr:sp macro="" textlink="">
      <xdr:nvSpPr>
        <xdr:cNvPr id="145" name="n_1mainValue【図書館】&#10;一人当たり面積"/>
        <xdr:cNvSpPr txBox="1"/>
      </xdr:nvSpPr>
      <xdr:spPr>
        <a:xfrm>
          <a:off x="9391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41927</xdr:rowOff>
    </xdr:from>
    <xdr:ext cx="469744" cy="259045"/>
    <xdr:sp macro="" textlink="">
      <xdr:nvSpPr>
        <xdr:cNvPr id="146" name="n_2mainValue【図書館】&#10;一人当たり面積"/>
        <xdr:cNvSpPr txBox="1"/>
      </xdr:nvSpPr>
      <xdr:spPr>
        <a:xfrm>
          <a:off x="8515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41927</xdr:rowOff>
    </xdr:from>
    <xdr:ext cx="469744" cy="259045"/>
    <xdr:sp macro="" textlink="">
      <xdr:nvSpPr>
        <xdr:cNvPr id="147" name="n_3mainValue【図書館】&#10;一人当たり面積"/>
        <xdr:cNvSpPr txBox="1"/>
      </xdr:nvSpPr>
      <xdr:spPr>
        <a:xfrm>
          <a:off x="7626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41927</xdr:rowOff>
    </xdr:from>
    <xdr:ext cx="469744" cy="259045"/>
    <xdr:sp macro="" textlink="">
      <xdr:nvSpPr>
        <xdr:cNvPr id="148" name="n_4mainValue【図書館】&#10;一人当たり面積"/>
        <xdr:cNvSpPr txBox="1"/>
      </xdr:nvSpPr>
      <xdr:spPr>
        <a:xfrm>
          <a:off x="6737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83" name="フローチャート: 判断 182"/>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89" name="楕円 188"/>
        <xdr:cNvSpPr/>
      </xdr:nvSpPr>
      <xdr:spPr>
        <a:xfrm>
          <a:off x="4584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10177</xdr:rowOff>
    </xdr:from>
    <xdr:ext cx="405111" cy="259045"/>
    <xdr:sp macro="" textlink="">
      <xdr:nvSpPr>
        <xdr:cNvPr id="190" name="【体育館・プール】&#10;有形固定資産減価償却率該当値テキスト"/>
        <xdr:cNvSpPr txBox="1"/>
      </xdr:nvSpPr>
      <xdr:spPr>
        <a:xfrm>
          <a:off x="4673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91" name="楕円 190"/>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58</xdr:row>
      <xdr:rowOff>38100</xdr:rowOff>
    </xdr:to>
    <xdr:cxnSp macro="">
      <xdr:nvCxnSpPr>
        <xdr:cNvPr id="192" name="直線コネクタ 191"/>
        <xdr:cNvCxnSpPr/>
      </xdr:nvCxnSpPr>
      <xdr:spPr>
        <a:xfrm>
          <a:off x="3797300" y="9898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93" name="楕円 192"/>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125730</xdr:rowOff>
    </xdr:to>
    <xdr:cxnSp macro="">
      <xdr:nvCxnSpPr>
        <xdr:cNvPr id="194" name="直線コネクタ 193"/>
        <xdr:cNvCxnSpPr/>
      </xdr:nvCxnSpPr>
      <xdr:spPr>
        <a:xfrm>
          <a:off x="2908300" y="989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33020</xdr:rowOff>
    </xdr:from>
    <xdr:to>
      <xdr:col>10</xdr:col>
      <xdr:colOff>165100</xdr:colOff>
      <xdr:row>57</xdr:row>
      <xdr:rowOff>134620</xdr:rowOff>
    </xdr:to>
    <xdr:sp macro="" textlink="">
      <xdr:nvSpPr>
        <xdr:cNvPr id="195" name="楕円 194"/>
        <xdr:cNvSpPr/>
      </xdr:nvSpPr>
      <xdr:spPr>
        <a:xfrm>
          <a:off x="1968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83820</xdr:rowOff>
    </xdr:from>
    <xdr:to>
      <xdr:col>15</xdr:col>
      <xdr:colOff>50800</xdr:colOff>
      <xdr:row>57</xdr:row>
      <xdr:rowOff>125730</xdr:rowOff>
    </xdr:to>
    <xdr:cxnSp macro="">
      <xdr:nvCxnSpPr>
        <xdr:cNvPr id="196" name="直線コネクタ 195"/>
        <xdr:cNvCxnSpPr/>
      </xdr:nvCxnSpPr>
      <xdr:spPr>
        <a:xfrm>
          <a:off x="2019300" y="985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162560</xdr:rowOff>
    </xdr:from>
    <xdr:to>
      <xdr:col>6</xdr:col>
      <xdr:colOff>38100</xdr:colOff>
      <xdr:row>57</xdr:row>
      <xdr:rowOff>92710</xdr:rowOff>
    </xdr:to>
    <xdr:sp macro="" textlink="">
      <xdr:nvSpPr>
        <xdr:cNvPr id="197" name="楕円 196"/>
        <xdr:cNvSpPr/>
      </xdr:nvSpPr>
      <xdr:spPr>
        <a:xfrm>
          <a:off x="107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41910</xdr:rowOff>
    </xdr:from>
    <xdr:to>
      <xdr:col>10</xdr:col>
      <xdr:colOff>114300</xdr:colOff>
      <xdr:row>57</xdr:row>
      <xdr:rowOff>83820</xdr:rowOff>
    </xdr:to>
    <xdr:cxnSp macro="">
      <xdr:nvCxnSpPr>
        <xdr:cNvPr id="198" name="直線コネクタ 197"/>
        <xdr:cNvCxnSpPr/>
      </xdr:nvCxnSpPr>
      <xdr:spPr>
        <a:xfrm>
          <a:off x="1130300" y="9814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2" name="n_4aveValue【体育館・プール】&#10;有形固定資産減価償却率"/>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203" name="n_1mainValue【体育館・プール】&#10;有形固定資産減価償却率"/>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204" name="n_2mainValue【体育館・プー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151147</xdr:rowOff>
    </xdr:from>
    <xdr:ext cx="405111" cy="259045"/>
    <xdr:sp macro="" textlink="">
      <xdr:nvSpPr>
        <xdr:cNvPr id="205" name="n_3mainValue【体育館・プール】&#10;有形固定資産減価償却率"/>
        <xdr:cNvSpPr txBox="1"/>
      </xdr:nvSpPr>
      <xdr:spPr>
        <a:xfrm>
          <a:off x="1816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109237</xdr:rowOff>
    </xdr:from>
    <xdr:ext cx="405111" cy="259045"/>
    <xdr:sp macro="" textlink="">
      <xdr:nvSpPr>
        <xdr:cNvPr id="206" name="n_4mainValue【体育館・プール】&#10;有形固定資産減価償却率"/>
        <xdr:cNvSpPr txBox="1"/>
      </xdr:nvSpPr>
      <xdr:spPr>
        <a:xfrm>
          <a:off x="927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135890</xdr:rowOff>
    </xdr:from>
    <xdr:to>
      <xdr:col>36</xdr:col>
      <xdr:colOff>165100</xdr:colOff>
      <xdr:row>63</xdr:row>
      <xdr:rowOff>66040</xdr:rowOff>
    </xdr:to>
    <xdr:sp macro="" textlink="">
      <xdr:nvSpPr>
        <xdr:cNvPr id="240" name="フローチャート: 判断 239"/>
        <xdr:cNvSpPr/>
      </xdr:nvSpPr>
      <xdr:spPr>
        <a:xfrm>
          <a:off x="692150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5080</xdr:rowOff>
    </xdr:from>
    <xdr:to>
      <xdr:col>55</xdr:col>
      <xdr:colOff>50800</xdr:colOff>
      <xdr:row>63</xdr:row>
      <xdr:rowOff>106680</xdr:rowOff>
    </xdr:to>
    <xdr:sp macro="" textlink="">
      <xdr:nvSpPr>
        <xdr:cNvPr id="246" name="楕円 245"/>
        <xdr:cNvSpPr/>
      </xdr:nvSpPr>
      <xdr:spPr>
        <a:xfrm>
          <a:off x="104267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154957</xdr:rowOff>
    </xdr:from>
    <xdr:ext cx="469744" cy="259045"/>
    <xdr:sp macro="" textlink="">
      <xdr:nvSpPr>
        <xdr:cNvPr id="247" name="【体育館・プール】&#10;一人当たり面積該当値テキスト"/>
        <xdr:cNvSpPr txBox="1"/>
      </xdr:nvSpPr>
      <xdr:spPr>
        <a:xfrm>
          <a:off x="10515600"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5080</xdr:rowOff>
    </xdr:from>
    <xdr:to>
      <xdr:col>50</xdr:col>
      <xdr:colOff>165100</xdr:colOff>
      <xdr:row>63</xdr:row>
      <xdr:rowOff>106680</xdr:rowOff>
    </xdr:to>
    <xdr:sp macro="" textlink="">
      <xdr:nvSpPr>
        <xdr:cNvPr id="248" name="楕円 247"/>
        <xdr:cNvSpPr/>
      </xdr:nvSpPr>
      <xdr:spPr>
        <a:xfrm>
          <a:off x="95885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55880</xdr:rowOff>
    </xdr:from>
    <xdr:to>
      <xdr:col>55</xdr:col>
      <xdr:colOff>0</xdr:colOff>
      <xdr:row>63</xdr:row>
      <xdr:rowOff>55880</xdr:rowOff>
    </xdr:to>
    <xdr:cxnSp macro="">
      <xdr:nvCxnSpPr>
        <xdr:cNvPr id="249" name="直線コネクタ 248"/>
        <xdr:cNvCxnSpPr/>
      </xdr:nvCxnSpPr>
      <xdr:spPr>
        <a:xfrm>
          <a:off x="9639300" y="10857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xdr:rowOff>
    </xdr:from>
    <xdr:to>
      <xdr:col>46</xdr:col>
      <xdr:colOff>38100</xdr:colOff>
      <xdr:row>63</xdr:row>
      <xdr:rowOff>104140</xdr:rowOff>
    </xdr:to>
    <xdr:sp macro="" textlink="">
      <xdr:nvSpPr>
        <xdr:cNvPr id="250" name="楕円 249"/>
        <xdr:cNvSpPr/>
      </xdr:nvSpPr>
      <xdr:spPr>
        <a:xfrm>
          <a:off x="8699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53340</xdr:rowOff>
    </xdr:from>
    <xdr:to>
      <xdr:col>50</xdr:col>
      <xdr:colOff>114300</xdr:colOff>
      <xdr:row>63</xdr:row>
      <xdr:rowOff>55880</xdr:rowOff>
    </xdr:to>
    <xdr:cxnSp macro="">
      <xdr:nvCxnSpPr>
        <xdr:cNvPr id="251" name="直線コネクタ 250"/>
        <xdr:cNvCxnSpPr/>
      </xdr:nvCxnSpPr>
      <xdr:spPr>
        <a:xfrm>
          <a:off x="8750300" y="108546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xdr:rowOff>
    </xdr:from>
    <xdr:to>
      <xdr:col>41</xdr:col>
      <xdr:colOff>101600</xdr:colOff>
      <xdr:row>63</xdr:row>
      <xdr:rowOff>104140</xdr:rowOff>
    </xdr:to>
    <xdr:sp macro="" textlink="">
      <xdr:nvSpPr>
        <xdr:cNvPr id="252" name="楕円 251"/>
        <xdr:cNvSpPr/>
      </xdr:nvSpPr>
      <xdr:spPr>
        <a:xfrm>
          <a:off x="781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53340</xdr:rowOff>
    </xdr:from>
    <xdr:to>
      <xdr:col>45</xdr:col>
      <xdr:colOff>177800</xdr:colOff>
      <xdr:row>63</xdr:row>
      <xdr:rowOff>53340</xdr:rowOff>
    </xdr:to>
    <xdr:cxnSp macro="">
      <xdr:nvCxnSpPr>
        <xdr:cNvPr id="253" name="直線コネクタ 252"/>
        <xdr:cNvCxnSpPr/>
      </xdr:nvCxnSpPr>
      <xdr:spPr>
        <a:xfrm>
          <a:off x="7861300" y="1085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1270</xdr:rowOff>
    </xdr:from>
    <xdr:to>
      <xdr:col>36</xdr:col>
      <xdr:colOff>165100</xdr:colOff>
      <xdr:row>63</xdr:row>
      <xdr:rowOff>102870</xdr:rowOff>
    </xdr:to>
    <xdr:sp macro="" textlink="">
      <xdr:nvSpPr>
        <xdr:cNvPr id="254" name="楕円 253"/>
        <xdr:cNvSpPr/>
      </xdr:nvSpPr>
      <xdr:spPr>
        <a:xfrm>
          <a:off x="6921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52070</xdr:rowOff>
    </xdr:from>
    <xdr:to>
      <xdr:col>41</xdr:col>
      <xdr:colOff>50800</xdr:colOff>
      <xdr:row>63</xdr:row>
      <xdr:rowOff>53340</xdr:rowOff>
    </xdr:to>
    <xdr:cxnSp macro="">
      <xdr:nvCxnSpPr>
        <xdr:cNvPr id="255" name="直線コネクタ 254"/>
        <xdr:cNvCxnSpPr/>
      </xdr:nvCxnSpPr>
      <xdr:spPr>
        <a:xfrm>
          <a:off x="6972300" y="108534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82567</xdr:rowOff>
    </xdr:from>
    <xdr:ext cx="469744" cy="259045"/>
    <xdr:sp macro="" textlink="">
      <xdr:nvSpPr>
        <xdr:cNvPr id="259" name="n_4aveValue【体育館・プール】&#10;一人当たり面積"/>
        <xdr:cNvSpPr txBox="1"/>
      </xdr:nvSpPr>
      <xdr:spPr>
        <a:xfrm>
          <a:off x="6737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97807</xdr:rowOff>
    </xdr:from>
    <xdr:ext cx="469744" cy="259045"/>
    <xdr:sp macro="" textlink="">
      <xdr:nvSpPr>
        <xdr:cNvPr id="260" name="n_1mainValue【体育館・プール】&#10;一人当たり面積"/>
        <xdr:cNvSpPr txBox="1"/>
      </xdr:nvSpPr>
      <xdr:spPr>
        <a:xfrm>
          <a:off x="93917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95267</xdr:rowOff>
    </xdr:from>
    <xdr:ext cx="469744" cy="259045"/>
    <xdr:sp macro="" textlink="">
      <xdr:nvSpPr>
        <xdr:cNvPr id="261" name="n_2mainValue【体育館・プール】&#10;一人当たり面積"/>
        <xdr:cNvSpPr txBox="1"/>
      </xdr:nvSpPr>
      <xdr:spPr>
        <a:xfrm>
          <a:off x="8515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95267</xdr:rowOff>
    </xdr:from>
    <xdr:ext cx="469744" cy="259045"/>
    <xdr:sp macro="" textlink="">
      <xdr:nvSpPr>
        <xdr:cNvPr id="262" name="n_3mainValue【体育館・プール】&#10;一人当たり面積"/>
        <xdr:cNvSpPr txBox="1"/>
      </xdr:nvSpPr>
      <xdr:spPr>
        <a:xfrm>
          <a:off x="7626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63" name="n_4mainValue【体育館・プール】&#10;一人当たり面積"/>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05" name="直線コネクタ 3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09" name="直線コネクタ 3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310"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11" name="フローチャート: 判断 3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2" name="フローチャート: 判断 3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13" name="フローチャート: 判断 3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14" name="フローチャート: 判断 3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15" name="フローチャート: 判断 314"/>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152763</xdr:rowOff>
    </xdr:from>
    <xdr:to>
      <xdr:col>24</xdr:col>
      <xdr:colOff>114300</xdr:colOff>
      <xdr:row>109</xdr:row>
      <xdr:rowOff>82913</xdr:rowOff>
    </xdr:to>
    <xdr:sp macro="" textlink="">
      <xdr:nvSpPr>
        <xdr:cNvPr id="321" name="楕円 320"/>
        <xdr:cNvSpPr/>
      </xdr:nvSpPr>
      <xdr:spPr>
        <a:xfrm>
          <a:off x="45847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67690</xdr:rowOff>
    </xdr:from>
    <xdr:ext cx="405111" cy="259045"/>
    <xdr:sp macro="" textlink="">
      <xdr:nvSpPr>
        <xdr:cNvPr id="322" name="【市民会館】&#10;有形固定資産減価償却率該当値テキスト"/>
        <xdr:cNvSpPr txBox="1"/>
      </xdr:nvSpPr>
      <xdr:spPr>
        <a:xfrm>
          <a:off x="4673600" y="1858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102144</xdr:rowOff>
    </xdr:from>
    <xdr:to>
      <xdr:col>20</xdr:col>
      <xdr:colOff>38100</xdr:colOff>
      <xdr:row>109</xdr:row>
      <xdr:rowOff>32294</xdr:rowOff>
    </xdr:to>
    <xdr:sp macro="" textlink="">
      <xdr:nvSpPr>
        <xdr:cNvPr id="323" name="楕円 322"/>
        <xdr:cNvSpPr/>
      </xdr:nvSpPr>
      <xdr:spPr>
        <a:xfrm>
          <a:off x="3746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152944</xdr:rowOff>
    </xdr:from>
    <xdr:to>
      <xdr:col>24</xdr:col>
      <xdr:colOff>63500</xdr:colOff>
      <xdr:row>109</xdr:row>
      <xdr:rowOff>32113</xdr:rowOff>
    </xdr:to>
    <xdr:cxnSp macro="">
      <xdr:nvCxnSpPr>
        <xdr:cNvPr id="324" name="直線コネクタ 323"/>
        <xdr:cNvCxnSpPr/>
      </xdr:nvCxnSpPr>
      <xdr:spPr>
        <a:xfrm>
          <a:off x="3797300" y="1866954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102144</xdr:rowOff>
    </xdr:from>
    <xdr:to>
      <xdr:col>15</xdr:col>
      <xdr:colOff>101600</xdr:colOff>
      <xdr:row>109</xdr:row>
      <xdr:rowOff>32294</xdr:rowOff>
    </xdr:to>
    <xdr:sp macro="" textlink="">
      <xdr:nvSpPr>
        <xdr:cNvPr id="325" name="楕円 324"/>
        <xdr:cNvSpPr/>
      </xdr:nvSpPr>
      <xdr:spPr>
        <a:xfrm>
          <a:off x="2857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152944</xdr:rowOff>
    </xdr:from>
    <xdr:to>
      <xdr:col>19</xdr:col>
      <xdr:colOff>177800</xdr:colOff>
      <xdr:row>108</xdr:row>
      <xdr:rowOff>152944</xdr:rowOff>
    </xdr:to>
    <xdr:cxnSp macro="">
      <xdr:nvCxnSpPr>
        <xdr:cNvPr id="326" name="直線コネクタ 325"/>
        <xdr:cNvCxnSpPr/>
      </xdr:nvCxnSpPr>
      <xdr:spPr>
        <a:xfrm>
          <a:off x="2908300" y="186695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66221</xdr:rowOff>
    </xdr:from>
    <xdr:to>
      <xdr:col>10</xdr:col>
      <xdr:colOff>165100</xdr:colOff>
      <xdr:row>108</xdr:row>
      <xdr:rowOff>167821</xdr:rowOff>
    </xdr:to>
    <xdr:sp macro="" textlink="">
      <xdr:nvSpPr>
        <xdr:cNvPr id="327" name="楕円 326"/>
        <xdr:cNvSpPr/>
      </xdr:nvSpPr>
      <xdr:spPr>
        <a:xfrm>
          <a:off x="1968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117021</xdr:rowOff>
    </xdr:from>
    <xdr:to>
      <xdr:col>15</xdr:col>
      <xdr:colOff>50800</xdr:colOff>
      <xdr:row>108</xdr:row>
      <xdr:rowOff>152944</xdr:rowOff>
    </xdr:to>
    <xdr:cxnSp macro="">
      <xdr:nvCxnSpPr>
        <xdr:cNvPr id="328" name="直線コネクタ 327"/>
        <xdr:cNvCxnSpPr/>
      </xdr:nvCxnSpPr>
      <xdr:spPr>
        <a:xfrm>
          <a:off x="2019300" y="186336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30299</xdr:rowOff>
    </xdr:from>
    <xdr:to>
      <xdr:col>6</xdr:col>
      <xdr:colOff>38100</xdr:colOff>
      <xdr:row>108</xdr:row>
      <xdr:rowOff>131899</xdr:rowOff>
    </xdr:to>
    <xdr:sp macro="" textlink="">
      <xdr:nvSpPr>
        <xdr:cNvPr id="329" name="楕円 328"/>
        <xdr:cNvSpPr/>
      </xdr:nvSpPr>
      <xdr:spPr>
        <a:xfrm>
          <a:off x="1079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81099</xdr:rowOff>
    </xdr:from>
    <xdr:to>
      <xdr:col>10</xdr:col>
      <xdr:colOff>114300</xdr:colOff>
      <xdr:row>108</xdr:row>
      <xdr:rowOff>117021</xdr:rowOff>
    </xdr:to>
    <xdr:cxnSp macro="">
      <xdr:nvCxnSpPr>
        <xdr:cNvPr id="330" name="直線コネクタ 329"/>
        <xdr:cNvCxnSpPr/>
      </xdr:nvCxnSpPr>
      <xdr:spPr>
        <a:xfrm>
          <a:off x="1130300" y="185976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1"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32"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333"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34"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23421</xdr:rowOff>
    </xdr:from>
    <xdr:ext cx="405111" cy="259045"/>
    <xdr:sp macro="" textlink="">
      <xdr:nvSpPr>
        <xdr:cNvPr id="335" name="n_1mainValue【市民会館】&#10;有形固定資産減価償却率"/>
        <xdr:cNvSpPr txBox="1"/>
      </xdr:nvSpPr>
      <xdr:spPr>
        <a:xfrm>
          <a:off x="35820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23421</xdr:rowOff>
    </xdr:from>
    <xdr:ext cx="405111" cy="259045"/>
    <xdr:sp macro="" textlink="">
      <xdr:nvSpPr>
        <xdr:cNvPr id="336" name="n_2mainValue【市民会館】&#10;有形固定資産減価償却率"/>
        <xdr:cNvSpPr txBox="1"/>
      </xdr:nvSpPr>
      <xdr:spPr>
        <a:xfrm>
          <a:off x="2705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158948</xdr:rowOff>
    </xdr:from>
    <xdr:ext cx="405111" cy="259045"/>
    <xdr:sp macro="" textlink="">
      <xdr:nvSpPr>
        <xdr:cNvPr id="337" name="n_3mainValue【市民会館】&#10;有形固定資産減価償却率"/>
        <xdr:cNvSpPr txBox="1"/>
      </xdr:nvSpPr>
      <xdr:spPr>
        <a:xfrm>
          <a:off x="18167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123026</xdr:rowOff>
    </xdr:from>
    <xdr:ext cx="405111" cy="259045"/>
    <xdr:sp macro="" textlink="">
      <xdr:nvSpPr>
        <xdr:cNvPr id="338" name="n_4mainValue【市民会館】&#10;有形固定資産減価償却率"/>
        <xdr:cNvSpPr txBox="1"/>
      </xdr:nvSpPr>
      <xdr:spPr>
        <a:xfrm>
          <a:off x="927744" y="1863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360" name="直線コネクタ 3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3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362" name="直線コネクタ 3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4" name="直線コネクタ 3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365"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6" name="フローチャート: 判断 3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67" name="フローチャート: 判断 3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68" name="フローチャート: 判断 3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369" name="フローチャート: 判断 3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93980</xdr:rowOff>
    </xdr:from>
    <xdr:to>
      <xdr:col>36</xdr:col>
      <xdr:colOff>165100</xdr:colOff>
      <xdr:row>105</xdr:row>
      <xdr:rowOff>24130</xdr:rowOff>
    </xdr:to>
    <xdr:sp macro="" textlink="">
      <xdr:nvSpPr>
        <xdr:cNvPr id="370" name="フローチャート: 判断 369"/>
        <xdr:cNvSpPr/>
      </xdr:nvSpPr>
      <xdr:spPr>
        <a:xfrm>
          <a:off x="6921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121413</xdr:rowOff>
    </xdr:from>
    <xdr:to>
      <xdr:col>55</xdr:col>
      <xdr:colOff>50800</xdr:colOff>
      <xdr:row>107</xdr:row>
      <xdr:rowOff>51563</xdr:rowOff>
    </xdr:to>
    <xdr:sp macro="" textlink="">
      <xdr:nvSpPr>
        <xdr:cNvPr id="376" name="楕円 375"/>
        <xdr:cNvSpPr/>
      </xdr:nvSpPr>
      <xdr:spPr>
        <a:xfrm>
          <a:off x="10426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36340</xdr:rowOff>
    </xdr:from>
    <xdr:ext cx="469744" cy="259045"/>
    <xdr:sp macro="" textlink="">
      <xdr:nvSpPr>
        <xdr:cNvPr id="377" name="【市民会館】&#10;一人当たり面積該当値テキスト"/>
        <xdr:cNvSpPr txBox="1"/>
      </xdr:nvSpPr>
      <xdr:spPr>
        <a:xfrm>
          <a:off x="10515600" y="182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121413</xdr:rowOff>
    </xdr:from>
    <xdr:to>
      <xdr:col>50</xdr:col>
      <xdr:colOff>165100</xdr:colOff>
      <xdr:row>107</xdr:row>
      <xdr:rowOff>51563</xdr:rowOff>
    </xdr:to>
    <xdr:sp macro="" textlink="">
      <xdr:nvSpPr>
        <xdr:cNvPr id="378" name="楕円 377"/>
        <xdr:cNvSpPr/>
      </xdr:nvSpPr>
      <xdr:spPr>
        <a:xfrm>
          <a:off x="9588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763</xdr:rowOff>
    </xdr:from>
    <xdr:to>
      <xdr:col>55</xdr:col>
      <xdr:colOff>0</xdr:colOff>
      <xdr:row>107</xdr:row>
      <xdr:rowOff>763</xdr:rowOff>
    </xdr:to>
    <xdr:cxnSp macro="">
      <xdr:nvCxnSpPr>
        <xdr:cNvPr id="379" name="直線コネクタ 378"/>
        <xdr:cNvCxnSpPr/>
      </xdr:nvCxnSpPr>
      <xdr:spPr>
        <a:xfrm>
          <a:off x="9639300" y="1834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121413</xdr:rowOff>
    </xdr:from>
    <xdr:to>
      <xdr:col>46</xdr:col>
      <xdr:colOff>38100</xdr:colOff>
      <xdr:row>107</xdr:row>
      <xdr:rowOff>51563</xdr:rowOff>
    </xdr:to>
    <xdr:sp macro="" textlink="">
      <xdr:nvSpPr>
        <xdr:cNvPr id="380" name="楕円 379"/>
        <xdr:cNvSpPr/>
      </xdr:nvSpPr>
      <xdr:spPr>
        <a:xfrm>
          <a:off x="8699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763</xdr:rowOff>
    </xdr:from>
    <xdr:to>
      <xdr:col>50</xdr:col>
      <xdr:colOff>114300</xdr:colOff>
      <xdr:row>107</xdr:row>
      <xdr:rowOff>763</xdr:rowOff>
    </xdr:to>
    <xdr:cxnSp macro="">
      <xdr:nvCxnSpPr>
        <xdr:cNvPr id="381" name="直線コネクタ 380"/>
        <xdr:cNvCxnSpPr/>
      </xdr:nvCxnSpPr>
      <xdr:spPr>
        <a:xfrm>
          <a:off x="8750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121413</xdr:rowOff>
    </xdr:from>
    <xdr:to>
      <xdr:col>41</xdr:col>
      <xdr:colOff>101600</xdr:colOff>
      <xdr:row>107</xdr:row>
      <xdr:rowOff>51563</xdr:rowOff>
    </xdr:to>
    <xdr:sp macro="" textlink="">
      <xdr:nvSpPr>
        <xdr:cNvPr id="382" name="楕円 381"/>
        <xdr:cNvSpPr/>
      </xdr:nvSpPr>
      <xdr:spPr>
        <a:xfrm>
          <a:off x="7810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763</xdr:rowOff>
    </xdr:from>
    <xdr:to>
      <xdr:col>45</xdr:col>
      <xdr:colOff>177800</xdr:colOff>
      <xdr:row>107</xdr:row>
      <xdr:rowOff>763</xdr:rowOff>
    </xdr:to>
    <xdr:cxnSp macro="">
      <xdr:nvCxnSpPr>
        <xdr:cNvPr id="383" name="直線コネクタ 382"/>
        <xdr:cNvCxnSpPr/>
      </xdr:nvCxnSpPr>
      <xdr:spPr>
        <a:xfrm>
          <a:off x="7861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84" name="楕円 383"/>
        <xdr:cNvSpPr/>
      </xdr:nvSpPr>
      <xdr:spPr>
        <a:xfrm>
          <a:off x="692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107</xdr:row>
      <xdr:rowOff>763</xdr:rowOff>
    </xdr:to>
    <xdr:cxnSp macro="">
      <xdr:nvCxnSpPr>
        <xdr:cNvPr id="385" name="直線コネクタ 384"/>
        <xdr:cNvCxnSpPr/>
      </xdr:nvCxnSpPr>
      <xdr:spPr>
        <a:xfrm>
          <a:off x="6972300" y="1834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8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87"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388"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40657</xdr:rowOff>
    </xdr:from>
    <xdr:ext cx="469744" cy="259045"/>
    <xdr:sp macro="" textlink="">
      <xdr:nvSpPr>
        <xdr:cNvPr id="389" name="n_4aveValue【市民会館】&#10;一人当たり面積"/>
        <xdr:cNvSpPr txBox="1"/>
      </xdr:nvSpPr>
      <xdr:spPr>
        <a:xfrm>
          <a:off x="6737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42690</xdr:rowOff>
    </xdr:from>
    <xdr:ext cx="469744" cy="259045"/>
    <xdr:sp macro="" textlink="">
      <xdr:nvSpPr>
        <xdr:cNvPr id="390" name="n_1mainValue【市民会館】&#10;一人当たり面積"/>
        <xdr:cNvSpPr txBox="1"/>
      </xdr:nvSpPr>
      <xdr:spPr>
        <a:xfrm>
          <a:off x="9391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42690</xdr:rowOff>
    </xdr:from>
    <xdr:ext cx="469744" cy="259045"/>
    <xdr:sp macro="" textlink="">
      <xdr:nvSpPr>
        <xdr:cNvPr id="391" name="n_2mainValue【市民会館】&#10;一人当たり面積"/>
        <xdr:cNvSpPr txBox="1"/>
      </xdr:nvSpPr>
      <xdr:spPr>
        <a:xfrm>
          <a:off x="8515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42690</xdr:rowOff>
    </xdr:from>
    <xdr:ext cx="469744" cy="259045"/>
    <xdr:sp macro="" textlink="">
      <xdr:nvSpPr>
        <xdr:cNvPr id="392" name="n_3mainValue【市民会館】&#10;一人当たり面積"/>
        <xdr:cNvSpPr txBox="1"/>
      </xdr:nvSpPr>
      <xdr:spPr>
        <a:xfrm>
          <a:off x="7626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393" name="n_4main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19" name="直線コネクタ 41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2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21" name="直線コネクタ 42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2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23" name="直線コネクタ 42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424"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25" name="フローチャート: 判断 42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26" name="フローチャート: 判断 42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7" name="フローチャート: 判断 426"/>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28" name="フローチャート: 判断 4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29" name="フローチャート: 判断 428"/>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95613</xdr:rowOff>
    </xdr:from>
    <xdr:to>
      <xdr:col>85</xdr:col>
      <xdr:colOff>177800</xdr:colOff>
      <xdr:row>35</xdr:row>
      <xdr:rowOff>25763</xdr:rowOff>
    </xdr:to>
    <xdr:sp macro="" textlink="">
      <xdr:nvSpPr>
        <xdr:cNvPr id="435" name="楕円 434"/>
        <xdr:cNvSpPr/>
      </xdr:nvSpPr>
      <xdr:spPr>
        <a:xfrm>
          <a:off x="162687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118490</xdr:rowOff>
    </xdr:from>
    <xdr:ext cx="405111" cy="259045"/>
    <xdr:sp macro="" textlink="">
      <xdr:nvSpPr>
        <xdr:cNvPr id="436" name="【一般廃棄物処理施設】&#10;有形固定資産減価償却率該当値テキスト"/>
        <xdr:cNvSpPr txBox="1"/>
      </xdr:nvSpPr>
      <xdr:spPr>
        <a:xfrm>
          <a:off x="16357600" y="57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12337</xdr:rowOff>
    </xdr:from>
    <xdr:to>
      <xdr:col>81</xdr:col>
      <xdr:colOff>101600</xdr:colOff>
      <xdr:row>34</xdr:row>
      <xdr:rowOff>113937</xdr:rowOff>
    </xdr:to>
    <xdr:sp macro="" textlink="">
      <xdr:nvSpPr>
        <xdr:cNvPr id="437" name="楕円 436"/>
        <xdr:cNvSpPr/>
      </xdr:nvSpPr>
      <xdr:spPr>
        <a:xfrm>
          <a:off x="15430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63137</xdr:rowOff>
    </xdr:from>
    <xdr:to>
      <xdr:col>85</xdr:col>
      <xdr:colOff>127000</xdr:colOff>
      <xdr:row>34</xdr:row>
      <xdr:rowOff>146413</xdr:rowOff>
    </xdr:to>
    <xdr:cxnSp macro="">
      <xdr:nvCxnSpPr>
        <xdr:cNvPr id="438" name="直線コネクタ 437"/>
        <xdr:cNvCxnSpPr/>
      </xdr:nvCxnSpPr>
      <xdr:spPr>
        <a:xfrm>
          <a:off x="15481300" y="5892437"/>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12337</xdr:rowOff>
    </xdr:from>
    <xdr:to>
      <xdr:col>76</xdr:col>
      <xdr:colOff>165100</xdr:colOff>
      <xdr:row>34</xdr:row>
      <xdr:rowOff>113937</xdr:rowOff>
    </xdr:to>
    <xdr:sp macro="" textlink="">
      <xdr:nvSpPr>
        <xdr:cNvPr id="439" name="楕円 438"/>
        <xdr:cNvSpPr/>
      </xdr:nvSpPr>
      <xdr:spPr>
        <a:xfrm>
          <a:off x="14541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63137</xdr:rowOff>
    </xdr:from>
    <xdr:to>
      <xdr:col>81</xdr:col>
      <xdr:colOff>50800</xdr:colOff>
      <xdr:row>34</xdr:row>
      <xdr:rowOff>63137</xdr:rowOff>
    </xdr:to>
    <xdr:cxnSp macro="">
      <xdr:nvCxnSpPr>
        <xdr:cNvPr id="440" name="直線コネクタ 439"/>
        <xdr:cNvCxnSpPr/>
      </xdr:nvCxnSpPr>
      <xdr:spPr>
        <a:xfrm>
          <a:off x="14592300" y="5892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141333</xdr:rowOff>
    </xdr:from>
    <xdr:to>
      <xdr:col>72</xdr:col>
      <xdr:colOff>38100</xdr:colOff>
      <xdr:row>34</xdr:row>
      <xdr:rowOff>71483</xdr:rowOff>
    </xdr:to>
    <xdr:sp macro="" textlink="">
      <xdr:nvSpPr>
        <xdr:cNvPr id="441" name="楕円 440"/>
        <xdr:cNvSpPr/>
      </xdr:nvSpPr>
      <xdr:spPr>
        <a:xfrm>
          <a:off x="13652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20683</xdr:rowOff>
    </xdr:from>
    <xdr:to>
      <xdr:col>76</xdr:col>
      <xdr:colOff>114300</xdr:colOff>
      <xdr:row>34</xdr:row>
      <xdr:rowOff>63137</xdr:rowOff>
    </xdr:to>
    <xdr:cxnSp macro="">
      <xdr:nvCxnSpPr>
        <xdr:cNvPr id="442" name="直線コネクタ 441"/>
        <xdr:cNvCxnSpPr/>
      </xdr:nvCxnSpPr>
      <xdr:spPr>
        <a:xfrm>
          <a:off x="13703300" y="58499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443"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44"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5" name="n_3aveValue【一般廃棄物処理施設】&#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446"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130464</xdr:rowOff>
    </xdr:from>
    <xdr:ext cx="405111" cy="259045"/>
    <xdr:sp macro="" textlink="">
      <xdr:nvSpPr>
        <xdr:cNvPr id="447" name="n_1mainValue【一般廃棄物処理施設】&#10;有形固定資産減価償却率"/>
        <xdr:cNvSpPr txBox="1"/>
      </xdr:nvSpPr>
      <xdr:spPr>
        <a:xfrm>
          <a:off x="152660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130464</xdr:rowOff>
    </xdr:from>
    <xdr:ext cx="405111" cy="259045"/>
    <xdr:sp macro="" textlink="">
      <xdr:nvSpPr>
        <xdr:cNvPr id="448" name="n_2mainValue【一般廃棄物処理施設】&#10;有形固定資産減価償却率"/>
        <xdr:cNvSpPr txBox="1"/>
      </xdr:nvSpPr>
      <xdr:spPr>
        <a:xfrm>
          <a:off x="14389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88010</xdr:rowOff>
    </xdr:from>
    <xdr:ext cx="405111" cy="259045"/>
    <xdr:sp macro="" textlink="">
      <xdr:nvSpPr>
        <xdr:cNvPr id="449" name="n_3mainValue【一般廃棄物処理施設】&#10;有形固定資産減価償却率"/>
        <xdr:cNvSpPr txBox="1"/>
      </xdr:nvSpPr>
      <xdr:spPr>
        <a:xfrm>
          <a:off x="13500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1" name="テキスト ボックス 4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3" name="テキスト ボックス 4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5" name="テキスト ボックス 4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7" name="テキスト ボックス 4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471" name="直線コネクタ 470"/>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472"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473" name="直線コネクタ 472"/>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474"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475" name="直線コネクタ 474"/>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476"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477" name="フローチャート: 判断 476"/>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478" name="フローチャート: 判断 477"/>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479" name="フローチャート: 判断 478"/>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480" name="フローチャート: 判断 479"/>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63800</xdr:rowOff>
    </xdr:from>
    <xdr:to>
      <xdr:col>98</xdr:col>
      <xdr:colOff>38100</xdr:colOff>
      <xdr:row>39</xdr:row>
      <xdr:rowOff>165400</xdr:rowOff>
    </xdr:to>
    <xdr:sp macro="" textlink="">
      <xdr:nvSpPr>
        <xdr:cNvPr id="481" name="フローチャート: 判断 480"/>
        <xdr:cNvSpPr/>
      </xdr:nvSpPr>
      <xdr:spPr>
        <a:xfrm>
          <a:off x="18605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146979</xdr:rowOff>
    </xdr:from>
    <xdr:to>
      <xdr:col>116</xdr:col>
      <xdr:colOff>114300</xdr:colOff>
      <xdr:row>41</xdr:row>
      <xdr:rowOff>77129</xdr:rowOff>
    </xdr:to>
    <xdr:sp macro="" textlink="">
      <xdr:nvSpPr>
        <xdr:cNvPr id="487" name="楕円 486"/>
        <xdr:cNvSpPr/>
      </xdr:nvSpPr>
      <xdr:spPr>
        <a:xfrm>
          <a:off x="22110700" y="70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61906</xdr:rowOff>
    </xdr:from>
    <xdr:ext cx="534377" cy="259045"/>
    <xdr:sp macro="" textlink="">
      <xdr:nvSpPr>
        <xdr:cNvPr id="488" name="【一般廃棄物処理施設】&#10;一人当たり有形固定資産（償却資産）額該当値テキスト"/>
        <xdr:cNvSpPr txBox="1"/>
      </xdr:nvSpPr>
      <xdr:spPr>
        <a:xfrm>
          <a:off x="22199600" y="69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146690</xdr:rowOff>
    </xdr:from>
    <xdr:to>
      <xdr:col>112</xdr:col>
      <xdr:colOff>38100</xdr:colOff>
      <xdr:row>41</xdr:row>
      <xdr:rowOff>76840</xdr:rowOff>
    </xdr:to>
    <xdr:sp macro="" textlink="">
      <xdr:nvSpPr>
        <xdr:cNvPr id="489" name="楕円 488"/>
        <xdr:cNvSpPr/>
      </xdr:nvSpPr>
      <xdr:spPr>
        <a:xfrm>
          <a:off x="21272500" y="70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26040</xdr:rowOff>
    </xdr:from>
    <xdr:to>
      <xdr:col>116</xdr:col>
      <xdr:colOff>63500</xdr:colOff>
      <xdr:row>41</xdr:row>
      <xdr:rowOff>26329</xdr:rowOff>
    </xdr:to>
    <xdr:cxnSp macro="">
      <xdr:nvCxnSpPr>
        <xdr:cNvPr id="490" name="直線コネクタ 489"/>
        <xdr:cNvCxnSpPr/>
      </xdr:nvCxnSpPr>
      <xdr:spPr>
        <a:xfrm>
          <a:off x="21323300" y="7055490"/>
          <a:ext cx="8382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145808</xdr:rowOff>
    </xdr:from>
    <xdr:to>
      <xdr:col>107</xdr:col>
      <xdr:colOff>101600</xdr:colOff>
      <xdr:row>41</xdr:row>
      <xdr:rowOff>75958</xdr:rowOff>
    </xdr:to>
    <xdr:sp macro="" textlink="">
      <xdr:nvSpPr>
        <xdr:cNvPr id="491" name="楕円 490"/>
        <xdr:cNvSpPr/>
      </xdr:nvSpPr>
      <xdr:spPr>
        <a:xfrm>
          <a:off x="20383500" y="70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25158</xdr:rowOff>
    </xdr:from>
    <xdr:to>
      <xdr:col>111</xdr:col>
      <xdr:colOff>177800</xdr:colOff>
      <xdr:row>41</xdr:row>
      <xdr:rowOff>26040</xdr:rowOff>
    </xdr:to>
    <xdr:cxnSp macro="">
      <xdr:nvCxnSpPr>
        <xdr:cNvPr id="492" name="直線コネクタ 491"/>
        <xdr:cNvCxnSpPr/>
      </xdr:nvCxnSpPr>
      <xdr:spPr>
        <a:xfrm>
          <a:off x="20434300" y="705460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145209</xdr:rowOff>
    </xdr:from>
    <xdr:to>
      <xdr:col>102</xdr:col>
      <xdr:colOff>165100</xdr:colOff>
      <xdr:row>41</xdr:row>
      <xdr:rowOff>75359</xdr:rowOff>
    </xdr:to>
    <xdr:sp macro="" textlink="">
      <xdr:nvSpPr>
        <xdr:cNvPr id="493" name="楕円 492"/>
        <xdr:cNvSpPr/>
      </xdr:nvSpPr>
      <xdr:spPr>
        <a:xfrm>
          <a:off x="19494500" y="70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24559</xdr:rowOff>
    </xdr:from>
    <xdr:to>
      <xdr:col>107</xdr:col>
      <xdr:colOff>50800</xdr:colOff>
      <xdr:row>41</xdr:row>
      <xdr:rowOff>25158</xdr:rowOff>
    </xdr:to>
    <xdr:cxnSp macro="">
      <xdr:nvCxnSpPr>
        <xdr:cNvPr id="494" name="直線コネクタ 493"/>
        <xdr:cNvCxnSpPr/>
      </xdr:nvCxnSpPr>
      <xdr:spPr>
        <a:xfrm>
          <a:off x="19545300" y="7054009"/>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495"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496"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497"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10477</xdr:rowOff>
    </xdr:from>
    <xdr:ext cx="534377" cy="259045"/>
    <xdr:sp macro="" textlink="">
      <xdr:nvSpPr>
        <xdr:cNvPr id="498" name="n_4aveValue【一般廃棄物処理施設】&#10;一人当たり有形固定資産（償却資産）額"/>
        <xdr:cNvSpPr txBox="1"/>
      </xdr:nvSpPr>
      <xdr:spPr>
        <a:xfrm>
          <a:off x="18389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67967</xdr:rowOff>
    </xdr:from>
    <xdr:ext cx="534377" cy="259045"/>
    <xdr:sp macro="" textlink="">
      <xdr:nvSpPr>
        <xdr:cNvPr id="499" name="n_1mainValue【一般廃棄物処理施設】&#10;一人当たり有形固定資産（償却資産）額"/>
        <xdr:cNvSpPr txBox="1"/>
      </xdr:nvSpPr>
      <xdr:spPr>
        <a:xfrm>
          <a:off x="21043411" y="70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67085</xdr:rowOff>
    </xdr:from>
    <xdr:ext cx="534377" cy="259045"/>
    <xdr:sp macro="" textlink="">
      <xdr:nvSpPr>
        <xdr:cNvPr id="500" name="n_2mainValue【一般廃棄物処理施設】&#10;一人当たり有形固定資産（償却資産）額"/>
        <xdr:cNvSpPr txBox="1"/>
      </xdr:nvSpPr>
      <xdr:spPr>
        <a:xfrm>
          <a:off x="20167111" y="70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66486</xdr:rowOff>
    </xdr:from>
    <xdr:ext cx="534377" cy="259045"/>
    <xdr:sp macro="" textlink="">
      <xdr:nvSpPr>
        <xdr:cNvPr id="501" name="n_3mainValue【一般廃棄物処理施設】&#10;一人当たり有形固定資産（償却資産）額"/>
        <xdr:cNvSpPr txBox="1"/>
      </xdr:nvSpPr>
      <xdr:spPr>
        <a:xfrm>
          <a:off x="19278111" y="709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27" name="直線コネクタ 526"/>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2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29" name="直線コネクタ 52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30"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1" name="直線コネクタ 530"/>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532"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33" name="フローチャート: 判断 532"/>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34" name="フローチャート: 判断 533"/>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35" name="フローチャート: 判断 534"/>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36" name="フローチャート: 判断 535"/>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37" name="フローチャート: 判断 536"/>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32476</xdr:rowOff>
    </xdr:from>
    <xdr:to>
      <xdr:col>85</xdr:col>
      <xdr:colOff>177800</xdr:colOff>
      <xdr:row>61</xdr:row>
      <xdr:rowOff>134076</xdr:rowOff>
    </xdr:to>
    <xdr:sp macro="" textlink="">
      <xdr:nvSpPr>
        <xdr:cNvPr id="543" name="楕円 542"/>
        <xdr:cNvSpPr/>
      </xdr:nvSpPr>
      <xdr:spPr>
        <a:xfrm>
          <a:off x="16268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10903</xdr:rowOff>
    </xdr:from>
    <xdr:ext cx="405111" cy="259045"/>
    <xdr:sp macro="" textlink="">
      <xdr:nvSpPr>
        <xdr:cNvPr id="544" name="【保健センター・保健所】&#10;有形固定資産減価償却率該当値テキスト"/>
        <xdr:cNvSpPr txBox="1"/>
      </xdr:nvSpPr>
      <xdr:spPr>
        <a:xfrm>
          <a:off x="16357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545" name="楕円 544"/>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83276</xdr:rowOff>
    </xdr:to>
    <xdr:cxnSp macro="">
      <xdr:nvCxnSpPr>
        <xdr:cNvPr id="546" name="直線コネクタ 545"/>
        <xdr:cNvCxnSpPr/>
      </xdr:nvCxnSpPr>
      <xdr:spPr>
        <a:xfrm>
          <a:off x="15481300" y="104764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547" name="楕円 546"/>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17962</xdr:rowOff>
    </xdr:to>
    <xdr:cxnSp macro="">
      <xdr:nvCxnSpPr>
        <xdr:cNvPr id="548" name="直線コネクタ 547"/>
        <xdr:cNvCxnSpPr/>
      </xdr:nvCxnSpPr>
      <xdr:spPr>
        <a:xfrm>
          <a:off x="14592300" y="10476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49" name="楕円 548"/>
        <xdr:cNvSpPr/>
      </xdr:nvSpPr>
      <xdr:spPr>
        <a:xfrm>
          <a:off x="1365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61</xdr:row>
      <xdr:rowOff>17962</xdr:rowOff>
    </xdr:to>
    <xdr:cxnSp macro="">
      <xdr:nvCxnSpPr>
        <xdr:cNvPr id="550" name="直線コネクタ 549"/>
        <xdr:cNvCxnSpPr/>
      </xdr:nvCxnSpPr>
      <xdr:spPr>
        <a:xfrm>
          <a:off x="13703300" y="1044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73297</xdr:rowOff>
    </xdr:from>
    <xdr:to>
      <xdr:col>67</xdr:col>
      <xdr:colOff>101600</xdr:colOff>
      <xdr:row>61</xdr:row>
      <xdr:rowOff>3447</xdr:rowOff>
    </xdr:to>
    <xdr:sp macro="" textlink="">
      <xdr:nvSpPr>
        <xdr:cNvPr id="551" name="楕円 550"/>
        <xdr:cNvSpPr/>
      </xdr:nvSpPr>
      <xdr:spPr>
        <a:xfrm>
          <a:off x="12763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124097</xdr:rowOff>
    </xdr:from>
    <xdr:to>
      <xdr:col>71</xdr:col>
      <xdr:colOff>177800</xdr:colOff>
      <xdr:row>60</xdr:row>
      <xdr:rowOff>156754</xdr:rowOff>
    </xdr:to>
    <xdr:cxnSp macro="">
      <xdr:nvCxnSpPr>
        <xdr:cNvPr id="552" name="直線コネクタ 551"/>
        <xdr:cNvCxnSpPr/>
      </xdr:nvCxnSpPr>
      <xdr:spPr>
        <a:xfrm>
          <a:off x="12814300" y="104110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553"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54"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55"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56"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557" name="n_1mainValue【保健センター・保健所】&#10;有形固定資産減価償却率"/>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558" name="n_2mainValue【保健センター・保健所】&#10;有形固定資産減価償却率"/>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559" name="n_3mainValue【保健センター・保健所】&#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166024</xdr:rowOff>
    </xdr:from>
    <xdr:ext cx="405111" cy="259045"/>
    <xdr:sp macro="" textlink="">
      <xdr:nvSpPr>
        <xdr:cNvPr id="560" name="n_4mainValue【保健センター・保健所】&#10;有形固定資産減価償却率"/>
        <xdr:cNvSpPr txBox="1"/>
      </xdr:nvSpPr>
      <xdr:spPr>
        <a:xfrm>
          <a:off x="12611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584" name="直線コネクタ 583"/>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6" name="直線コネクタ 58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587"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88" name="直線コネクタ 587"/>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8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0" name="フローチャート: 判断 58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1" name="フローチャート: 判断 590"/>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592" name="フローチャート: 判断 59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593" name="フローチャート: 判断 592"/>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594" name="フローチャート: 判断 593"/>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600" name="楕円 599"/>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85107</xdr:rowOff>
    </xdr:from>
    <xdr:ext cx="469744" cy="259045"/>
    <xdr:sp macro="" textlink="">
      <xdr:nvSpPr>
        <xdr:cNvPr id="601" name="【保健センター・保健所】&#10;一人当たり面積該当値テキスト"/>
        <xdr:cNvSpPr txBox="1"/>
      </xdr:nvSpPr>
      <xdr:spPr>
        <a:xfrm>
          <a:off x="22199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602" name="楕円 601"/>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49530</xdr:rowOff>
    </xdr:to>
    <xdr:cxnSp macro="">
      <xdr:nvCxnSpPr>
        <xdr:cNvPr id="603" name="直線コネクタ 602"/>
        <xdr:cNvCxnSpPr/>
      </xdr:nvCxnSpPr>
      <xdr:spPr>
        <a:xfrm>
          <a:off x="21323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04" name="楕円 603"/>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63</xdr:row>
      <xdr:rowOff>49530</xdr:rowOff>
    </xdr:to>
    <xdr:cxnSp macro="">
      <xdr:nvCxnSpPr>
        <xdr:cNvPr id="605" name="直線コネクタ 604"/>
        <xdr:cNvCxnSpPr/>
      </xdr:nvCxnSpPr>
      <xdr:spPr>
        <a:xfrm>
          <a:off x="20434300" y="10668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606" name="楕円 605"/>
        <xdr:cNvSpPr/>
      </xdr:nvSpPr>
      <xdr:spPr>
        <a:xfrm>
          <a:off x="19494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30480</xdr:rowOff>
    </xdr:from>
    <xdr:to>
      <xdr:col>107</xdr:col>
      <xdr:colOff>50800</xdr:colOff>
      <xdr:row>62</xdr:row>
      <xdr:rowOff>38100</xdr:rowOff>
    </xdr:to>
    <xdr:cxnSp macro="">
      <xdr:nvCxnSpPr>
        <xdr:cNvPr id="607" name="直線コネクタ 606"/>
        <xdr:cNvCxnSpPr/>
      </xdr:nvCxnSpPr>
      <xdr:spPr>
        <a:xfrm>
          <a:off x="19545300" y="1066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08" name="楕円 607"/>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63</xdr:row>
      <xdr:rowOff>41910</xdr:rowOff>
    </xdr:to>
    <xdr:cxnSp macro="">
      <xdr:nvCxnSpPr>
        <xdr:cNvPr id="609" name="直線コネクタ 608"/>
        <xdr:cNvCxnSpPr/>
      </xdr:nvCxnSpPr>
      <xdr:spPr>
        <a:xfrm flipV="1">
          <a:off x="18656300" y="10660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0"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1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12"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613"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614" name="n_1mainValue【保健センター・保健所】&#10;一人当たり面積"/>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5"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72407</xdr:rowOff>
    </xdr:from>
    <xdr:ext cx="469744" cy="259045"/>
    <xdr:sp macro="" textlink="">
      <xdr:nvSpPr>
        <xdr:cNvPr id="616" name="n_3mainValue【保健センター・保健所】&#10;一人当たり面積"/>
        <xdr:cNvSpPr txBox="1"/>
      </xdr:nvSpPr>
      <xdr:spPr>
        <a:xfrm>
          <a:off x="19310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17" name="n_4main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43" name="直線コネクタ 642"/>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44"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45" name="直線コネクタ 644"/>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7" name="直線コネクタ 64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648"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49" name="フローチャート: 判断 648"/>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50" name="フローチャート: 判断 649"/>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1" name="フローチャート: 判断 650"/>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52" name="フローチャート: 判断 651"/>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53" name="フローチャート: 判断 652"/>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62412</xdr:rowOff>
    </xdr:from>
    <xdr:to>
      <xdr:col>85</xdr:col>
      <xdr:colOff>177800</xdr:colOff>
      <xdr:row>82</xdr:row>
      <xdr:rowOff>164012</xdr:rowOff>
    </xdr:to>
    <xdr:sp macro="" textlink="">
      <xdr:nvSpPr>
        <xdr:cNvPr id="659" name="楕円 658"/>
        <xdr:cNvSpPr/>
      </xdr:nvSpPr>
      <xdr:spPr>
        <a:xfrm>
          <a:off x="162687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85289</xdr:rowOff>
    </xdr:from>
    <xdr:ext cx="405111" cy="259045"/>
    <xdr:sp macro="" textlink="">
      <xdr:nvSpPr>
        <xdr:cNvPr id="660" name="【消防施設】&#10;有形固定資産減価償却率該当値テキスト"/>
        <xdr:cNvSpPr txBox="1"/>
      </xdr:nvSpPr>
      <xdr:spPr>
        <a:xfrm>
          <a:off x="16357600" y="1397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165281</xdr:rowOff>
    </xdr:from>
    <xdr:to>
      <xdr:col>81</xdr:col>
      <xdr:colOff>101600</xdr:colOff>
      <xdr:row>82</xdr:row>
      <xdr:rowOff>95431</xdr:rowOff>
    </xdr:to>
    <xdr:sp macro="" textlink="">
      <xdr:nvSpPr>
        <xdr:cNvPr id="661" name="楕円 660"/>
        <xdr:cNvSpPr/>
      </xdr:nvSpPr>
      <xdr:spPr>
        <a:xfrm>
          <a:off x="15430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82</xdr:row>
      <xdr:rowOff>113212</xdr:rowOff>
    </xdr:to>
    <xdr:cxnSp macro="">
      <xdr:nvCxnSpPr>
        <xdr:cNvPr id="662" name="直線コネクタ 661"/>
        <xdr:cNvCxnSpPr/>
      </xdr:nvCxnSpPr>
      <xdr:spPr>
        <a:xfrm>
          <a:off x="15481300" y="141035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162016</xdr:rowOff>
    </xdr:from>
    <xdr:to>
      <xdr:col>76</xdr:col>
      <xdr:colOff>165100</xdr:colOff>
      <xdr:row>82</xdr:row>
      <xdr:rowOff>92166</xdr:rowOff>
    </xdr:to>
    <xdr:sp macro="" textlink="">
      <xdr:nvSpPr>
        <xdr:cNvPr id="663" name="楕円 662"/>
        <xdr:cNvSpPr/>
      </xdr:nvSpPr>
      <xdr:spPr>
        <a:xfrm>
          <a:off x="14541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41366</xdr:rowOff>
    </xdr:from>
    <xdr:to>
      <xdr:col>81</xdr:col>
      <xdr:colOff>50800</xdr:colOff>
      <xdr:row>82</xdr:row>
      <xdr:rowOff>44631</xdr:rowOff>
    </xdr:to>
    <xdr:cxnSp macro="">
      <xdr:nvCxnSpPr>
        <xdr:cNvPr id="664" name="直線コネクタ 663"/>
        <xdr:cNvCxnSpPr/>
      </xdr:nvCxnSpPr>
      <xdr:spPr>
        <a:xfrm>
          <a:off x="14592300" y="141002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65" name="楕円 664"/>
        <xdr:cNvSpPr/>
      </xdr:nvSpPr>
      <xdr:spPr>
        <a:xfrm>
          <a:off x="13652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16873</xdr:rowOff>
    </xdr:from>
    <xdr:to>
      <xdr:col>76</xdr:col>
      <xdr:colOff>114300</xdr:colOff>
      <xdr:row>82</xdr:row>
      <xdr:rowOff>41366</xdr:rowOff>
    </xdr:to>
    <xdr:cxnSp macro="">
      <xdr:nvCxnSpPr>
        <xdr:cNvPr id="666" name="直線コネクタ 665"/>
        <xdr:cNvCxnSpPr/>
      </xdr:nvCxnSpPr>
      <xdr:spPr>
        <a:xfrm>
          <a:off x="13703300" y="140757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101600</xdr:rowOff>
    </xdr:from>
    <xdr:to>
      <xdr:col>67</xdr:col>
      <xdr:colOff>101600</xdr:colOff>
      <xdr:row>82</xdr:row>
      <xdr:rowOff>31750</xdr:rowOff>
    </xdr:to>
    <xdr:sp macro="" textlink="">
      <xdr:nvSpPr>
        <xdr:cNvPr id="667" name="楕円 666"/>
        <xdr:cNvSpPr/>
      </xdr:nvSpPr>
      <xdr:spPr>
        <a:xfrm>
          <a:off x="12763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152400</xdr:rowOff>
    </xdr:from>
    <xdr:to>
      <xdr:col>71</xdr:col>
      <xdr:colOff>177800</xdr:colOff>
      <xdr:row>82</xdr:row>
      <xdr:rowOff>16873</xdr:rowOff>
    </xdr:to>
    <xdr:cxnSp macro="">
      <xdr:nvCxnSpPr>
        <xdr:cNvPr id="668" name="直線コネクタ 667"/>
        <xdr:cNvCxnSpPr/>
      </xdr:nvCxnSpPr>
      <xdr:spPr>
        <a:xfrm>
          <a:off x="12814300" y="140398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669"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0"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671"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72"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111958</xdr:rowOff>
    </xdr:from>
    <xdr:ext cx="405111" cy="259045"/>
    <xdr:sp macro="" textlink="">
      <xdr:nvSpPr>
        <xdr:cNvPr id="673" name="n_1mainValue【消防施設】&#10;有形固定資産減価償却率"/>
        <xdr:cNvSpPr txBox="1"/>
      </xdr:nvSpPr>
      <xdr:spPr>
        <a:xfrm>
          <a:off x="152660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108693</xdr:rowOff>
    </xdr:from>
    <xdr:ext cx="405111" cy="259045"/>
    <xdr:sp macro="" textlink="">
      <xdr:nvSpPr>
        <xdr:cNvPr id="674" name="n_2mainValue【消防施設】&#10;有形固定資産減価償却率"/>
        <xdr:cNvSpPr txBox="1"/>
      </xdr:nvSpPr>
      <xdr:spPr>
        <a:xfrm>
          <a:off x="14389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675" name="n_3mainValue【消防施設】&#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48277</xdr:rowOff>
    </xdr:from>
    <xdr:ext cx="405111" cy="259045"/>
    <xdr:sp macro="" textlink="">
      <xdr:nvSpPr>
        <xdr:cNvPr id="676" name="n_4mainValue【消防施設】&#10;有形固定資産減価償却率"/>
        <xdr:cNvSpPr txBox="1"/>
      </xdr:nvSpPr>
      <xdr:spPr>
        <a:xfrm>
          <a:off x="12611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698" name="直線コネクタ 697"/>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9"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0" name="直線コネクタ 69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01"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02" name="直線コネクタ 701"/>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3"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4" name="フローチャート: 判断 703"/>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05" name="フローチャート: 判断 704"/>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06" name="フローチャート: 判断 705"/>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07" name="フローチャート: 判断 706"/>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08" name="フローチャート: 判断 707"/>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macro="" textlink="">
      <xdr:nvSpPr>
        <xdr:cNvPr id="714" name="楕円 713"/>
        <xdr:cNvSpPr/>
      </xdr:nvSpPr>
      <xdr:spPr>
        <a:xfrm>
          <a:off x="22110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73169</xdr:rowOff>
    </xdr:from>
    <xdr:ext cx="469744" cy="259045"/>
    <xdr:sp macro="" textlink="">
      <xdr:nvSpPr>
        <xdr:cNvPr id="715" name="【消防施設】&#10;一人当たり面積該当値テキスト"/>
        <xdr:cNvSpPr txBox="1"/>
      </xdr:nvSpPr>
      <xdr:spPr>
        <a:xfrm>
          <a:off x="22199600" y="143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716" name="楕円 715"/>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145542</xdr:rowOff>
    </xdr:to>
    <xdr:cxnSp macro="">
      <xdr:nvCxnSpPr>
        <xdr:cNvPr id="717" name="直線コネクタ 716"/>
        <xdr:cNvCxnSpPr/>
      </xdr:nvCxnSpPr>
      <xdr:spPr>
        <a:xfrm>
          <a:off x="21323300" y="14375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718" name="楕円 717"/>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145542</xdr:rowOff>
    </xdr:to>
    <xdr:cxnSp macro="">
      <xdr:nvCxnSpPr>
        <xdr:cNvPr id="719" name="直線コネクタ 718"/>
        <xdr:cNvCxnSpPr/>
      </xdr:nvCxnSpPr>
      <xdr:spPr>
        <a:xfrm>
          <a:off x="20434300" y="1436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20" name="楕円 719"/>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136398</xdr:rowOff>
    </xdr:from>
    <xdr:to>
      <xdr:col>107</xdr:col>
      <xdr:colOff>50800</xdr:colOff>
      <xdr:row>83</xdr:row>
      <xdr:rowOff>136398</xdr:rowOff>
    </xdr:to>
    <xdr:cxnSp macro="">
      <xdr:nvCxnSpPr>
        <xdr:cNvPr id="721" name="直線コネクタ 720"/>
        <xdr:cNvCxnSpPr/>
      </xdr:nvCxnSpPr>
      <xdr:spPr>
        <a:xfrm>
          <a:off x="19545300" y="1436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722" name="楕円 721"/>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140970</xdr:rowOff>
    </xdr:to>
    <xdr:cxnSp macro="">
      <xdr:nvCxnSpPr>
        <xdr:cNvPr id="723" name="直線コネクタ 722"/>
        <xdr:cNvCxnSpPr/>
      </xdr:nvCxnSpPr>
      <xdr:spPr>
        <a:xfrm flipV="1">
          <a:off x="18656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24"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25"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26"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727"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16019</xdr:rowOff>
    </xdr:from>
    <xdr:ext cx="469744" cy="259045"/>
    <xdr:sp macro="" textlink="">
      <xdr:nvSpPr>
        <xdr:cNvPr id="728" name="n_1mainValue【消防施設】&#10;一人当たり面積"/>
        <xdr:cNvSpPr txBox="1"/>
      </xdr:nvSpPr>
      <xdr:spPr>
        <a:xfrm>
          <a:off x="21075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6875</xdr:rowOff>
    </xdr:from>
    <xdr:ext cx="469744" cy="259045"/>
    <xdr:sp macro="" textlink="">
      <xdr:nvSpPr>
        <xdr:cNvPr id="729" name="n_2mainValue【消防施設】&#10;一人当たり面積"/>
        <xdr:cNvSpPr txBox="1"/>
      </xdr:nvSpPr>
      <xdr:spPr>
        <a:xfrm>
          <a:off x="20199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730" name="n_3mainValue【消防施設】&#10;一人当たり面積"/>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1" name="n_4main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57" name="直線コネクタ 756"/>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58"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59" name="直線コネクタ 758"/>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60"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61" name="直線コネクタ 760"/>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762"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63" name="フローチャート: 判断 762"/>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64" name="フローチャート: 判断 763"/>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65" name="フローチャート: 判断 764"/>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66" name="フローチャート: 判断 765"/>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67" name="フローチャート: 判断 766"/>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46627</xdr:rowOff>
    </xdr:from>
    <xdr:to>
      <xdr:col>85</xdr:col>
      <xdr:colOff>177800</xdr:colOff>
      <xdr:row>108</xdr:row>
      <xdr:rowOff>148227</xdr:rowOff>
    </xdr:to>
    <xdr:sp macro="" textlink="">
      <xdr:nvSpPr>
        <xdr:cNvPr id="773" name="楕円 772"/>
        <xdr:cNvSpPr/>
      </xdr:nvSpPr>
      <xdr:spPr>
        <a:xfrm>
          <a:off x="162687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133004</xdr:rowOff>
    </xdr:from>
    <xdr:ext cx="405111" cy="259045"/>
    <xdr:sp macro="" textlink="">
      <xdr:nvSpPr>
        <xdr:cNvPr id="774" name="【庁舎】&#10;有形固定資産減価償却率該当値テキスト"/>
        <xdr:cNvSpPr txBox="1"/>
      </xdr:nvSpPr>
      <xdr:spPr>
        <a:xfrm>
          <a:off x="16357600" y="1847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2539</xdr:rowOff>
    </xdr:from>
    <xdr:to>
      <xdr:col>81</xdr:col>
      <xdr:colOff>101600</xdr:colOff>
      <xdr:row>108</xdr:row>
      <xdr:rowOff>104139</xdr:rowOff>
    </xdr:to>
    <xdr:sp macro="" textlink="">
      <xdr:nvSpPr>
        <xdr:cNvPr id="775" name="楕円 774"/>
        <xdr:cNvSpPr/>
      </xdr:nvSpPr>
      <xdr:spPr>
        <a:xfrm>
          <a:off x="1543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53339</xdr:rowOff>
    </xdr:from>
    <xdr:to>
      <xdr:col>85</xdr:col>
      <xdr:colOff>127000</xdr:colOff>
      <xdr:row>108</xdr:row>
      <xdr:rowOff>97427</xdr:rowOff>
    </xdr:to>
    <xdr:cxnSp macro="">
      <xdr:nvCxnSpPr>
        <xdr:cNvPr id="776" name="直線コネクタ 775"/>
        <xdr:cNvCxnSpPr/>
      </xdr:nvCxnSpPr>
      <xdr:spPr>
        <a:xfrm>
          <a:off x="15481300" y="18569939"/>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2539</xdr:rowOff>
    </xdr:from>
    <xdr:to>
      <xdr:col>76</xdr:col>
      <xdr:colOff>165100</xdr:colOff>
      <xdr:row>108</xdr:row>
      <xdr:rowOff>104139</xdr:rowOff>
    </xdr:to>
    <xdr:sp macro="" textlink="">
      <xdr:nvSpPr>
        <xdr:cNvPr id="777" name="楕円 776"/>
        <xdr:cNvSpPr/>
      </xdr:nvSpPr>
      <xdr:spPr>
        <a:xfrm>
          <a:off x="1454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53339</xdr:rowOff>
    </xdr:from>
    <xdr:to>
      <xdr:col>81</xdr:col>
      <xdr:colOff>50800</xdr:colOff>
      <xdr:row>108</xdr:row>
      <xdr:rowOff>53339</xdr:rowOff>
    </xdr:to>
    <xdr:cxnSp macro="">
      <xdr:nvCxnSpPr>
        <xdr:cNvPr id="778" name="直線コネクタ 777"/>
        <xdr:cNvCxnSpPr/>
      </xdr:nvCxnSpPr>
      <xdr:spPr>
        <a:xfrm>
          <a:off x="14592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144599</xdr:rowOff>
    </xdr:from>
    <xdr:to>
      <xdr:col>72</xdr:col>
      <xdr:colOff>38100</xdr:colOff>
      <xdr:row>108</xdr:row>
      <xdr:rowOff>74749</xdr:rowOff>
    </xdr:to>
    <xdr:sp macro="" textlink="">
      <xdr:nvSpPr>
        <xdr:cNvPr id="779" name="楕円 778"/>
        <xdr:cNvSpPr/>
      </xdr:nvSpPr>
      <xdr:spPr>
        <a:xfrm>
          <a:off x="1365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23949</xdr:rowOff>
    </xdr:from>
    <xdr:to>
      <xdr:col>76</xdr:col>
      <xdr:colOff>114300</xdr:colOff>
      <xdr:row>108</xdr:row>
      <xdr:rowOff>53339</xdr:rowOff>
    </xdr:to>
    <xdr:cxnSp macro="">
      <xdr:nvCxnSpPr>
        <xdr:cNvPr id="780" name="直線コネクタ 779"/>
        <xdr:cNvCxnSpPr/>
      </xdr:nvCxnSpPr>
      <xdr:spPr>
        <a:xfrm>
          <a:off x="13703300" y="185405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116839</xdr:rowOff>
    </xdr:from>
    <xdr:to>
      <xdr:col>67</xdr:col>
      <xdr:colOff>101600</xdr:colOff>
      <xdr:row>108</xdr:row>
      <xdr:rowOff>46989</xdr:rowOff>
    </xdr:to>
    <xdr:sp macro="" textlink="">
      <xdr:nvSpPr>
        <xdr:cNvPr id="781" name="楕円 780"/>
        <xdr:cNvSpPr/>
      </xdr:nvSpPr>
      <xdr:spPr>
        <a:xfrm>
          <a:off x="1276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167639</xdr:rowOff>
    </xdr:from>
    <xdr:to>
      <xdr:col>71</xdr:col>
      <xdr:colOff>177800</xdr:colOff>
      <xdr:row>108</xdr:row>
      <xdr:rowOff>23949</xdr:rowOff>
    </xdr:to>
    <xdr:cxnSp macro="">
      <xdr:nvCxnSpPr>
        <xdr:cNvPr id="782" name="直線コネクタ 781"/>
        <xdr:cNvCxnSpPr/>
      </xdr:nvCxnSpPr>
      <xdr:spPr>
        <a:xfrm>
          <a:off x="12814300" y="185127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783"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84"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85"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86"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95266</xdr:rowOff>
    </xdr:from>
    <xdr:ext cx="405111" cy="259045"/>
    <xdr:sp macro="" textlink="">
      <xdr:nvSpPr>
        <xdr:cNvPr id="787" name="n_1mainValue【庁舎】&#10;有形固定資産減価償却率"/>
        <xdr:cNvSpPr txBox="1"/>
      </xdr:nvSpPr>
      <xdr:spPr>
        <a:xfrm>
          <a:off x="15266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95266</xdr:rowOff>
    </xdr:from>
    <xdr:ext cx="405111" cy="259045"/>
    <xdr:sp macro="" textlink="">
      <xdr:nvSpPr>
        <xdr:cNvPr id="788" name="n_2mainValue【庁舎】&#10;有形固定資産減価償却率"/>
        <xdr:cNvSpPr txBox="1"/>
      </xdr:nvSpPr>
      <xdr:spPr>
        <a:xfrm>
          <a:off x="14389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65876</xdr:rowOff>
    </xdr:from>
    <xdr:ext cx="405111" cy="259045"/>
    <xdr:sp macro="" textlink="">
      <xdr:nvSpPr>
        <xdr:cNvPr id="789" name="n_3mainValue【庁舎】&#10;有形固定資産減価償却率"/>
        <xdr:cNvSpPr txBox="1"/>
      </xdr:nvSpPr>
      <xdr:spPr>
        <a:xfrm>
          <a:off x="13500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38116</xdr:rowOff>
    </xdr:from>
    <xdr:ext cx="405111" cy="259045"/>
    <xdr:sp macro="" textlink="">
      <xdr:nvSpPr>
        <xdr:cNvPr id="790" name="n_4mainValue【庁舎】&#10;有形固定資産減価償却率"/>
        <xdr:cNvSpPr txBox="1"/>
      </xdr:nvSpPr>
      <xdr:spPr>
        <a:xfrm>
          <a:off x="12611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16" name="直線コネクタ 815"/>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17"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18" name="直線コネクタ 817"/>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19"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20" name="直線コネクタ 819"/>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21"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22" name="フローチャート: 判断 821"/>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23" name="フローチャート: 判断 822"/>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24" name="フローチャート: 判断 823"/>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25" name="フローチャート: 判断 824"/>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146231</xdr:rowOff>
    </xdr:from>
    <xdr:to>
      <xdr:col>98</xdr:col>
      <xdr:colOff>38100</xdr:colOff>
      <xdr:row>107</xdr:row>
      <xdr:rowOff>76381</xdr:rowOff>
    </xdr:to>
    <xdr:sp macro="" textlink="">
      <xdr:nvSpPr>
        <xdr:cNvPr id="826" name="フローチャート: 判断 825"/>
        <xdr:cNvSpPr/>
      </xdr:nvSpPr>
      <xdr:spPr>
        <a:xfrm>
          <a:off x="18605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125005</xdr:rowOff>
    </xdr:from>
    <xdr:to>
      <xdr:col>116</xdr:col>
      <xdr:colOff>114300</xdr:colOff>
      <xdr:row>108</xdr:row>
      <xdr:rowOff>55155</xdr:rowOff>
    </xdr:to>
    <xdr:sp macro="" textlink="">
      <xdr:nvSpPr>
        <xdr:cNvPr id="832" name="楕円 831"/>
        <xdr:cNvSpPr/>
      </xdr:nvSpPr>
      <xdr:spPr>
        <a:xfrm>
          <a:off x="22110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39932</xdr:rowOff>
    </xdr:from>
    <xdr:ext cx="469744" cy="259045"/>
    <xdr:sp macro="" textlink="">
      <xdr:nvSpPr>
        <xdr:cNvPr id="833" name="【庁舎】&#10;一人当たり面積該当値テキスト"/>
        <xdr:cNvSpPr txBox="1"/>
      </xdr:nvSpPr>
      <xdr:spPr>
        <a:xfrm>
          <a:off x="22199600" y="183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125005</xdr:rowOff>
    </xdr:from>
    <xdr:to>
      <xdr:col>112</xdr:col>
      <xdr:colOff>38100</xdr:colOff>
      <xdr:row>108</xdr:row>
      <xdr:rowOff>55155</xdr:rowOff>
    </xdr:to>
    <xdr:sp macro="" textlink="">
      <xdr:nvSpPr>
        <xdr:cNvPr id="834" name="楕円 833"/>
        <xdr:cNvSpPr/>
      </xdr:nvSpPr>
      <xdr:spPr>
        <a:xfrm>
          <a:off x="21272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4355</xdr:rowOff>
    </xdr:to>
    <xdr:cxnSp macro="">
      <xdr:nvCxnSpPr>
        <xdr:cNvPr id="835" name="直線コネクタ 834"/>
        <xdr:cNvCxnSpPr/>
      </xdr:nvCxnSpPr>
      <xdr:spPr>
        <a:xfrm>
          <a:off x="21323300" y="185209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123371</xdr:rowOff>
    </xdr:from>
    <xdr:to>
      <xdr:col>107</xdr:col>
      <xdr:colOff>101600</xdr:colOff>
      <xdr:row>108</xdr:row>
      <xdr:rowOff>53521</xdr:rowOff>
    </xdr:to>
    <xdr:sp macro="" textlink="">
      <xdr:nvSpPr>
        <xdr:cNvPr id="836" name="楕円 835"/>
        <xdr:cNvSpPr/>
      </xdr:nvSpPr>
      <xdr:spPr>
        <a:xfrm>
          <a:off x="20383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xdr:rowOff>
    </xdr:from>
    <xdr:to>
      <xdr:col>111</xdr:col>
      <xdr:colOff>177800</xdr:colOff>
      <xdr:row>108</xdr:row>
      <xdr:rowOff>4355</xdr:rowOff>
    </xdr:to>
    <xdr:cxnSp macro="">
      <xdr:nvCxnSpPr>
        <xdr:cNvPr id="837" name="直線コネクタ 836"/>
        <xdr:cNvCxnSpPr/>
      </xdr:nvCxnSpPr>
      <xdr:spPr>
        <a:xfrm>
          <a:off x="20434300" y="1851932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838" name="楕円 837"/>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2721</xdr:rowOff>
    </xdr:to>
    <xdr:cxnSp macro="">
      <xdr:nvCxnSpPr>
        <xdr:cNvPr id="839" name="直線コネクタ 838"/>
        <xdr:cNvCxnSpPr/>
      </xdr:nvCxnSpPr>
      <xdr:spPr>
        <a:xfrm>
          <a:off x="19545300" y="185176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840" name="楕円 839"/>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1088</xdr:rowOff>
    </xdr:to>
    <xdr:cxnSp macro="">
      <xdr:nvCxnSpPr>
        <xdr:cNvPr id="841" name="直線コネクタ 840"/>
        <xdr:cNvCxnSpPr/>
      </xdr:nvCxnSpPr>
      <xdr:spPr>
        <a:xfrm>
          <a:off x="18656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42"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43"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44"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92908</xdr:rowOff>
    </xdr:from>
    <xdr:ext cx="469744" cy="259045"/>
    <xdr:sp macro="" textlink="">
      <xdr:nvSpPr>
        <xdr:cNvPr id="845" name="n_4aveValue【庁舎】&#10;一人当たり面積"/>
        <xdr:cNvSpPr txBox="1"/>
      </xdr:nvSpPr>
      <xdr:spPr>
        <a:xfrm>
          <a:off x="18421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46282</xdr:rowOff>
    </xdr:from>
    <xdr:ext cx="469744" cy="259045"/>
    <xdr:sp macro="" textlink="">
      <xdr:nvSpPr>
        <xdr:cNvPr id="846" name="n_1mainValue【庁舎】&#10;一人当たり面積"/>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44648</xdr:rowOff>
    </xdr:from>
    <xdr:ext cx="469744" cy="259045"/>
    <xdr:sp macro="" textlink="">
      <xdr:nvSpPr>
        <xdr:cNvPr id="847" name="n_2mainValue【庁舎】&#10;一人当たり面積"/>
        <xdr:cNvSpPr txBox="1"/>
      </xdr:nvSpPr>
      <xdr:spPr>
        <a:xfrm>
          <a:off x="20199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848" name="n_3mainValue【庁舎】&#10;一人当たり面積"/>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849" name="n_4mainValue【庁舎】&#10;一人当たり面積"/>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原価償却率が高くなっている施設は，市民会館と庁舎である。市民会館については，築後４０年以上を経過しており老朽化が進行している。これまでも大掛かりな改修工事を実施してきたが，</a:t>
          </a:r>
          <a:r>
            <a:rPr kumimoji="1" lang="ja-JP" altLang="en-US" sz="1100">
              <a:solidFill>
                <a:schemeClr val="dk1"/>
              </a:solidFill>
              <a:effectLst/>
              <a:latin typeface="+mn-lt"/>
              <a:ea typeface="+mn-ea"/>
              <a:cs typeface="+mn-cs"/>
            </a:rPr>
            <a:t>令和３年にも改修工事を予定しており，</a:t>
          </a:r>
          <a:r>
            <a:rPr kumimoji="1" lang="ja-JP" altLang="ja-JP" sz="1100">
              <a:solidFill>
                <a:schemeClr val="dk1"/>
              </a:solidFill>
              <a:effectLst/>
              <a:latin typeface="+mn-lt"/>
              <a:ea typeface="+mn-ea"/>
              <a:cs typeface="+mn-cs"/>
            </a:rPr>
            <a:t>今後一層の維持経費増加が懸念される。そのため，公共施設等総合管理計画に基づき今後策定する個別施設計画を活用しながら，効率的かつ健全な施設の管理運営に努める必要がある。また，庁舎については，特に本庁舎が築後４５年以上を経過しておりかなり老朽が進行している。さらに耐震基準も満たしていない建物であるため，防災拠点としての機能の発揮には不安が大きい。そのため，建て替えに向けた計画を進めており，令和６年度までに新庁舎を完成させる目標である。この建て替えにあたっては，ほかの関連施設との再編，複合化も視野にいれつつ，将来を見据えた効率的な施設の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69,338
67,634
211.90
29,558,514
29,063,969
201,913
15,716,548
30,976,743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ポイント高い数値であり，直近５年間では上昇傾向にある（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は本市の類型が変更になった影響で，類団平均との差が大きくなっている）。市民税や固定資産税などの市税総額は対前年比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億円）増となっており，企業誘致や人口増加などによるものと考えられる。引き続き，企業誘致や人口増の関連施策を推進するとともに，税収等の収納率向上を図り，歳入の確保に努める。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147108</xdr:rowOff>
    </xdr:to>
    <xdr:cxnSp macro="">
      <xdr:nvCxnSpPr>
        <xdr:cNvPr id="72" name="直線コネクタ 71"/>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97" name="テキスト ボックス 96"/>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してやや上昇した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。歳入では，普通交付税が減となったが，人口増や企業誘致の成果等により市税が増収となった。歳出では人件費・扶助費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縮減や扶助費の増等により更に厳しい財政状況が予測されるため，企業誘致の推進や定住促進による税収のさらなる確保が必要であり，歳出では健康増進や介護予防など一層の取組強化による社会保障費の抑制を行うとともに，公共施設や公有財産の適切な管理運営を徹底し，より効率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130628</xdr:rowOff>
    </xdr:from>
    <xdr:to>
      <xdr:col>23</xdr:col>
      <xdr:colOff>133350</xdr:colOff>
      <xdr:row>63</xdr:row>
      <xdr:rowOff>35016</xdr:rowOff>
    </xdr:to>
    <xdr:cxnSp macro="">
      <xdr:nvCxnSpPr>
        <xdr:cNvPr id="134" name="直線コネクタ 133"/>
        <xdr:cNvCxnSpPr/>
      </xdr:nvCxnSpPr>
      <xdr:spPr>
        <a:xfrm>
          <a:off x="4114800" y="10760528"/>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130628</xdr:rowOff>
    </xdr:from>
    <xdr:to>
      <xdr:col>19</xdr:col>
      <xdr:colOff>133350</xdr:colOff>
      <xdr:row>63</xdr:row>
      <xdr:rowOff>21227</xdr:rowOff>
    </xdr:to>
    <xdr:cxnSp macro="">
      <xdr:nvCxnSpPr>
        <xdr:cNvPr id="137" name="直線コネクタ 136"/>
        <xdr:cNvCxnSpPr/>
      </xdr:nvCxnSpPr>
      <xdr:spPr>
        <a:xfrm flipV="1">
          <a:off x="3225800" y="107605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109946</xdr:rowOff>
    </xdr:from>
    <xdr:to>
      <xdr:col>15</xdr:col>
      <xdr:colOff>82550</xdr:colOff>
      <xdr:row>63</xdr:row>
      <xdr:rowOff>21227</xdr:rowOff>
    </xdr:to>
    <xdr:cxnSp macro="">
      <xdr:nvCxnSpPr>
        <xdr:cNvPr id="140" name="直線コネクタ 139"/>
        <xdr:cNvCxnSpPr/>
      </xdr:nvCxnSpPr>
      <xdr:spPr>
        <a:xfrm>
          <a:off x="2336800" y="107398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47897</xdr:rowOff>
    </xdr:from>
    <xdr:to>
      <xdr:col>11</xdr:col>
      <xdr:colOff>31750</xdr:colOff>
      <xdr:row>62</xdr:row>
      <xdr:rowOff>109946</xdr:rowOff>
    </xdr:to>
    <xdr:cxnSp macro="">
      <xdr:nvCxnSpPr>
        <xdr:cNvPr id="143" name="直線コネクタ 142"/>
        <xdr:cNvCxnSpPr/>
      </xdr:nvCxnSpPr>
      <xdr:spPr>
        <a:xfrm>
          <a:off x="1447800" y="106777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155666</xdr:rowOff>
    </xdr:from>
    <xdr:to>
      <xdr:col>23</xdr:col>
      <xdr:colOff>184150</xdr:colOff>
      <xdr:row>63</xdr:row>
      <xdr:rowOff>85816</xdr:rowOff>
    </xdr:to>
    <xdr:sp macro="" textlink="">
      <xdr:nvSpPr>
        <xdr:cNvPr id="153" name="楕円 152"/>
        <xdr:cNvSpPr/>
      </xdr:nvSpPr>
      <xdr:spPr>
        <a:xfrm>
          <a:off x="4902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127743</xdr:rowOff>
    </xdr:from>
    <xdr:ext cx="762000" cy="259045"/>
    <xdr:sp macro="" textlink="">
      <xdr:nvSpPr>
        <xdr:cNvPr id="154" name="財政構造の弾力性該当値テキスト"/>
        <xdr:cNvSpPr txBox="1"/>
      </xdr:nvSpPr>
      <xdr:spPr>
        <a:xfrm>
          <a:off x="5041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79828</xdr:rowOff>
    </xdr:from>
    <xdr:to>
      <xdr:col>19</xdr:col>
      <xdr:colOff>184150</xdr:colOff>
      <xdr:row>63</xdr:row>
      <xdr:rowOff>9978</xdr:rowOff>
    </xdr:to>
    <xdr:sp macro="" textlink="">
      <xdr:nvSpPr>
        <xdr:cNvPr id="155" name="楕円 154"/>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20155</xdr:rowOff>
    </xdr:from>
    <xdr:ext cx="736600" cy="259045"/>
    <xdr:sp macro="" textlink="">
      <xdr:nvSpPr>
        <xdr:cNvPr id="156" name="テキスト ボックス 155"/>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141877</xdr:rowOff>
    </xdr:from>
    <xdr:to>
      <xdr:col>15</xdr:col>
      <xdr:colOff>133350</xdr:colOff>
      <xdr:row>63</xdr:row>
      <xdr:rowOff>72027</xdr:rowOff>
    </xdr:to>
    <xdr:sp macro="" textlink="">
      <xdr:nvSpPr>
        <xdr:cNvPr id="157" name="楕円 156"/>
        <xdr:cNvSpPr/>
      </xdr:nvSpPr>
      <xdr:spPr>
        <a:xfrm>
          <a:off x="3175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56804</xdr:rowOff>
    </xdr:from>
    <xdr:ext cx="762000" cy="259045"/>
    <xdr:sp macro="" textlink="">
      <xdr:nvSpPr>
        <xdr:cNvPr id="158" name="テキスト ボックス 157"/>
        <xdr:cNvSpPr txBox="1"/>
      </xdr:nvSpPr>
      <xdr:spPr>
        <a:xfrm>
          <a:off x="2844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59146</xdr:rowOff>
    </xdr:from>
    <xdr:to>
      <xdr:col>11</xdr:col>
      <xdr:colOff>82550</xdr:colOff>
      <xdr:row>62</xdr:row>
      <xdr:rowOff>160746</xdr:rowOff>
    </xdr:to>
    <xdr:sp macro="" textlink="">
      <xdr:nvSpPr>
        <xdr:cNvPr id="159" name="楕円 158"/>
        <xdr:cNvSpPr/>
      </xdr:nvSpPr>
      <xdr:spPr>
        <a:xfrm>
          <a:off x="2286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145523</xdr:rowOff>
    </xdr:from>
    <xdr:ext cx="762000" cy="259045"/>
    <xdr:sp macro="" textlink="">
      <xdr:nvSpPr>
        <xdr:cNvPr id="160" name="テキスト ボックス 159"/>
        <xdr:cNvSpPr txBox="1"/>
      </xdr:nvSpPr>
      <xdr:spPr>
        <a:xfrm>
          <a:off x="1955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168547</xdr:rowOff>
    </xdr:from>
    <xdr:to>
      <xdr:col>7</xdr:col>
      <xdr:colOff>31750</xdr:colOff>
      <xdr:row>62</xdr:row>
      <xdr:rowOff>98697</xdr:rowOff>
    </xdr:to>
    <xdr:sp macro="" textlink="">
      <xdr:nvSpPr>
        <xdr:cNvPr id="161" name="楕円 160"/>
        <xdr:cNvSpPr/>
      </xdr:nvSpPr>
      <xdr:spPr>
        <a:xfrm>
          <a:off x="1397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83474</xdr:rowOff>
    </xdr:from>
    <xdr:ext cx="762000" cy="259045"/>
    <xdr:sp macro="" textlink="">
      <xdr:nvSpPr>
        <xdr:cNvPr id="162" name="テキスト ボックス 161"/>
        <xdr:cNvSpPr txBox="1"/>
      </xdr:nvSpPr>
      <xdr:spPr>
        <a:xfrm>
          <a:off x="1066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万円低い値とな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となった。主な内訳として，人件費は前年比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関連経費が大きく影響している。今後，公共施設は全般的に，耐用年数の経過による維持補修費の増加が見込まれるが，長寿命化計画や総合管理計画等に基づき適切な維持管理に努め，費用の平準化と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7798</xdr:rowOff>
    </xdr:from>
    <xdr:to>
      <xdr:col>23</xdr:col>
      <xdr:colOff>133350</xdr:colOff>
      <xdr:row>82</xdr:row>
      <xdr:rowOff>36213</xdr:rowOff>
    </xdr:to>
    <xdr:cxnSp macro="">
      <xdr:nvCxnSpPr>
        <xdr:cNvPr id="195" name="直線コネクタ 194"/>
        <xdr:cNvCxnSpPr/>
      </xdr:nvCxnSpPr>
      <xdr:spPr>
        <a:xfrm flipV="1">
          <a:off x="4114800" y="14066698"/>
          <a:ext cx="8382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120999</xdr:rowOff>
    </xdr:from>
    <xdr:to>
      <xdr:col>19</xdr:col>
      <xdr:colOff>133350</xdr:colOff>
      <xdr:row>82</xdr:row>
      <xdr:rowOff>36213</xdr:rowOff>
    </xdr:to>
    <xdr:cxnSp macro="">
      <xdr:nvCxnSpPr>
        <xdr:cNvPr id="198" name="直線コネクタ 197"/>
        <xdr:cNvCxnSpPr/>
      </xdr:nvCxnSpPr>
      <xdr:spPr>
        <a:xfrm>
          <a:off x="3225800" y="14008449"/>
          <a:ext cx="889000" cy="8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120999</xdr:rowOff>
    </xdr:from>
    <xdr:to>
      <xdr:col>15</xdr:col>
      <xdr:colOff>82550</xdr:colOff>
      <xdr:row>81</xdr:row>
      <xdr:rowOff>132243</xdr:rowOff>
    </xdr:to>
    <xdr:cxnSp macro="">
      <xdr:nvCxnSpPr>
        <xdr:cNvPr id="201" name="直線コネクタ 200"/>
        <xdr:cNvCxnSpPr/>
      </xdr:nvCxnSpPr>
      <xdr:spPr>
        <a:xfrm flipV="1">
          <a:off x="2336800" y="14008449"/>
          <a:ext cx="8890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132243</xdr:rowOff>
    </xdr:from>
    <xdr:to>
      <xdr:col>11</xdr:col>
      <xdr:colOff>31750</xdr:colOff>
      <xdr:row>81</xdr:row>
      <xdr:rowOff>166613</xdr:rowOff>
    </xdr:to>
    <xdr:cxnSp macro="">
      <xdr:nvCxnSpPr>
        <xdr:cNvPr id="204" name="直線コネクタ 203"/>
        <xdr:cNvCxnSpPr/>
      </xdr:nvCxnSpPr>
      <xdr:spPr>
        <a:xfrm flipV="1">
          <a:off x="1447800" y="14019693"/>
          <a:ext cx="889000" cy="3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7" name="フローチャート: 判断 206"/>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8" name="テキスト ボックス 207"/>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128448</xdr:rowOff>
    </xdr:from>
    <xdr:to>
      <xdr:col>23</xdr:col>
      <xdr:colOff>184150</xdr:colOff>
      <xdr:row>82</xdr:row>
      <xdr:rowOff>58598</xdr:rowOff>
    </xdr:to>
    <xdr:sp macro="" textlink="">
      <xdr:nvSpPr>
        <xdr:cNvPr id="214" name="楕円 213"/>
        <xdr:cNvSpPr/>
      </xdr:nvSpPr>
      <xdr:spPr>
        <a:xfrm>
          <a:off x="4902200" y="140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144975</xdr:rowOff>
    </xdr:from>
    <xdr:ext cx="762000" cy="259045"/>
    <xdr:sp macro="" textlink="">
      <xdr:nvSpPr>
        <xdr:cNvPr id="215" name="人件費・物件費等の状況該当値テキスト"/>
        <xdr:cNvSpPr txBox="1"/>
      </xdr:nvSpPr>
      <xdr:spPr>
        <a:xfrm>
          <a:off x="5041900" y="1386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156863</xdr:rowOff>
    </xdr:from>
    <xdr:to>
      <xdr:col>19</xdr:col>
      <xdr:colOff>184150</xdr:colOff>
      <xdr:row>82</xdr:row>
      <xdr:rowOff>87013</xdr:rowOff>
    </xdr:to>
    <xdr:sp macro="" textlink="">
      <xdr:nvSpPr>
        <xdr:cNvPr id="216" name="楕円 215"/>
        <xdr:cNvSpPr/>
      </xdr:nvSpPr>
      <xdr:spPr>
        <a:xfrm>
          <a:off x="4064000" y="140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97190</xdr:rowOff>
    </xdr:from>
    <xdr:ext cx="736600" cy="259045"/>
    <xdr:sp macro="" textlink="">
      <xdr:nvSpPr>
        <xdr:cNvPr id="217" name="テキスト ボックス 216"/>
        <xdr:cNvSpPr txBox="1"/>
      </xdr:nvSpPr>
      <xdr:spPr>
        <a:xfrm>
          <a:off x="3733800" y="1381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70199</xdr:rowOff>
    </xdr:from>
    <xdr:to>
      <xdr:col>15</xdr:col>
      <xdr:colOff>133350</xdr:colOff>
      <xdr:row>82</xdr:row>
      <xdr:rowOff>349</xdr:rowOff>
    </xdr:to>
    <xdr:sp macro="" textlink="">
      <xdr:nvSpPr>
        <xdr:cNvPr id="218" name="楕円 217"/>
        <xdr:cNvSpPr/>
      </xdr:nvSpPr>
      <xdr:spPr>
        <a:xfrm>
          <a:off x="3175000" y="139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10526</xdr:rowOff>
    </xdr:from>
    <xdr:ext cx="762000" cy="259045"/>
    <xdr:sp macro="" textlink="">
      <xdr:nvSpPr>
        <xdr:cNvPr id="219" name="テキスト ボックス 218"/>
        <xdr:cNvSpPr txBox="1"/>
      </xdr:nvSpPr>
      <xdr:spPr>
        <a:xfrm>
          <a:off x="2844800" y="1372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81443</xdr:rowOff>
    </xdr:from>
    <xdr:to>
      <xdr:col>11</xdr:col>
      <xdr:colOff>82550</xdr:colOff>
      <xdr:row>82</xdr:row>
      <xdr:rowOff>11593</xdr:rowOff>
    </xdr:to>
    <xdr:sp macro="" textlink="">
      <xdr:nvSpPr>
        <xdr:cNvPr id="220" name="楕円 219"/>
        <xdr:cNvSpPr/>
      </xdr:nvSpPr>
      <xdr:spPr>
        <a:xfrm>
          <a:off x="2286000" y="139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21770</xdr:rowOff>
    </xdr:from>
    <xdr:ext cx="762000" cy="259045"/>
    <xdr:sp macro="" textlink="">
      <xdr:nvSpPr>
        <xdr:cNvPr id="221" name="テキスト ボックス 220"/>
        <xdr:cNvSpPr txBox="1"/>
      </xdr:nvSpPr>
      <xdr:spPr>
        <a:xfrm>
          <a:off x="1955800" y="1373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115813</xdr:rowOff>
    </xdr:from>
    <xdr:to>
      <xdr:col>7</xdr:col>
      <xdr:colOff>31750</xdr:colOff>
      <xdr:row>82</xdr:row>
      <xdr:rowOff>45963</xdr:rowOff>
    </xdr:to>
    <xdr:sp macro="" textlink="">
      <xdr:nvSpPr>
        <xdr:cNvPr id="222" name="楕円 221"/>
        <xdr:cNvSpPr/>
      </xdr:nvSpPr>
      <xdr:spPr>
        <a:xfrm>
          <a:off x="1397000" y="140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56140</xdr:rowOff>
    </xdr:from>
    <xdr:ext cx="762000" cy="259045"/>
    <xdr:sp macro="" textlink="">
      <xdr:nvSpPr>
        <xdr:cNvPr id="223" name="テキスト ボックス 222"/>
        <xdr:cNvSpPr txBox="1"/>
      </xdr:nvSpPr>
      <xdr:spPr>
        <a:xfrm>
          <a:off x="1066800" y="137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類似団体平均とほぼ同水準で推移している。今後も国の公務員制度改革の動向を注視しながら，人事考課制度を活用し行政サービスの質を維持しつつ，適正化に努める。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153307</xdr:rowOff>
    </xdr:to>
    <xdr:cxnSp macro="">
      <xdr:nvCxnSpPr>
        <xdr:cNvPr id="259" name="直線コネクタ 258"/>
        <xdr:cNvCxnSpPr/>
      </xdr:nvCxnSpPr>
      <xdr:spPr>
        <a:xfrm>
          <a:off x="16179800" y="148463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101600</xdr:rowOff>
    </xdr:to>
    <xdr:cxnSp macro="">
      <xdr:nvCxnSpPr>
        <xdr:cNvPr id="262" name="直線コネクタ 261"/>
        <xdr:cNvCxnSpPr/>
      </xdr:nvCxnSpPr>
      <xdr:spPr>
        <a:xfrm>
          <a:off x="15290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84364</xdr:rowOff>
    </xdr:to>
    <xdr:cxnSp macro="">
      <xdr:nvCxnSpPr>
        <xdr:cNvPr id="265" name="直線コネクタ 264"/>
        <xdr:cNvCxnSpPr/>
      </xdr:nvCxnSpPr>
      <xdr:spPr>
        <a:xfrm flipV="1">
          <a:off x="14401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33564</xdr:rowOff>
    </xdr:to>
    <xdr:cxnSp macro="">
      <xdr:nvCxnSpPr>
        <xdr:cNvPr id="268" name="直線コネクタ 267"/>
        <xdr:cNvCxnSpPr/>
      </xdr:nvCxnSpPr>
      <xdr:spPr>
        <a:xfrm flipV="1">
          <a:off x="13512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3" name="テキスト ボックス 282"/>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5" name="テキスト ボックス 284"/>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これまで体育施設や老人福祉施設など民間委託の推進のほか，退職者の非補充など人員削減に努めており，今年度は類似団体との平均より約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人少ない数値となった。今後も職員適正化計画に基づき，適正な定員管理に努める。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147199</xdr:rowOff>
    </xdr:from>
    <xdr:to>
      <xdr:col>81</xdr:col>
      <xdr:colOff>44450</xdr:colOff>
      <xdr:row>60</xdr:row>
      <xdr:rowOff>149497</xdr:rowOff>
    </xdr:to>
    <xdr:cxnSp macro="">
      <xdr:nvCxnSpPr>
        <xdr:cNvPr id="324" name="直線コネクタ 323"/>
        <xdr:cNvCxnSpPr/>
      </xdr:nvCxnSpPr>
      <xdr:spPr>
        <a:xfrm flipV="1">
          <a:off x="16179800" y="10434199"/>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143752</xdr:rowOff>
    </xdr:from>
    <xdr:to>
      <xdr:col>77</xdr:col>
      <xdr:colOff>44450</xdr:colOff>
      <xdr:row>60</xdr:row>
      <xdr:rowOff>149497</xdr:rowOff>
    </xdr:to>
    <xdr:cxnSp macro="">
      <xdr:nvCxnSpPr>
        <xdr:cNvPr id="327" name="直線コネクタ 326"/>
        <xdr:cNvCxnSpPr/>
      </xdr:nvCxnSpPr>
      <xdr:spPr>
        <a:xfrm>
          <a:off x="15290800" y="1043075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143752</xdr:rowOff>
    </xdr:from>
    <xdr:to>
      <xdr:col>72</xdr:col>
      <xdr:colOff>203200</xdr:colOff>
      <xdr:row>60</xdr:row>
      <xdr:rowOff>143752</xdr:rowOff>
    </xdr:to>
    <xdr:cxnSp macro="">
      <xdr:nvCxnSpPr>
        <xdr:cNvPr id="330" name="直線コネクタ 329"/>
        <xdr:cNvCxnSpPr/>
      </xdr:nvCxnSpPr>
      <xdr:spPr>
        <a:xfrm>
          <a:off x="14401800" y="10430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141454</xdr:rowOff>
    </xdr:from>
    <xdr:to>
      <xdr:col>68</xdr:col>
      <xdr:colOff>152400</xdr:colOff>
      <xdr:row>60</xdr:row>
      <xdr:rowOff>143752</xdr:rowOff>
    </xdr:to>
    <xdr:cxnSp macro="">
      <xdr:nvCxnSpPr>
        <xdr:cNvPr id="333" name="直線コネクタ 332"/>
        <xdr:cNvCxnSpPr/>
      </xdr:nvCxnSpPr>
      <xdr:spPr>
        <a:xfrm>
          <a:off x="13512800" y="1042845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66524</xdr:rowOff>
    </xdr:from>
    <xdr:to>
      <xdr:col>64</xdr:col>
      <xdr:colOff>152400</xdr:colOff>
      <xdr:row>60</xdr:row>
      <xdr:rowOff>168124</xdr:rowOff>
    </xdr:to>
    <xdr:sp macro="" textlink="">
      <xdr:nvSpPr>
        <xdr:cNvPr id="336" name="フローチャート: 判断 335"/>
        <xdr:cNvSpPr/>
      </xdr:nvSpPr>
      <xdr:spPr>
        <a:xfrm>
          <a:off x="13462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6851</xdr:rowOff>
    </xdr:from>
    <xdr:ext cx="762000" cy="259045"/>
    <xdr:sp macro="" textlink="">
      <xdr:nvSpPr>
        <xdr:cNvPr id="337" name="テキスト ボックス 336"/>
        <xdr:cNvSpPr txBox="1"/>
      </xdr:nvSpPr>
      <xdr:spPr>
        <a:xfrm>
          <a:off x="13131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96399</xdr:rowOff>
    </xdr:from>
    <xdr:to>
      <xdr:col>81</xdr:col>
      <xdr:colOff>95250</xdr:colOff>
      <xdr:row>61</xdr:row>
      <xdr:rowOff>26549</xdr:rowOff>
    </xdr:to>
    <xdr:sp macro="" textlink="">
      <xdr:nvSpPr>
        <xdr:cNvPr id="343" name="楕円 342"/>
        <xdr:cNvSpPr/>
      </xdr:nvSpPr>
      <xdr:spPr>
        <a:xfrm>
          <a:off x="169672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112926</xdr:rowOff>
    </xdr:from>
    <xdr:ext cx="762000" cy="259045"/>
    <xdr:sp macro="" textlink="">
      <xdr:nvSpPr>
        <xdr:cNvPr id="344" name="定員管理の状況該当値テキスト"/>
        <xdr:cNvSpPr txBox="1"/>
      </xdr:nvSpPr>
      <xdr:spPr>
        <a:xfrm>
          <a:off x="17106900" y="1022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98697</xdr:rowOff>
    </xdr:from>
    <xdr:to>
      <xdr:col>77</xdr:col>
      <xdr:colOff>95250</xdr:colOff>
      <xdr:row>61</xdr:row>
      <xdr:rowOff>28847</xdr:rowOff>
    </xdr:to>
    <xdr:sp macro="" textlink="">
      <xdr:nvSpPr>
        <xdr:cNvPr id="345" name="楕円 344"/>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39024</xdr:rowOff>
    </xdr:from>
    <xdr:ext cx="736600" cy="259045"/>
    <xdr:sp macro="" textlink="">
      <xdr:nvSpPr>
        <xdr:cNvPr id="346" name="テキスト ボックス 345"/>
        <xdr:cNvSpPr txBox="1"/>
      </xdr:nvSpPr>
      <xdr:spPr>
        <a:xfrm>
          <a:off x="15798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92952</xdr:rowOff>
    </xdr:from>
    <xdr:to>
      <xdr:col>73</xdr:col>
      <xdr:colOff>44450</xdr:colOff>
      <xdr:row>61</xdr:row>
      <xdr:rowOff>23102</xdr:rowOff>
    </xdr:to>
    <xdr:sp macro="" textlink="">
      <xdr:nvSpPr>
        <xdr:cNvPr id="347" name="楕円 346"/>
        <xdr:cNvSpPr/>
      </xdr:nvSpPr>
      <xdr:spPr>
        <a:xfrm>
          <a:off x="15240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33279</xdr:rowOff>
    </xdr:from>
    <xdr:ext cx="762000" cy="259045"/>
    <xdr:sp macro="" textlink="">
      <xdr:nvSpPr>
        <xdr:cNvPr id="348" name="テキスト ボックス 347"/>
        <xdr:cNvSpPr txBox="1"/>
      </xdr:nvSpPr>
      <xdr:spPr>
        <a:xfrm>
          <a:off x="14909800" y="101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92952</xdr:rowOff>
    </xdr:from>
    <xdr:to>
      <xdr:col>68</xdr:col>
      <xdr:colOff>203200</xdr:colOff>
      <xdr:row>61</xdr:row>
      <xdr:rowOff>23102</xdr:rowOff>
    </xdr:to>
    <xdr:sp macro="" textlink="">
      <xdr:nvSpPr>
        <xdr:cNvPr id="349" name="楕円 348"/>
        <xdr:cNvSpPr/>
      </xdr:nvSpPr>
      <xdr:spPr>
        <a:xfrm>
          <a:off x="14351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33279</xdr:rowOff>
    </xdr:from>
    <xdr:ext cx="762000" cy="259045"/>
    <xdr:sp macro="" textlink="">
      <xdr:nvSpPr>
        <xdr:cNvPr id="350" name="テキスト ボックス 349"/>
        <xdr:cNvSpPr txBox="1"/>
      </xdr:nvSpPr>
      <xdr:spPr>
        <a:xfrm>
          <a:off x="14020800" y="101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90654</xdr:rowOff>
    </xdr:from>
    <xdr:to>
      <xdr:col>64</xdr:col>
      <xdr:colOff>152400</xdr:colOff>
      <xdr:row>61</xdr:row>
      <xdr:rowOff>20804</xdr:rowOff>
    </xdr:to>
    <xdr:sp macro="" textlink="">
      <xdr:nvSpPr>
        <xdr:cNvPr id="351" name="楕円 350"/>
        <xdr:cNvSpPr/>
      </xdr:nvSpPr>
      <xdr:spPr>
        <a:xfrm>
          <a:off x="13462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5581</xdr:rowOff>
    </xdr:from>
    <xdr:ext cx="762000" cy="259045"/>
    <xdr:sp macro="" textlink="">
      <xdr:nvSpPr>
        <xdr:cNvPr id="352" name="テキスト ボックス 351"/>
        <xdr:cNvSpPr txBox="1"/>
      </xdr:nvSpPr>
      <xdr:spPr>
        <a:xfrm>
          <a:off x="13131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年々改善しており，類似団体平均との差も減少してきているが，依然として高い水準にあ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今後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月豪雨災害に係る起債の償還や，複数の大型事業を計画していることから，適切な償還計画により事業進捗の調整を図るなど，過度な地方債発行を避け公債費負担の平準化に努める。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127907</xdr:rowOff>
    </xdr:to>
    <xdr:cxnSp macro="">
      <xdr:nvCxnSpPr>
        <xdr:cNvPr id="388" name="直線コネクタ 387"/>
        <xdr:cNvCxnSpPr/>
      </xdr:nvCxnSpPr>
      <xdr:spPr>
        <a:xfrm flipV="1">
          <a:off x="16179800" y="7065433"/>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2419</xdr:rowOff>
    </xdr:to>
    <xdr:cxnSp macro="">
      <xdr:nvCxnSpPr>
        <xdr:cNvPr id="391" name="直線コネクタ 390"/>
        <xdr:cNvCxnSpPr/>
      </xdr:nvCxnSpPr>
      <xdr:spPr>
        <a:xfrm flipV="1">
          <a:off x="15290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48381</xdr:rowOff>
    </xdr:to>
    <xdr:cxnSp macro="">
      <xdr:nvCxnSpPr>
        <xdr:cNvPr id="394" name="直線コネクタ 393"/>
        <xdr:cNvCxnSpPr/>
      </xdr:nvCxnSpPr>
      <xdr:spPr>
        <a:xfrm flipV="1">
          <a:off x="14401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117324</xdr:rowOff>
    </xdr:to>
    <xdr:cxnSp macro="">
      <xdr:nvCxnSpPr>
        <xdr:cNvPr id="397" name="直線コネクタ 396"/>
        <xdr:cNvCxnSpPr/>
      </xdr:nvCxnSpPr>
      <xdr:spPr>
        <a:xfrm flipV="1">
          <a:off x="13512800" y="72492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0" name="フローチャート: 判断 399"/>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1" name="テキスト ボックス 400"/>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7" name="楕円 406"/>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8"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9" name="楕円 408"/>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10" name="テキスト ボックス 409"/>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11" name="楕円 410"/>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12" name="テキスト ボックス 411"/>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3" name="楕円 412"/>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4" name="テキスト ボックス 413"/>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5" name="楕円 414"/>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6" name="テキスト ボックス 415"/>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年間は改善傾向にあ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月豪雨災害や大規模事業に係る借入または償還により，今後も比率の増加が見込まれるため，事業の優先度を厳しく精査し，新たな地方債発行を抑制するよう努めていく。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94464</xdr:rowOff>
    </xdr:from>
    <xdr:to>
      <xdr:col>81</xdr:col>
      <xdr:colOff>44450</xdr:colOff>
      <xdr:row>15</xdr:row>
      <xdr:rowOff>8043</xdr:rowOff>
    </xdr:to>
    <xdr:cxnSp macro="">
      <xdr:nvCxnSpPr>
        <xdr:cNvPr id="452" name="直線コネクタ 451"/>
        <xdr:cNvCxnSpPr/>
      </xdr:nvCxnSpPr>
      <xdr:spPr>
        <a:xfrm>
          <a:off x="16179800" y="2494764"/>
          <a:ext cx="8382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94464</xdr:rowOff>
    </xdr:from>
    <xdr:to>
      <xdr:col>77</xdr:col>
      <xdr:colOff>44450</xdr:colOff>
      <xdr:row>14</xdr:row>
      <xdr:rowOff>130084</xdr:rowOff>
    </xdr:to>
    <xdr:cxnSp macro="">
      <xdr:nvCxnSpPr>
        <xdr:cNvPr id="455" name="直線コネクタ 454"/>
        <xdr:cNvCxnSpPr/>
      </xdr:nvCxnSpPr>
      <xdr:spPr>
        <a:xfrm flipV="1">
          <a:off x="15290800" y="2494764"/>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130084</xdr:rowOff>
    </xdr:from>
    <xdr:to>
      <xdr:col>72</xdr:col>
      <xdr:colOff>203200</xdr:colOff>
      <xdr:row>15</xdr:row>
      <xdr:rowOff>171208</xdr:rowOff>
    </xdr:to>
    <xdr:cxnSp macro="">
      <xdr:nvCxnSpPr>
        <xdr:cNvPr id="458" name="直線コネクタ 457"/>
        <xdr:cNvCxnSpPr/>
      </xdr:nvCxnSpPr>
      <xdr:spPr>
        <a:xfrm flipV="1">
          <a:off x="14401800" y="2530384"/>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171208</xdr:rowOff>
    </xdr:from>
    <xdr:to>
      <xdr:col>68</xdr:col>
      <xdr:colOff>152400</xdr:colOff>
      <xdr:row>16</xdr:row>
      <xdr:rowOff>77893</xdr:rowOff>
    </xdr:to>
    <xdr:cxnSp macro="">
      <xdr:nvCxnSpPr>
        <xdr:cNvPr id="461" name="直線コネクタ 460"/>
        <xdr:cNvCxnSpPr/>
      </xdr:nvCxnSpPr>
      <xdr:spPr>
        <a:xfrm flipV="1">
          <a:off x="13512800" y="2742958"/>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119259</xdr:rowOff>
    </xdr:from>
    <xdr:to>
      <xdr:col>64</xdr:col>
      <xdr:colOff>152400</xdr:colOff>
      <xdr:row>16</xdr:row>
      <xdr:rowOff>49409</xdr:rowOff>
    </xdr:to>
    <xdr:sp macro="" textlink="">
      <xdr:nvSpPr>
        <xdr:cNvPr id="464" name="フローチャート: 判断 463"/>
        <xdr:cNvSpPr/>
      </xdr:nvSpPr>
      <xdr:spPr>
        <a:xfrm>
          <a:off x="13462000" y="269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59586</xdr:rowOff>
    </xdr:from>
    <xdr:ext cx="762000" cy="259045"/>
    <xdr:sp macro="" textlink="">
      <xdr:nvSpPr>
        <xdr:cNvPr id="465" name="テキスト ボックス 464"/>
        <xdr:cNvSpPr txBox="1"/>
      </xdr:nvSpPr>
      <xdr:spPr>
        <a:xfrm>
          <a:off x="13131800" y="245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128693</xdr:rowOff>
    </xdr:from>
    <xdr:to>
      <xdr:col>81</xdr:col>
      <xdr:colOff>95250</xdr:colOff>
      <xdr:row>15</xdr:row>
      <xdr:rowOff>58843</xdr:rowOff>
    </xdr:to>
    <xdr:sp macro="" textlink="">
      <xdr:nvSpPr>
        <xdr:cNvPr id="471" name="楕円 470"/>
        <xdr:cNvSpPr/>
      </xdr:nvSpPr>
      <xdr:spPr>
        <a:xfrm>
          <a:off x="169672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100770</xdr:rowOff>
    </xdr:from>
    <xdr:ext cx="762000" cy="259045"/>
    <xdr:sp macro="" textlink="">
      <xdr:nvSpPr>
        <xdr:cNvPr id="472" name="将来負担の状況該当値テキスト"/>
        <xdr:cNvSpPr txBox="1"/>
      </xdr:nvSpPr>
      <xdr:spPr>
        <a:xfrm>
          <a:off x="17106900" y="250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43664</xdr:rowOff>
    </xdr:from>
    <xdr:to>
      <xdr:col>77</xdr:col>
      <xdr:colOff>95250</xdr:colOff>
      <xdr:row>14</xdr:row>
      <xdr:rowOff>145264</xdr:rowOff>
    </xdr:to>
    <xdr:sp macro="" textlink="">
      <xdr:nvSpPr>
        <xdr:cNvPr id="473" name="楕円 472"/>
        <xdr:cNvSpPr/>
      </xdr:nvSpPr>
      <xdr:spPr>
        <a:xfrm>
          <a:off x="16129000" y="24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155441</xdr:rowOff>
    </xdr:from>
    <xdr:ext cx="736600" cy="259045"/>
    <xdr:sp macro="" textlink="">
      <xdr:nvSpPr>
        <xdr:cNvPr id="474" name="テキスト ボックス 473"/>
        <xdr:cNvSpPr txBox="1"/>
      </xdr:nvSpPr>
      <xdr:spPr>
        <a:xfrm>
          <a:off x="15798800" y="2212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79284</xdr:rowOff>
    </xdr:from>
    <xdr:to>
      <xdr:col>73</xdr:col>
      <xdr:colOff>44450</xdr:colOff>
      <xdr:row>15</xdr:row>
      <xdr:rowOff>9434</xdr:rowOff>
    </xdr:to>
    <xdr:sp macro="" textlink="">
      <xdr:nvSpPr>
        <xdr:cNvPr id="475" name="楕円 474"/>
        <xdr:cNvSpPr/>
      </xdr:nvSpPr>
      <xdr:spPr>
        <a:xfrm>
          <a:off x="15240000" y="2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19611</xdr:rowOff>
    </xdr:from>
    <xdr:ext cx="762000" cy="259045"/>
    <xdr:sp macro="" textlink="">
      <xdr:nvSpPr>
        <xdr:cNvPr id="476" name="テキスト ボックス 475"/>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120408</xdr:rowOff>
    </xdr:from>
    <xdr:to>
      <xdr:col>68</xdr:col>
      <xdr:colOff>203200</xdr:colOff>
      <xdr:row>16</xdr:row>
      <xdr:rowOff>50558</xdr:rowOff>
    </xdr:to>
    <xdr:sp macro="" textlink="">
      <xdr:nvSpPr>
        <xdr:cNvPr id="477" name="楕円 476"/>
        <xdr:cNvSpPr/>
      </xdr:nvSpPr>
      <xdr:spPr>
        <a:xfrm>
          <a:off x="14351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35335</xdr:rowOff>
    </xdr:from>
    <xdr:ext cx="762000" cy="259045"/>
    <xdr:sp macro="" textlink="">
      <xdr:nvSpPr>
        <xdr:cNvPr id="478" name="テキスト ボックス 477"/>
        <xdr:cNvSpPr txBox="1"/>
      </xdr:nvSpPr>
      <xdr:spPr>
        <a:xfrm>
          <a:off x="14020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27093</xdr:rowOff>
    </xdr:from>
    <xdr:to>
      <xdr:col>64</xdr:col>
      <xdr:colOff>152400</xdr:colOff>
      <xdr:row>16</xdr:row>
      <xdr:rowOff>128693</xdr:rowOff>
    </xdr:to>
    <xdr:sp macro="" textlink="">
      <xdr:nvSpPr>
        <xdr:cNvPr id="479" name="楕円 478"/>
        <xdr:cNvSpPr/>
      </xdr:nvSpPr>
      <xdr:spPr>
        <a:xfrm>
          <a:off x="13462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113470</xdr:rowOff>
    </xdr:from>
    <xdr:ext cx="762000" cy="259045"/>
    <xdr:sp macro="" textlink="">
      <xdr:nvSpPr>
        <xdr:cNvPr id="480" name="テキスト ボックス 479"/>
        <xdr:cNvSpPr txBox="1"/>
      </xdr:nvSpPr>
      <xdr:spPr>
        <a:xfrm>
          <a:off x="13131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69,338
67,634
211.90
29,558,514
29,063,969
201,913
15,716,548
30,976,743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類似団体平均とほぼ同水準で推移している。今後も国の公務員制度改革の動向を注視しながら，人事考課制度を活用し行政サービスの質を維持しつつ，適正化に努める。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46990</xdr:rowOff>
    </xdr:to>
    <xdr:cxnSp macro="">
      <xdr:nvCxnSpPr>
        <xdr:cNvPr id="66" name="直線コネクタ 65"/>
        <xdr:cNvCxnSpPr/>
      </xdr:nvCxnSpPr>
      <xdr:spPr>
        <a:xfrm flipV="1">
          <a:off x="3987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46990</xdr:rowOff>
    </xdr:to>
    <xdr:cxnSp macro="">
      <xdr:nvCxnSpPr>
        <xdr:cNvPr id="69" name="直線コネクタ 68"/>
        <xdr:cNvCxnSpPr/>
      </xdr:nvCxnSpPr>
      <xdr:spPr>
        <a:xfrm>
          <a:off x="3098800" y="636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31750</xdr:rowOff>
    </xdr:to>
    <xdr:cxnSp macro="">
      <xdr:nvCxnSpPr>
        <xdr:cNvPr id="72" name="直線コネクタ 71"/>
        <xdr:cNvCxnSpPr/>
      </xdr:nvCxnSpPr>
      <xdr:spPr>
        <a:xfrm flipV="1">
          <a:off x="2209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31750</xdr:rowOff>
    </xdr:to>
    <xdr:cxnSp macro="">
      <xdr:nvCxnSpPr>
        <xdr:cNvPr id="75" name="直線コネクタ 74"/>
        <xdr:cNvCxnSpPr/>
      </xdr:nvCxnSpPr>
      <xdr:spPr>
        <a:xfrm>
          <a:off x="1320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ポイント上昇している。主な要因は平成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月豪雨災害に係る経費である。類似団体平均よりは低い水準にはあるが，上昇傾向を回避するため引き続き経費全般にわたり低コスト化に努める。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xdr:rowOff>
    </xdr:from>
    <xdr:to>
      <xdr:col>82</xdr:col>
      <xdr:colOff>107950</xdr:colOff>
      <xdr:row>15</xdr:row>
      <xdr:rowOff>74422</xdr:rowOff>
    </xdr:to>
    <xdr:cxnSp macro="">
      <xdr:nvCxnSpPr>
        <xdr:cNvPr id="125" name="直線コネクタ 124"/>
        <xdr:cNvCxnSpPr/>
      </xdr:nvCxnSpPr>
      <xdr:spPr>
        <a:xfrm>
          <a:off x="15671800" y="25821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10414</xdr:rowOff>
    </xdr:to>
    <xdr:cxnSp macro="">
      <xdr:nvCxnSpPr>
        <xdr:cNvPr id="128" name="直線コネクタ 127"/>
        <xdr:cNvCxnSpPr/>
      </xdr:nvCxnSpPr>
      <xdr:spPr>
        <a:xfrm>
          <a:off x="14782800" y="2527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127000</xdr:rowOff>
    </xdr:to>
    <xdr:cxnSp macro="">
      <xdr:nvCxnSpPr>
        <xdr:cNvPr id="131" name="直線コネクタ 130"/>
        <xdr:cNvCxnSpPr/>
      </xdr:nvCxnSpPr>
      <xdr:spPr>
        <a:xfrm>
          <a:off x="13893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72136</xdr:rowOff>
    </xdr:from>
    <xdr:to>
      <xdr:col>69</xdr:col>
      <xdr:colOff>92075</xdr:colOff>
      <xdr:row>14</xdr:row>
      <xdr:rowOff>81280</xdr:rowOff>
    </xdr:to>
    <xdr:cxnSp macro="">
      <xdr:nvCxnSpPr>
        <xdr:cNvPr id="134" name="直線コネクタ 133"/>
        <xdr:cNvCxnSpPr/>
      </xdr:nvCxnSpPr>
      <xdr:spPr>
        <a:xfrm>
          <a:off x="13004800" y="2472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44" name="楕円 143"/>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40149</xdr:rowOff>
    </xdr:from>
    <xdr:ext cx="762000" cy="259045"/>
    <xdr:sp macro="" textlink="">
      <xdr:nvSpPr>
        <xdr:cNvPr id="145" name="物件費該当値テキスト"/>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131064</xdr:rowOff>
    </xdr:from>
    <xdr:to>
      <xdr:col>78</xdr:col>
      <xdr:colOff>120650</xdr:colOff>
      <xdr:row>15</xdr:row>
      <xdr:rowOff>61214</xdr:rowOff>
    </xdr:to>
    <xdr:sp macro="" textlink="">
      <xdr:nvSpPr>
        <xdr:cNvPr id="146" name="楕円 145"/>
        <xdr:cNvSpPr/>
      </xdr:nvSpPr>
      <xdr:spPr>
        <a:xfrm>
          <a:off x="15621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71391</xdr:rowOff>
    </xdr:from>
    <xdr:ext cx="736600" cy="259045"/>
    <xdr:sp macro="" textlink="">
      <xdr:nvSpPr>
        <xdr:cNvPr id="147" name="テキスト ボックス 146"/>
        <xdr:cNvSpPr txBox="1"/>
      </xdr:nvSpPr>
      <xdr:spPr>
        <a:xfrm>
          <a:off x="15290800" y="230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8" name="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21336</xdr:rowOff>
    </xdr:from>
    <xdr:to>
      <xdr:col>65</xdr:col>
      <xdr:colOff>53975</xdr:colOff>
      <xdr:row>14</xdr:row>
      <xdr:rowOff>122936</xdr:rowOff>
    </xdr:to>
    <xdr:sp macro="" textlink="">
      <xdr:nvSpPr>
        <xdr:cNvPr id="152" name="楕円 151"/>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133113</xdr:rowOff>
    </xdr:from>
    <xdr:ext cx="762000" cy="259045"/>
    <xdr:sp macro="" textlink="">
      <xdr:nvSpPr>
        <xdr:cNvPr id="153" name="テキスト ボックス 152"/>
        <xdr:cNvSpPr txBox="1"/>
      </xdr:nvSpPr>
      <xdr:spPr>
        <a:xfrm>
          <a:off x="12623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ほぼ同水準であるが，類似団体平均を上回っている。今後も障がい福祉サービス給付費など障がい児・者をはじめ，子どもから高齢者に至るまで様々な福祉施策の推進により上昇傾向にあると考えられるが，資格審査等の適正化や健康づくり事業の推進により，過度な財政圧迫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168910</xdr:rowOff>
    </xdr:to>
    <xdr:cxnSp macro="">
      <xdr:nvCxnSpPr>
        <xdr:cNvPr id="186" name="直線コネクタ 185"/>
        <xdr:cNvCxnSpPr/>
      </xdr:nvCxnSpPr>
      <xdr:spPr>
        <a:xfrm>
          <a:off x="3987800" y="9575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146050</xdr:rowOff>
    </xdr:to>
    <xdr:cxnSp macro="">
      <xdr:nvCxnSpPr>
        <xdr:cNvPr id="189" name="直線コネクタ 188"/>
        <xdr:cNvCxnSpPr/>
      </xdr:nvCxnSpPr>
      <xdr:spPr>
        <a:xfrm>
          <a:off x="3098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138430</xdr:rowOff>
    </xdr:to>
    <xdr:cxnSp macro="">
      <xdr:nvCxnSpPr>
        <xdr:cNvPr id="192" name="直線コネクタ 191"/>
        <xdr:cNvCxnSpPr/>
      </xdr:nvCxnSpPr>
      <xdr:spPr>
        <a:xfrm>
          <a:off x="2209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157480</xdr:rowOff>
    </xdr:from>
    <xdr:to>
      <xdr:col>11</xdr:col>
      <xdr:colOff>9525</xdr:colOff>
      <xdr:row>55</xdr:row>
      <xdr:rowOff>92710</xdr:rowOff>
    </xdr:to>
    <xdr:cxnSp macro="">
      <xdr:nvCxnSpPr>
        <xdr:cNvPr id="195" name="直線コネクタ 194"/>
        <xdr:cNvCxnSpPr/>
      </xdr:nvCxnSpPr>
      <xdr:spPr>
        <a:xfrm>
          <a:off x="1320800" y="9415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198" name="フローチャート: 判断 197"/>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59707</xdr:rowOff>
    </xdr:from>
    <xdr:ext cx="762000" cy="259045"/>
    <xdr:sp macro="" textlink="">
      <xdr:nvSpPr>
        <xdr:cNvPr id="199" name="テキスト ボックス 198"/>
        <xdr:cNvSpPr txBox="1"/>
      </xdr:nvSpPr>
      <xdr:spPr>
        <a:xfrm>
          <a:off x="939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5" name="楕円 204"/>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90187</xdr:rowOff>
    </xdr:from>
    <xdr:ext cx="762000" cy="259045"/>
    <xdr:sp macro="" textlink="">
      <xdr:nvSpPr>
        <xdr:cNvPr id="206" name="扶助費該当値テキスト"/>
        <xdr:cNvSpPr txBox="1"/>
      </xdr:nvSpPr>
      <xdr:spPr>
        <a:xfrm>
          <a:off x="4914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8" name="テキスト ボックス 207"/>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9" name="楕円 208"/>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0" name="テキスト ボックス 209"/>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1" name="楕円 210"/>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128287</xdr:rowOff>
    </xdr:from>
    <xdr:ext cx="762000" cy="259045"/>
    <xdr:sp macro="" textlink="">
      <xdr:nvSpPr>
        <xdr:cNvPr id="212" name="テキスト ボックス 211"/>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106680</xdr:rowOff>
    </xdr:from>
    <xdr:to>
      <xdr:col>6</xdr:col>
      <xdr:colOff>171450</xdr:colOff>
      <xdr:row>55</xdr:row>
      <xdr:rowOff>36830</xdr:rowOff>
    </xdr:to>
    <xdr:sp macro="" textlink="">
      <xdr:nvSpPr>
        <xdr:cNvPr id="213" name="楕円 212"/>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47007</xdr:rowOff>
    </xdr:from>
    <xdr:ext cx="762000" cy="259045"/>
    <xdr:sp macro="" textlink="">
      <xdr:nvSpPr>
        <xdr:cNvPr id="214" name="テキスト ボックス 213"/>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し，類似団体平均を上回っている。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新型コロナウイルス感染症の影響もあり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他会計への繰出金が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増加したため，今後は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経費の増加抑制に取り組むとともに，制度運営の適正化を図るなど，普通会計の負担を減少させるよう努める。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162923</xdr:rowOff>
    </xdr:from>
    <xdr:to>
      <xdr:col>82</xdr:col>
      <xdr:colOff>107950</xdr:colOff>
      <xdr:row>57</xdr:row>
      <xdr:rowOff>50256</xdr:rowOff>
    </xdr:to>
    <xdr:cxnSp macro="">
      <xdr:nvCxnSpPr>
        <xdr:cNvPr id="249" name="直線コネクタ 248"/>
        <xdr:cNvCxnSpPr/>
      </xdr:nvCxnSpPr>
      <xdr:spPr>
        <a:xfrm>
          <a:off x="15671800" y="976412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162923</xdr:rowOff>
    </xdr:from>
    <xdr:to>
      <xdr:col>78</xdr:col>
      <xdr:colOff>69850</xdr:colOff>
      <xdr:row>57</xdr:row>
      <xdr:rowOff>30662</xdr:rowOff>
    </xdr:to>
    <xdr:cxnSp macro="">
      <xdr:nvCxnSpPr>
        <xdr:cNvPr id="252" name="直線コネクタ 251"/>
        <xdr:cNvCxnSpPr/>
      </xdr:nvCxnSpPr>
      <xdr:spPr>
        <a:xfrm flipV="1">
          <a:off x="14782800" y="97641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17599</xdr:rowOff>
    </xdr:from>
    <xdr:to>
      <xdr:col>73</xdr:col>
      <xdr:colOff>180975</xdr:colOff>
      <xdr:row>57</xdr:row>
      <xdr:rowOff>30662</xdr:rowOff>
    </xdr:to>
    <xdr:cxnSp macro="">
      <xdr:nvCxnSpPr>
        <xdr:cNvPr id="255" name="直線コネクタ 254"/>
        <xdr:cNvCxnSpPr/>
      </xdr:nvCxnSpPr>
      <xdr:spPr>
        <a:xfrm>
          <a:off x="13893800" y="97902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17599</xdr:rowOff>
    </xdr:from>
    <xdr:to>
      <xdr:col>69</xdr:col>
      <xdr:colOff>92075</xdr:colOff>
      <xdr:row>57</xdr:row>
      <xdr:rowOff>43724</xdr:rowOff>
    </xdr:to>
    <xdr:cxnSp macro="">
      <xdr:nvCxnSpPr>
        <xdr:cNvPr id="258" name="直線コネクタ 257"/>
        <xdr:cNvCxnSpPr/>
      </xdr:nvCxnSpPr>
      <xdr:spPr>
        <a:xfrm flipV="1">
          <a:off x="13004800" y="97902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61" name="フローチャート: 判断 260"/>
        <xdr:cNvSpPr/>
      </xdr:nvSpPr>
      <xdr:spPr>
        <a:xfrm>
          <a:off x="12954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62" name="テキスト ボックス 261"/>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170906</xdr:rowOff>
    </xdr:from>
    <xdr:to>
      <xdr:col>82</xdr:col>
      <xdr:colOff>158750</xdr:colOff>
      <xdr:row>57</xdr:row>
      <xdr:rowOff>101056</xdr:rowOff>
    </xdr:to>
    <xdr:sp macro="" textlink="">
      <xdr:nvSpPr>
        <xdr:cNvPr id="268" name="楕円 267"/>
        <xdr:cNvSpPr/>
      </xdr:nvSpPr>
      <xdr:spPr>
        <a:xfrm>
          <a:off x="164592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142983</xdr:rowOff>
    </xdr:from>
    <xdr:ext cx="762000" cy="259045"/>
    <xdr:sp macro="" textlink="">
      <xdr:nvSpPr>
        <xdr:cNvPr id="269" name="その他該当値テキスト"/>
        <xdr:cNvSpPr txBox="1"/>
      </xdr:nvSpPr>
      <xdr:spPr>
        <a:xfrm>
          <a:off x="16598900" y="974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112123</xdr:rowOff>
    </xdr:from>
    <xdr:to>
      <xdr:col>78</xdr:col>
      <xdr:colOff>120650</xdr:colOff>
      <xdr:row>57</xdr:row>
      <xdr:rowOff>42273</xdr:rowOff>
    </xdr:to>
    <xdr:sp macro="" textlink="">
      <xdr:nvSpPr>
        <xdr:cNvPr id="270" name="楕円 269"/>
        <xdr:cNvSpPr/>
      </xdr:nvSpPr>
      <xdr:spPr>
        <a:xfrm>
          <a:off x="15621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27050</xdr:rowOff>
    </xdr:from>
    <xdr:ext cx="736600" cy="259045"/>
    <xdr:sp macro="" textlink="">
      <xdr:nvSpPr>
        <xdr:cNvPr id="271" name="テキスト ボックス 270"/>
        <xdr:cNvSpPr txBox="1"/>
      </xdr:nvSpPr>
      <xdr:spPr>
        <a:xfrm>
          <a:off x="15290800" y="979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151312</xdr:rowOff>
    </xdr:from>
    <xdr:to>
      <xdr:col>74</xdr:col>
      <xdr:colOff>31750</xdr:colOff>
      <xdr:row>57</xdr:row>
      <xdr:rowOff>81462</xdr:rowOff>
    </xdr:to>
    <xdr:sp macro="" textlink="">
      <xdr:nvSpPr>
        <xdr:cNvPr id="272" name="楕円 271"/>
        <xdr:cNvSpPr/>
      </xdr:nvSpPr>
      <xdr:spPr>
        <a:xfrm>
          <a:off x="14732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66239</xdr:rowOff>
    </xdr:from>
    <xdr:ext cx="762000" cy="259045"/>
    <xdr:sp macro="" textlink="">
      <xdr:nvSpPr>
        <xdr:cNvPr id="273" name="テキスト ボックス 272"/>
        <xdr:cNvSpPr txBox="1"/>
      </xdr:nvSpPr>
      <xdr:spPr>
        <a:xfrm>
          <a:off x="14401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138249</xdr:rowOff>
    </xdr:from>
    <xdr:to>
      <xdr:col>69</xdr:col>
      <xdr:colOff>142875</xdr:colOff>
      <xdr:row>57</xdr:row>
      <xdr:rowOff>68399</xdr:rowOff>
    </xdr:to>
    <xdr:sp macro="" textlink="">
      <xdr:nvSpPr>
        <xdr:cNvPr id="274" name="楕円 273"/>
        <xdr:cNvSpPr/>
      </xdr:nvSpPr>
      <xdr:spPr>
        <a:xfrm>
          <a:off x="13843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53176</xdr:rowOff>
    </xdr:from>
    <xdr:ext cx="762000" cy="259045"/>
    <xdr:sp macro="" textlink="">
      <xdr:nvSpPr>
        <xdr:cNvPr id="275" name="テキスト ボックス 274"/>
        <xdr:cNvSpPr txBox="1"/>
      </xdr:nvSpPr>
      <xdr:spPr>
        <a:xfrm>
          <a:off x="13512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164374</xdr:rowOff>
    </xdr:from>
    <xdr:to>
      <xdr:col>65</xdr:col>
      <xdr:colOff>53975</xdr:colOff>
      <xdr:row>57</xdr:row>
      <xdr:rowOff>94524</xdr:rowOff>
    </xdr:to>
    <xdr:sp macro="" textlink="">
      <xdr:nvSpPr>
        <xdr:cNvPr id="276" name="楕円 275"/>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79301</xdr:rowOff>
    </xdr:from>
    <xdr:ext cx="762000" cy="259045"/>
    <xdr:sp macro="" textlink="">
      <xdr:nvSpPr>
        <xdr:cNvPr id="277" name="テキスト ボックス 276"/>
        <xdr:cNvSpPr txBox="1"/>
      </xdr:nvSpPr>
      <xdr:spPr>
        <a:xfrm>
          <a:off x="12623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となり，類似団体平均を下回っているが，関係団体への負担金・補助金は上昇傾向にある。今後も関係団体等への補助支出等について，事業効果や金額の精査に重点をおき，経費節減に努める。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152146</xdr:rowOff>
    </xdr:to>
    <xdr:cxnSp macro="">
      <xdr:nvCxnSpPr>
        <xdr:cNvPr id="307" name="直線コネクタ 306"/>
        <xdr:cNvCxnSpPr/>
      </xdr:nvCxnSpPr>
      <xdr:spPr>
        <a:xfrm>
          <a:off x="15671800" y="61071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143002</xdr:rowOff>
    </xdr:to>
    <xdr:cxnSp macro="">
      <xdr:nvCxnSpPr>
        <xdr:cNvPr id="310" name="直線コネクタ 309"/>
        <xdr:cNvCxnSpPr/>
      </xdr:nvCxnSpPr>
      <xdr:spPr>
        <a:xfrm flipV="1">
          <a:off x="14782800" y="6107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143002</xdr:rowOff>
    </xdr:to>
    <xdr:cxnSp macro="">
      <xdr:nvCxnSpPr>
        <xdr:cNvPr id="313" name="直線コネクタ 312"/>
        <xdr:cNvCxnSpPr/>
      </xdr:nvCxnSpPr>
      <xdr:spPr>
        <a:xfrm>
          <a:off x="13893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26416</xdr:rowOff>
    </xdr:to>
    <xdr:cxnSp macro="">
      <xdr:nvCxnSpPr>
        <xdr:cNvPr id="316" name="直線コネクタ 315"/>
        <xdr:cNvCxnSpPr/>
      </xdr:nvCxnSpPr>
      <xdr:spPr>
        <a:xfrm flipV="1">
          <a:off x="13004800" y="61300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9" name="フローチャート: 判断 318"/>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0" name="テキスト ボックス 319"/>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6" name="楕円 325"/>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7"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8" name="楕円 327"/>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9" name="テキスト ボックス 328"/>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2" name="楕円 331"/>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3" name="テキスト ボックス 332"/>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4" name="楕円 33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5" name="テキスト ボックス 334"/>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下回ったものの，依然として高い水準にあると言える。過去の大型事業の財源として借入した地方債の償還が進み，償還額が減少しているが，今後，学校施設の耐震化や一般廃棄物処分場など近年の借入に伴う新たな償還が始まり負担増が見込まれる。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月豪雨災害に係る借入の償還や今後予定される大型事業の借入もあることから，過度な地方債発行を避け公債費負担の平準化に努める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11068</xdr:rowOff>
    </xdr:from>
    <xdr:to>
      <xdr:col>24</xdr:col>
      <xdr:colOff>25400</xdr:colOff>
      <xdr:row>77</xdr:row>
      <xdr:rowOff>109038</xdr:rowOff>
    </xdr:to>
    <xdr:cxnSp macro="">
      <xdr:nvCxnSpPr>
        <xdr:cNvPr id="370" name="直線コネクタ 369"/>
        <xdr:cNvCxnSpPr/>
      </xdr:nvCxnSpPr>
      <xdr:spPr>
        <a:xfrm flipV="1">
          <a:off x="3987800" y="13212718"/>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109038</xdr:rowOff>
    </xdr:from>
    <xdr:to>
      <xdr:col>19</xdr:col>
      <xdr:colOff>187325</xdr:colOff>
      <xdr:row>77</xdr:row>
      <xdr:rowOff>148227</xdr:rowOff>
    </xdr:to>
    <xdr:cxnSp macro="">
      <xdr:nvCxnSpPr>
        <xdr:cNvPr id="373" name="直線コネクタ 372"/>
        <xdr:cNvCxnSpPr/>
      </xdr:nvCxnSpPr>
      <xdr:spPr>
        <a:xfrm flipV="1">
          <a:off x="3098800" y="133106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77</xdr:row>
      <xdr:rowOff>161289</xdr:rowOff>
    </xdr:to>
    <xdr:cxnSp macro="">
      <xdr:nvCxnSpPr>
        <xdr:cNvPr id="376" name="直線コネクタ 375"/>
        <xdr:cNvCxnSpPr/>
      </xdr:nvCxnSpPr>
      <xdr:spPr>
        <a:xfrm flipV="1">
          <a:off x="2209800" y="133498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109038</xdr:rowOff>
    </xdr:from>
    <xdr:to>
      <xdr:col>11</xdr:col>
      <xdr:colOff>9525</xdr:colOff>
      <xdr:row>77</xdr:row>
      <xdr:rowOff>161289</xdr:rowOff>
    </xdr:to>
    <xdr:cxnSp macro="">
      <xdr:nvCxnSpPr>
        <xdr:cNvPr id="379" name="直線コネクタ 378"/>
        <xdr:cNvCxnSpPr/>
      </xdr:nvCxnSpPr>
      <xdr:spPr>
        <a:xfrm>
          <a:off x="1320800" y="1331068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82" name="フローチャート: 判断 381"/>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83" name="テキスト ボックス 382"/>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131718</xdr:rowOff>
    </xdr:from>
    <xdr:to>
      <xdr:col>24</xdr:col>
      <xdr:colOff>76200</xdr:colOff>
      <xdr:row>77</xdr:row>
      <xdr:rowOff>61868</xdr:rowOff>
    </xdr:to>
    <xdr:sp macro="" textlink="">
      <xdr:nvSpPr>
        <xdr:cNvPr id="389" name="楕円 388"/>
        <xdr:cNvSpPr/>
      </xdr:nvSpPr>
      <xdr:spPr>
        <a:xfrm>
          <a:off x="47752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148245</xdr:rowOff>
    </xdr:from>
    <xdr:ext cx="762000" cy="259045"/>
    <xdr:sp macro="" textlink="">
      <xdr:nvSpPr>
        <xdr:cNvPr id="390" name="公債費該当値テキスト"/>
        <xdr:cNvSpPr txBox="1"/>
      </xdr:nvSpPr>
      <xdr:spPr>
        <a:xfrm>
          <a:off x="4914900" y="1300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58238</xdr:rowOff>
    </xdr:from>
    <xdr:to>
      <xdr:col>20</xdr:col>
      <xdr:colOff>38100</xdr:colOff>
      <xdr:row>77</xdr:row>
      <xdr:rowOff>159838</xdr:rowOff>
    </xdr:to>
    <xdr:sp macro="" textlink="">
      <xdr:nvSpPr>
        <xdr:cNvPr id="391" name="楕円 390"/>
        <xdr:cNvSpPr/>
      </xdr:nvSpPr>
      <xdr:spPr>
        <a:xfrm>
          <a:off x="3937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170015</xdr:rowOff>
    </xdr:from>
    <xdr:ext cx="736600" cy="259045"/>
    <xdr:sp macro="" textlink="">
      <xdr:nvSpPr>
        <xdr:cNvPr id="392" name="テキスト ボックス 391"/>
        <xdr:cNvSpPr txBox="1"/>
      </xdr:nvSpPr>
      <xdr:spPr>
        <a:xfrm>
          <a:off x="3606800" y="1302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97427</xdr:rowOff>
    </xdr:from>
    <xdr:to>
      <xdr:col>15</xdr:col>
      <xdr:colOff>149225</xdr:colOff>
      <xdr:row>78</xdr:row>
      <xdr:rowOff>27577</xdr:rowOff>
    </xdr:to>
    <xdr:sp macro="" textlink="">
      <xdr:nvSpPr>
        <xdr:cNvPr id="393" name="楕円 392"/>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12354</xdr:rowOff>
    </xdr:from>
    <xdr:ext cx="762000" cy="259045"/>
    <xdr:sp macro="" textlink="">
      <xdr:nvSpPr>
        <xdr:cNvPr id="394" name="テキスト ボックス 393"/>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5" name="楕円 394"/>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6" name="テキスト ボックス 39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97" name="楕円 396"/>
        <xdr:cNvSpPr/>
      </xdr:nvSpPr>
      <xdr:spPr>
        <a:xfrm>
          <a:off x="1270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98" name="テキスト ボックス 397"/>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。今後はさらなる上昇を避け，平均以下の水準で推移するよう事務事業の見直しを行うとともに計画的な執行に努め，経費抑制・効率化を図る。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138430</xdr:rowOff>
    </xdr:to>
    <xdr:cxnSp macro="">
      <xdr:nvCxnSpPr>
        <xdr:cNvPr id="429" name="直線コネクタ 428"/>
        <xdr:cNvCxnSpPr/>
      </xdr:nvCxnSpPr>
      <xdr:spPr>
        <a:xfrm>
          <a:off x="15671800" y="132212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33274</xdr:rowOff>
    </xdr:to>
    <xdr:cxnSp macro="">
      <xdr:nvCxnSpPr>
        <xdr:cNvPr id="432" name="直線コネクタ 431"/>
        <xdr:cNvCxnSpPr/>
      </xdr:nvCxnSpPr>
      <xdr:spPr>
        <a:xfrm flipV="1">
          <a:off x="14782800" y="13221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33274</xdr:rowOff>
    </xdr:to>
    <xdr:cxnSp macro="">
      <xdr:nvCxnSpPr>
        <xdr:cNvPr id="435" name="直線コネクタ 434"/>
        <xdr:cNvCxnSpPr/>
      </xdr:nvCxnSpPr>
      <xdr:spPr>
        <a:xfrm>
          <a:off x="13893800" y="131709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76</xdr:row>
      <xdr:rowOff>140715</xdr:rowOff>
    </xdr:to>
    <xdr:cxnSp macro="">
      <xdr:nvCxnSpPr>
        <xdr:cNvPr id="438" name="直線コネクタ 437"/>
        <xdr:cNvCxnSpPr/>
      </xdr:nvCxnSpPr>
      <xdr:spPr>
        <a:xfrm>
          <a:off x="13004800" y="13166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1" name="フローチャート: 判断 440"/>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2" name="テキスト ボックス 441"/>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8" name="楕円 447"/>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9"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0" name="楕円 449"/>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51" name="テキスト ボックス 450"/>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2" name="楕円 451"/>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3" name="テキスト ボックス 45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4" name="楕円 453"/>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55" name="テキスト ボックス 454"/>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6" name="楕円 455"/>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57" name="テキスト ボックス 456"/>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93766</xdr:rowOff>
    </xdr:from>
    <xdr:to>
      <xdr:col>29</xdr:col>
      <xdr:colOff>127000</xdr:colOff>
      <xdr:row>17</xdr:row>
      <xdr:rowOff>134555</xdr:rowOff>
    </xdr:to>
    <xdr:cxnSp macro="">
      <xdr:nvCxnSpPr>
        <xdr:cNvPr id="52" name="直線コネクタ 51"/>
        <xdr:cNvCxnSpPr/>
      </xdr:nvCxnSpPr>
      <xdr:spPr bwMode="auto">
        <a:xfrm>
          <a:off x="5003800" y="3056041"/>
          <a:ext cx="647700" cy="40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93766</xdr:rowOff>
    </xdr:from>
    <xdr:to>
      <xdr:col>26</xdr:col>
      <xdr:colOff>50800</xdr:colOff>
      <xdr:row>17</xdr:row>
      <xdr:rowOff>128872</xdr:rowOff>
    </xdr:to>
    <xdr:cxnSp macro="">
      <xdr:nvCxnSpPr>
        <xdr:cNvPr id="55" name="直線コネクタ 54"/>
        <xdr:cNvCxnSpPr/>
      </xdr:nvCxnSpPr>
      <xdr:spPr bwMode="auto">
        <a:xfrm flipV="1">
          <a:off x="4305300" y="3056041"/>
          <a:ext cx="698500" cy="3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126162</xdr:rowOff>
    </xdr:from>
    <xdr:to>
      <xdr:col>22</xdr:col>
      <xdr:colOff>114300</xdr:colOff>
      <xdr:row>17</xdr:row>
      <xdr:rowOff>128872</xdr:rowOff>
    </xdr:to>
    <xdr:cxnSp macro="">
      <xdr:nvCxnSpPr>
        <xdr:cNvPr id="58" name="直線コネクタ 57"/>
        <xdr:cNvCxnSpPr/>
      </xdr:nvCxnSpPr>
      <xdr:spPr bwMode="auto">
        <a:xfrm>
          <a:off x="3606800" y="3088437"/>
          <a:ext cx="698500" cy="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110976</xdr:rowOff>
    </xdr:from>
    <xdr:to>
      <xdr:col>18</xdr:col>
      <xdr:colOff>177800</xdr:colOff>
      <xdr:row>17</xdr:row>
      <xdr:rowOff>126162</xdr:rowOff>
    </xdr:to>
    <xdr:cxnSp macro="">
      <xdr:nvCxnSpPr>
        <xdr:cNvPr id="61" name="直線コネクタ 60"/>
        <xdr:cNvCxnSpPr/>
      </xdr:nvCxnSpPr>
      <xdr:spPr bwMode="auto">
        <a:xfrm>
          <a:off x="2908300" y="3073251"/>
          <a:ext cx="698500" cy="1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83755</xdr:rowOff>
    </xdr:from>
    <xdr:to>
      <xdr:col>29</xdr:col>
      <xdr:colOff>177800</xdr:colOff>
      <xdr:row>18</xdr:row>
      <xdr:rowOff>13905</xdr:rowOff>
    </xdr:to>
    <xdr:sp macro="" textlink="">
      <xdr:nvSpPr>
        <xdr:cNvPr id="71" name="楕円 70"/>
        <xdr:cNvSpPr/>
      </xdr:nvSpPr>
      <xdr:spPr bwMode="auto">
        <a:xfrm>
          <a:off x="5600700" y="304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55832</xdr:rowOff>
    </xdr:from>
    <xdr:ext cx="762000" cy="259045"/>
    <xdr:sp macro="" textlink="">
      <xdr:nvSpPr>
        <xdr:cNvPr id="72" name="人口1人当たり決算額の推移該当値テキスト130"/>
        <xdr:cNvSpPr txBox="1"/>
      </xdr:nvSpPr>
      <xdr:spPr>
        <a:xfrm>
          <a:off x="5740400" y="30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42966</xdr:rowOff>
    </xdr:from>
    <xdr:to>
      <xdr:col>26</xdr:col>
      <xdr:colOff>101600</xdr:colOff>
      <xdr:row>17</xdr:row>
      <xdr:rowOff>144566</xdr:rowOff>
    </xdr:to>
    <xdr:sp macro="" textlink="">
      <xdr:nvSpPr>
        <xdr:cNvPr id="73" name="楕円 72"/>
        <xdr:cNvSpPr/>
      </xdr:nvSpPr>
      <xdr:spPr bwMode="auto">
        <a:xfrm>
          <a:off x="4953000" y="3005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129343</xdr:rowOff>
    </xdr:from>
    <xdr:ext cx="736600" cy="259045"/>
    <xdr:sp macro="" textlink="">
      <xdr:nvSpPr>
        <xdr:cNvPr id="74" name="テキスト ボックス 73"/>
        <xdr:cNvSpPr txBox="1"/>
      </xdr:nvSpPr>
      <xdr:spPr>
        <a:xfrm>
          <a:off x="4622800" y="3091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78072</xdr:rowOff>
    </xdr:from>
    <xdr:to>
      <xdr:col>22</xdr:col>
      <xdr:colOff>165100</xdr:colOff>
      <xdr:row>18</xdr:row>
      <xdr:rowOff>8222</xdr:rowOff>
    </xdr:to>
    <xdr:sp macro="" textlink="">
      <xdr:nvSpPr>
        <xdr:cNvPr id="75" name="楕円 74"/>
        <xdr:cNvSpPr/>
      </xdr:nvSpPr>
      <xdr:spPr bwMode="auto">
        <a:xfrm>
          <a:off x="4254500" y="304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164449</xdr:rowOff>
    </xdr:from>
    <xdr:ext cx="762000" cy="259045"/>
    <xdr:sp macro="" textlink="">
      <xdr:nvSpPr>
        <xdr:cNvPr id="76" name="テキスト ボックス 75"/>
        <xdr:cNvSpPr txBox="1"/>
      </xdr:nvSpPr>
      <xdr:spPr>
        <a:xfrm>
          <a:off x="3924300" y="312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75362</xdr:rowOff>
    </xdr:from>
    <xdr:to>
      <xdr:col>19</xdr:col>
      <xdr:colOff>38100</xdr:colOff>
      <xdr:row>18</xdr:row>
      <xdr:rowOff>5512</xdr:rowOff>
    </xdr:to>
    <xdr:sp macro="" textlink="">
      <xdr:nvSpPr>
        <xdr:cNvPr id="77" name="楕円 76"/>
        <xdr:cNvSpPr/>
      </xdr:nvSpPr>
      <xdr:spPr bwMode="auto">
        <a:xfrm>
          <a:off x="3556000" y="303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161739</xdr:rowOff>
    </xdr:from>
    <xdr:ext cx="762000" cy="259045"/>
    <xdr:sp macro="" textlink="">
      <xdr:nvSpPr>
        <xdr:cNvPr id="78" name="テキスト ボックス 77"/>
        <xdr:cNvSpPr txBox="1"/>
      </xdr:nvSpPr>
      <xdr:spPr>
        <a:xfrm>
          <a:off x="3225800" y="312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60176</xdr:rowOff>
    </xdr:from>
    <xdr:to>
      <xdr:col>15</xdr:col>
      <xdr:colOff>101600</xdr:colOff>
      <xdr:row>17</xdr:row>
      <xdr:rowOff>161776</xdr:rowOff>
    </xdr:to>
    <xdr:sp macro="" textlink="">
      <xdr:nvSpPr>
        <xdr:cNvPr id="79" name="楕円 78"/>
        <xdr:cNvSpPr/>
      </xdr:nvSpPr>
      <xdr:spPr bwMode="auto">
        <a:xfrm>
          <a:off x="2857500" y="302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503</xdr:rowOff>
    </xdr:from>
    <xdr:ext cx="762000" cy="259045"/>
    <xdr:sp macro="" textlink="">
      <xdr:nvSpPr>
        <xdr:cNvPr id="80" name="テキスト ボックス 79"/>
        <xdr:cNvSpPr txBox="1"/>
      </xdr:nvSpPr>
      <xdr:spPr>
        <a:xfrm>
          <a:off x="2527300" y="279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164742</xdr:rowOff>
    </xdr:from>
    <xdr:to>
      <xdr:col>29</xdr:col>
      <xdr:colOff>127000</xdr:colOff>
      <xdr:row>37</xdr:row>
      <xdr:rowOff>27262</xdr:rowOff>
    </xdr:to>
    <xdr:cxnSp macro="">
      <xdr:nvCxnSpPr>
        <xdr:cNvPr id="112" name="直線コネクタ 111"/>
        <xdr:cNvCxnSpPr/>
      </xdr:nvCxnSpPr>
      <xdr:spPr bwMode="auto">
        <a:xfrm>
          <a:off x="5003800" y="7117992"/>
          <a:ext cx="647700" cy="3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116142</xdr:rowOff>
    </xdr:from>
    <xdr:to>
      <xdr:col>26</xdr:col>
      <xdr:colOff>50800</xdr:colOff>
      <xdr:row>36</xdr:row>
      <xdr:rowOff>164742</xdr:rowOff>
    </xdr:to>
    <xdr:cxnSp macro="">
      <xdr:nvCxnSpPr>
        <xdr:cNvPr id="115" name="直線コネクタ 114"/>
        <xdr:cNvCxnSpPr/>
      </xdr:nvCxnSpPr>
      <xdr:spPr bwMode="auto">
        <a:xfrm>
          <a:off x="4305300" y="7069392"/>
          <a:ext cx="698500" cy="48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86149</xdr:rowOff>
    </xdr:from>
    <xdr:to>
      <xdr:col>22</xdr:col>
      <xdr:colOff>114300</xdr:colOff>
      <xdr:row>36</xdr:row>
      <xdr:rowOff>116142</xdr:rowOff>
    </xdr:to>
    <xdr:cxnSp macro="">
      <xdr:nvCxnSpPr>
        <xdr:cNvPr id="118" name="直線コネクタ 117"/>
        <xdr:cNvCxnSpPr/>
      </xdr:nvCxnSpPr>
      <xdr:spPr bwMode="auto">
        <a:xfrm>
          <a:off x="3606800" y="7039399"/>
          <a:ext cx="698500" cy="2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86149</xdr:rowOff>
    </xdr:from>
    <xdr:to>
      <xdr:col>18</xdr:col>
      <xdr:colOff>177800</xdr:colOff>
      <xdr:row>36</xdr:row>
      <xdr:rowOff>94790</xdr:rowOff>
    </xdr:to>
    <xdr:cxnSp macro="">
      <xdr:nvCxnSpPr>
        <xdr:cNvPr id="121" name="直線コネクタ 120"/>
        <xdr:cNvCxnSpPr/>
      </xdr:nvCxnSpPr>
      <xdr:spPr bwMode="auto">
        <a:xfrm flipV="1">
          <a:off x="2908300" y="7039399"/>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134448</xdr:rowOff>
    </xdr:from>
    <xdr:to>
      <xdr:col>15</xdr:col>
      <xdr:colOff>101600</xdr:colOff>
      <xdr:row>37</xdr:row>
      <xdr:rowOff>64598</xdr:rowOff>
    </xdr:to>
    <xdr:sp macro="" textlink="">
      <xdr:nvSpPr>
        <xdr:cNvPr id="124" name="フローチャート: 判断 123"/>
        <xdr:cNvSpPr/>
      </xdr:nvSpPr>
      <xdr:spPr bwMode="auto">
        <a:xfrm>
          <a:off x="28575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49375</xdr:rowOff>
    </xdr:from>
    <xdr:ext cx="762000" cy="259045"/>
    <xdr:sp macro="" textlink="">
      <xdr:nvSpPr>
        <xdr:cNvPr id="125" name="テキスト ボックス 124"/>
        <xdr:cNvSpPr txBox="1"/>
      </xdr:nvSpPr>
      <xdr:spPr>
        <a:xfrm>
          <a:off x="2527300" y="71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147912</xdr:rowOff>
    </xdr:from>
    <xdr:to>
      <xdr:col>29</xdr:col>
      <xdr:colOff>177800</xdr:colOff>
      <xdr:row>37</xdr:row>
      <xdr:rowOff>78062</xdr:rowOff>
    </xdr:to>
    <xdr:sp macro="" textlink="">
      <xdr:nvSpPr>
        <xdr:cNvPr id="131" name="楕円 130"/>
        <xdr:cNvSpPr/>
      </xdr:nvSpPr>
      <xdr:spPr bwMode="auto">
        <a:xfrm>
          <a:off x="5600700" y="710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119989</xdr:rowOff>
    </xdr:from>
    <xdr:ext cx="762000" cy="259045"/>
    <xdr:sp macro="" textlink="">
      <xdr:nvSpPr>
        <xdr:cNvPr id="132" name="人口1人当たり決算額の推移該当値テキスト445"/>
        <xdr:cNvSpPr txBox="1"/>
      </xdr:nvSpPr>
      <xdr:spPr>
        <a:xfrm>
          <a:off x="5740400" y="707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113942</xdr:rowOff>
    </xdr:from>
    <xdr:to>
      <xdr:col>26</xdr:col>
      <xdr:colOff>101600</xdr:colOff>
      <xdr:row>37</xdr:row>
      <xdr:rowOff>44092</xdr:rowOff>
    </xdr:to>
    <xdr:sp macro="" textlink="">
      <xdr:nvSpPr>
        <xdr:cNvPr id="133" name="楕円 132"/>
        <xdr:cNvSpPr/>
      </xdr:nvSpPr>
      <xdr:spPr bwMode="auto">
        <a:xfrm>
          <a:off x="4953000" y="7067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28869</xdr:rowOff>
    </xdr:from>
    <xdr:ext cx="736600" cy="259045"/>
    <xdr:sp macro="" textlink="">
      <xdr:nvSpPr>
        <xdr:cNvPr id="134" name="テキスト ボックス 133"/>
        <xdr:cNvSpPr txBox="1"/>
      </xdr:nvSpPr>
      <xdr:spPr>
        <a:xfrm>
          <a:off x="4622800" y="7153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65342</xdr:rowOff>
    </xdr:from>
    <xdr:to>
      <xdr:col>22</xdr:col>
      <xdr:colOff>165100</xdr:colOff>
      <xdr:row>36</xdr:row>
      <xdr:rowOff>166942</xdr:rowOff>
    </xdr:to>
    <xdr:sp macro="" textlink="">
      <xdr:nvSpPr>
        <xdr:cNvPr id="135" name="楕円 134"/>
        <xdr:cNvSpPr/>
      </xdr:nvSpPr>
      <xdr:spPr bwMode="auto">
        <a:xfrm>
          <a:off x="4254500" y="701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151719</xdr:rowOff>
    </xdr:from>
    <xdr:ext cx="762000" cy="259045"/>
    <xdr:sp macro="" textlink="">
      <xdr:nvSpPr>
        <xdr:cNvPr id="136" name="テキスト ボックス 135"/>
        <xdr:cNvSpPr txBox="1"/>
      </xdr:nvSpPr>
      <xdr:spPr>
        <a:xfrm>
          <a:off x="3924300" y="710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35349</xdr:rowOff>
    </xdr:from>
    <xdr:to>
      <xdr:col>19</xdr:col>
      <xdr:colOff>38100</xdr:colOff>
      <xdr:row>36</xdr:row>
      <xdr:rowOff>136949</xdr:rowOff>
    </xdr:to>
    <xdr:sp macro="" textlink="">
      <xdr:nvSpPr>
        <xdr:cNvPr id="137" name="楕円 136"/>
        <xdr:cNvSpPr/>
      </xdr:nvSpPr>
      <xdr:spPr bwMode="auto">
        <a:xfrm>
          <a:off x="3556000" y="698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147126</xdr:rowOff>
    </xdr:from>
    <xdr:ext cx="762000" cy="259045"/>
    <xdr:sp macro="" textlink="">
      <xdr:nvSpPr>
        <xdr:cNvPr id="138" name="テキスト ボックス 137"/>
        <xdr:cNvSpPr txBox="1"/>
      </xdr:nvSpPr>
      <xdr:spPr>
        <a:xfrm>
          <a:off x="3225800" y="675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43990</xdr:rowOff>
    </xdr:from>
    <xdr:to>
      <xdr:col>15</xdr:col>
      <xdr:colOff>101600</xdr:colOff>
      <xdr:row>36</xdr:row>
      <xdr:rowOff>145590</xdr:rowOff>
    </xdr:to>
    <xdr:sp macro="" textlink="">
      <xdr:nvSpPr>
        <xdr:cNvPr id="139" name="楕円 138"/>
        <xdr:cNvSpPr/>
      </xdr:nvSpPr>
      <xdr:spPr bwMode="auto">
        <a:xfrm>
          <a:off x="2857500" y="699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155767</xdr:rowOff>
    </xdr:from>
    <xdr:ext cx="762000" cy="259045"/>
    <xdr:sp macro="" textlink="">
      <xdr:nvSpPr>
        <xdr:cNvPr id="140" name="テキスト ボックス 139"/>
        <xdr:cNvSpPr txBox="1"/>
      </xdr:nvSpPr>
      <xdr:spPr>
        <a:xfrm>
          <a:off x="2527300" y="676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69,338
67,634
211.90
29,558,514
29,063,969
201,913
15,716,548
30,976,743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28617</xdr:rowOff>
    </xdr:from>
    <xdr:to>
      <xdr:col>24</xdr:col>
      <xdr:colOff>63500</xdr:colOff>
      <xdr:row>37</xdr:row>
      <xdr:rowOff>45337</xdr:rowOff>
    </xdr:to>
    <xdr:cxnSp macro="">
      <xdr:nvCxnSpPr>
        <xdr:cNvPr id="63" name="直線コネクタ 62"/>
        <xdr:cNvCxnSpPr/>
      </xdr:nvCxnSpPr>
      <xdr:spPr>
        <a:xfrm>
          <a:off x="3797300" y="6372267"/>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28617</xdr:rowOff>
    </xdr:from>
    <xdr:to>
      <xdr:col>19</xdr:col>
      <xdr:colOff>177800</xdr:colOff>
      <xdr:row>37</xdr:row>
      <xdr:rowOff>45664</xdr:rowOff>
    </xdr:to>
    <xdr:cxnSp macro="">
      <xdr:nvCxnSpPr>
        <xdr:cNvPr id="66" name="直線コネクタ 65"/>
        <xdr:cNvCxnSpPr/>
      </xdr:nvCxnSpPr>
      <xdr:spPr>
        <a:xfrm flipV="1">
          <a:off x="2908300" y="6372267"/>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26233</xdr:rowOff>
    </xdr:from>
    <xdr:to>
      <xdr:col>15</xdr:col>
      <xdr:colOff>50800</xdr:colOff>
      <xdr:row>37</xdr:row>
      <xdr:rowOff>45664</xdr:rowOff>
    </xdr:to>
    <xdr:cxnSp macro="">
      <xdr:nvCxnSpPr>
        <xdr:cNvPr id="69" name="直線コネクタ 68"/>
        <xdr:cNvCxnSpPr/>
      </xdr:nvCxnSpPr>
      <xdr:spPr>
        <a:xfrm>
          <a:off x="2019300" y="636988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168406</xdr:rowOff>
    </xdr:from>
    <xdr:to>
      <xdr:col>10</xdr:col>
      <xdr:colOff>114300</xdr:colOff>
      <xdr:row>37</xdr:row>
      <xdr:rowOff>26233</xdr:rowOff>
    </xdr:to>
    <xdr:cxnSp macro="">
      <xdr:nvCxnSpPr>
        <xdr:cNvPr id="72" name="直線コネクタ 71"/>
        <xdr:cNvCxnSpPr/>
      </xdr:nvCxnSpPr>
      <xdr:spPr>
        <a:xfrm>
          <a:off x="1130300" y="6340606"/>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24957</xdr:rowOff>
    </xdr:from>
    <xdr:to>
      <xdr:col>6</xdr:col>
      <xdr:colOff>38100</xdr:colOff>
      <xdr:row>37</xdr:row>
      <xdr:rowOff>126557</xdr:rowOff>
    </xdr:to>
    <xdr:sp macro="" textlink="">
      <xdr:nvSpPr>
        <xdr:cNvPr id="75" name="フローチャート: 判断 74"/>
        <xdr:cNvSpPr/>
      </xdr:nvSpPr>
      <xdr:spPr>
        <a:xfrm>
          <a:off x="1079500" y="636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117684</xdr:rowOff>
    </xdr:from>
    <xdr:ext cx="534377" cy="259045"/>
    <xdr:sp macro="" textlink="">
      <xdr:nvSpPr>
        <xdr:cNvPr id="76" name="テキスト ボックス 75"/>
        <xdr:cNvSpPr txBox="1"/>
      </xdr:nvSpPr>
      <xdr:spPr>
        <a:xfrm>
          <a:off x="863111" y="64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165987</xdr:rowOff>
    </xdr:from>
    <xdr:to>
      <xdr:col>24</xdr:col>
      <xdr:colOff>114300</xdr:colOff>
      <xdr:row>37</xdr:row>
      <xdr:rowOff>96137</xdr:rowOff>
    </xdr:to>
    <xdr:sp macro="" textlink="">
      <xdr:nvSpPr>
        <xdr:cNvPr id="82" name="楕円 81"/>
        <xdr:cNvSpPr/>
      </xdr:nvSpPr>
      <xdr:spPr>
        <a:xfrm>
          <a:off x="4584700" y="633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144414</xdr:rowOff>
    </xdr:from>
    <xdr:ext cx="534377" cy="259045"/>
    <xdr:sp macro="" textlink="">
      <xdr:nvSpPr>
        <xdr:cNvPr id="83" name="人件費該当値テキスト"/>
        <xdr:cNvSpPr txBox="1"/>
      </xdr:nvSpPr>
      <xdr:spPr>
        <a:xfrm>
          <a:off x="4686300" y="63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149267</xdr:rowOff>
    </xdr:from>
    <xdr:to>
      <xdr:col>20</xdr:col>
      <xdr:colOff>38100</xdr:colOff>
      <xdr:row>37</xdr:row>
      <xdr:rowOff>79417</xdr:rowOff>
    </xdr:to>
    <xdr:sp macro="" textlink="">
      <xdr:nvSpPr>
        <xdr:cNvPr id="84" name="楕円 83"/>
        <xdr:cNvSpPr/>
      </xdr:nvSpPr>
      <xdr:spPr>
        <a:xfrm>
          <a:off x="3746500" y="632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70544</xdr:rowOff>
    </xdr:from>
    <xdr:ext cx="534377" cy="259045"/>
    <xdr:sp macro="" textlink="">
      <xdr:nvSpPr>
        <xdr:cNvPr id="85" name="テキスト ボックス 84"/>
        <xdr:cNvSpPr txBox="1"/>
      </xdr:nvSpPr>
      <xdr:spPr>
        <a:xfrm>
          <a:off x="3530111" y="641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166314</xdr:rowOff>
    </xdr:from>
    <xdr:to>
      <xdr:col>15</xdr:col>
      <xdr:colOff>101600</xdr:colOff>
      <xdr:row>37</xdr:row>
      <xdr:rowOff>96464</xdr:rowOff>
    </xdr:to>
    <xdr:sp macro="" textlink="">
      <xdr:nvSpPr>
        <xdr:cNvPr id="86" name="楕円 85"/>
        <xdr:cNvSpPr/>
      </xdr:nvSpPr>
      <xdr:spPr>
        <a:xfrm>
          <a:off x="2857500" y="63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87591</xdr:rowOff>
    </xdr:from>
    <xdr:ext cx="534377" cy="259045"/>
    <xdr:sp macro="" textlink="">
      <xdr:nvSpPr>
        <xdr:cNvPr id="87" name="テキスト ボックス 86"/>
        <xdr:cNvSpPr txBox="1"/>
      </xdr:nvSpPr>
      <xdr:spPr>
        <a:xfrm>
          <a:off x="2641111" y="64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146883</xdr:rowOff>
    </xdr:from>
    <xdr:to>
      <xdr:col>10</xdr:col>
      <xdr:colOff>165100</xdr:colOff>
      <xdr:row>37</xdr:row>
      <xdr:rowOff>77033</xdr:rowOff>
    </xdr:to>
    <xdr:sp macro="" textlink="">
      <xdr:nvSpPr>
        <xdr:cNvPr id="88" name="楕円 87"/>
        <xdr:cNvSpPr/>
      </xdr:nvSpPr>
      <xdr:spPr>
        <a:xfrm>
          <a:off x="1968500" y="63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68160</xdr:rowOff>
    </xdr:from>
    <xdr:ext cx="534377" cy="259045"/>
    <xdr:sp macro="" textlink="">
      <xdr:nvSpPr>
        <xdr:cNvPr id="89" name="テキスト ボックス 88"/>
        <xdr:cNvSpPr txBox="1"/>
      </xdr:nvSpPr>
      <xdr:spPr>
        <a:xfrm>
          <a:off x="1752111" y="64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117606</xdr:rowOff>
    </xdr:from>
    <xdr:to>
      <xdr:col>6</xdr:col>
      <xdr:colOff>38100</xdr:colOff>
      <xdr:row>37</xdr:row>
      <xdr:rowOff>47756</xdr:rowOff>
    </xdr:to>
    <xdr:sp macro="" textlink="">
      <xdr:nvSpPr>
        <xdr:cNvPr id="90" name="楕円 89"/>
        <xdr:cNvSpPr/>
      </xdr:nvSpPr>
      <xdr:spPr>
        <a:xfrm>
          <a:off x="1079500" y="62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64283</xdr:rowOff>
    </xdr:from>
    <xdr:ext cx="534377" cy="259045"/>
    <xdr:sp macro="" textlink="">
      <xdr:nvSpPr>
        <xdr:cNvPr id="91" name="テキスト ボックス 90"/>
        <xdr:cNvSpPr txBox="1"/>
      </xdr:nvSpPr>
      <xdr:spPr>
        <a:xfrm>
          <a:off x="863111" y="60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30838</xdr:rowOff>
    </xdr:from>
    <xdr:to>
      <xdr:col>24</xdr:col>
      <xdr:colOff>63500</xdr:colOff>
      <xdr:row>58</xdr:row>
      <xdr:rowOff>64164</xdr:rowOff>
    </xdr:to>
    <xdr:cxnSp macro="">
      <xdr:nvCxnSpPr>
        <xdr:cNvPr id="123" name="直線コネクタ 122"/>
        <xdr:cNvCxnSpPr/>
      </xdr:nvCxnSpPr>
      <xdr:spPr>
        <a:xfrm>
          <a:off x="3797300" y="9974938"/>
          <a:ext cx="8382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30838</xdr:rowOff>
    </xdr:from>
    <xdr:to>
      <xdr:col>19</xdr:col>
      <xdr:colOff>177800</xdr:colOff>
      <xdr:row>58</xdr:row>
      <xdr:rowOff>155670</xdr:rowOff>
    </xdr:to>
    <xdr:cxnSp macro="">
      <xdr:nvCxnSpPr>
        <xdr:cNvPr id="126" name="直線コネクタ 125"/>
        <xdr:cNvCxnSpPr/>
      </xdr:nvCxnSpPr>
      <xdr:spPr>
        <a:xfrm flipV="1">
          <a:off x="2908300" y="9974938"/>
          <a:ext cx="889000" cy="12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153449</xdr:rowOff>
    </xdr:from>
    <xdr:to>
      <xdr:col>15</xdr:col>
      <xdr:colOff>50800</xdr:colOff>
      <xdr:row>58</xdr:row>
      <xdr:rowOff>155670</xdr:rowOff>
    </xdr:to>
    <xdr:cxnSp macro="">
      <xdr:nvCxnSpPr>
        <xdr:cNvPr id="129" name="直線コネクタ 128"/>
        <xdr:cNvCxnSpPr/>
      </xdr:nvCxnSpPr>
      <xdr:spPr>
        <a:xfrm>
          <a:off x="2019300" y="10097549"/>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111713</xdr:rowOff>
    </xdr:from>
    <xdr:to>
      <xdr:col>10</xdr:col>
      <xdr:colOff>114300</xdr:colOff>
      <xdr:row>58</xdr:row>
      <xdr:rowOff>153449</xdr:rowOff>
    </xdr:to>
    <xdr:cxnSp macro="">
      <xdr:nvCxnSpPr>
        <xdr:cNvPr id="132" name="直線コネクタ 131"/>
        <xdr:cNvCxnSpPr/>
      </xdr:nvCxnSpPr>
      <xdr:spPr>
        <a:xfrm>
          <a:off x="1130300" y="10055813"/>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113833</xdr:rowOff>
    </xdr:from>
    <xdr:to>
      <xdr:col>6</xdr:col>
      <xdr:colOff>38100</xdr:colOff>
      <xdr:row>58</xdr:row>
      <xdr:rowOff>43983</xdr:rowOff>
    </xdr:to>
    <xdr:sp macro="" textlink="">
      <xdr:nvSpPr>
        <xdr:cNvPr id="135" name="フローチャート: 判断 134"/>
        <xdr:cNvSpPr/>
      </xdr:nvSpPr>
      <xdr:spPr>
        <a:xfrm>
          <a:off x="1079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60510</xdr:rowOff>
    </xdr:from>
    <xdr:ext cx="534377" cy="259045"/>
    <xdr:sp macro="" textlink="">
      <xdr:nvSpPr>
        <xdr:cNvPr id="136" name="テキスト ボックス 135"/>
        <xdr:cNvSpPr txBox="1"/>
      </xdr:nvSpPr>
      <xdr:spPr>
        <a:xfrm>
          <a:off x="863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13364</xdr:rowOff>
    </xdr:from>
    <xdr:to>
      <xdr:col>24</xdr:col>
      <xdr:colOff>114300</xdr:colOff>
      <xdr:row>58</xdr:row>
      <xdr:rowOff>114964</xdr:rowOff>
    </xdr:to>
    <xdr:sp macro="" textlink="">
      <xdr:nvSpPr>
        <xdr:cNvPr id="142" name="楕円 141"/>
        <xdr:cNvSpPr/>
      </xdr:nvSpPr>
      <xdr:spPr>
        <a:xfrm>
          <a:off x="4584700" y="99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163241</xdr:rowOff>
    </xdr:from>
    <xdr:ext cx="534377" cy="259045"/>
    <xdr:sp macro="" textlink="">
      <xdr:nvSpPr>
        <xdr:cNvPr id="143" name="物件費該当値テキスト"/>
        <xdr:cNvSpPr txBox="1"/>
      </xdr:nvSpPr>
      <xdr:spPr>
        <a:xfrm>
          <a:off x="4686300" y="993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151488</xdr:rowOff>
    </xdr:from>
    <xdr:to>
      <xdr:col>20</xdr:col>
      <xdr:colOff>38100</xdr:colOff>
      <xdr:row>58</xdr:row>
      <xdr:rowOff>81638</xdr:rowOff>
    </xdr:to>
    <xdr:sp macro="" textlink="">
      <xdr:nvSpPr>
        <xdr:cNvPr id="144" name="楕円 143"/>
        <xdr:cNvSpPr/>
      </xdr:nvSpPr>
      <xdr:spPr>
        <a:xfrm>
          <a:off x="3746500" y="992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72765</xdr:rowOff>
    </xdr:from>
    <xdr:ext cx="534377" cy="259045"/>
    <xdr:sp macro="" textlink="">
      <xdr:nvSpPr>
        <xdr:cNvPr id="145" name="テキスト ボックス 144"/>
        <xdr:cNvSpPr txBox="1"/>
      </xdr:nvSpPr>
      <xdr:spPr>
        <a:xfrm>
          <a:off x="3530111" y="1001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104870</xdr:rowOff>
    </xdr:from>
    <xdr:to>
      <xdr:col>15</xdr:col>
      <xdr:colOff>101600</xdr:colOff>
      <xdr:row>59</xdr:row>
      <xdr:rowOff>35020</xdr:rowOff>
    </xdr:to>
    <xdr:sp macro="" textlink="">
      <xdr:nvSpPr>
        <xdr:cNvPr id="146" name="楕円 145"/>
        <xdr:cNvSpPr/>
      </xdr:nvSpPr>
      <xdr:spPr>
        <a:xfrm>
          <a:off x="2857500" y="100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26147</xdr:rowOff>
    </xdr:from>
    <xdr:ext cx="534377" cy="259045"/>
    <xdr:sp macro="" textlink="">
      <xdr:nvSpPr>
        <xdr:cNvPr id="147" name="テキスト ボックス 146"/>
        <xdr:cNvSpPr txBox="1"/>
      </xdr:nvSpPr>
      <xdr:spPr>
        <a:xfrm>
          <a:off x="2641111" y="101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102649</xdr:rowOff>
    </xdr:from>
    <xdr:to>
      <xdr:col>10</xdr:col>
      <xdr:colOff>165100</xdr:colOff>
      <xdr:row>59</xdr:row>
      <xdr:rowOff>32799</xdr:rowOff>
    </xdr:to>
    <xdr:sp macro="" textlink="">
      <xdr:nvSpPr>
        <xdr:cNvPr id="148" name="楕円 147"/>
        <xdr:cNvSpPr/>
      </xdr:nvSpPr>
      <xdr:spPr>
        <a:xfrm>
          <a:off x="1968500" y="100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23926</xdr:rowOff>
    </xdr:from>
    <xdr:ext cx="534377" cy="259045"/>
    <xdr:sp macro="" textlink="">
      <xdr:nvSpPr>
        <xdr:cNvPr id="149" name="テキスト ボックス 148"/>
        <xdr:cNvSpPr txBox="1"/>
      </xdr:nvSpPr>
      <xdr:spPr>
        <a:xfrm>
          <a:off x="1752111" y="1013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60913</xdr:rowOff>
    </xdr:from>
    <xdr:to>
      <xdr:col>6</xdr:col>
      <xdr:colOff>38100</xdr:colOff>
      <xdr:row>58</xdr:row>
      <xdr:rowOff>162513</xdr:rowOff>
    </xdr:to>
    <xdr:sp macro="" textlink="">
      <xdr:nvSpPr>
        <xdr:cNvPr id="150" name="楕円 149"/>
        <xdr:cNvSpPr/>
      </xdr:nvSpPr>
      <xdr:spPr>
        <a:xfrm>
          <a:off x="1079500" y="100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153640</xdr:rowOff>
    </xdr:from>
    <xdr:ext cx="534377" cy="259045"/>
    <xdr:sp macro="" textlink="">
      <xdr:nvSpPr>
        <xdr:cNvPr id="151" name="テキスト ボックス 150"/>
        <xdr:cNvSpPr txBox="1"/>
      </xdr:nvSpPr>
      <xdr:spPr>
        <a:xfrm>
          <a:off x="863111" y="1009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43093</xdr:rowOff>
    </xdr:from>
    <xdr:to>
      <xdr:col>24</xdr:col>
      <xdr:colOff>63500</xdr:colOff>
      <xdr:row>77</xdr:row>
      <xdr:rowOff>94117</xdr:rowOff>
    </xdr:to>
    <xdr:cxnSp macro="">
      <xdr:nvCxnSpPr>
        <xdr:cNvPr id="178" name="直線コネクタ 177"/>
        <xdr:cNvCxnSpPr/>
      </xdr:nvCxnSpPr>
      <xdr:spPr>
        <a:xfrm flipV="1">
          <a:off x="3797300" y="13244743"/>
          <a:ext cx="838200" cy="5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58410</xdr:rowOff>
    </xdr:from>
    <xdr:to>
      <xdr:col>19</xdr:col>
      <xdr:colOff>177800</xdr:colOff>
      <xdr:row>77</xdr:row>
      <xdr:rowOff>94117</xdr:rowOff>
    </xdr:to>
    <xdr:cxnSp macro="">
      <xdr:nvCxnSpPr>
        <xdr:cNvPr id="181" name="直線コネクタ 180"/>
        <xdr:cNvCxnSpPr/>
      </xdr:nvCxnSpPr>
      <xdr:spPr>
        <a:xfrm>
          <a:off x="2908300" y="13260060"/>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165167</xdr:rowOff>
    </xdr:from>
    <xdr:to>
      <xdr:col>15</xdr:col>
      <xdr:colOff>50800</xdr:colOff>
      <xdr:row>77</xdr:row>
      <xdr:rowOff>58410</xdr:rowOff>
    </xdr:to>
    <xdr:cxnSp macro="">
      <xdr:nvCxnSpPr>
        <xdr:cNvPr id="184" name="直線コネクタ 183"/>
        <xdr:cNvCxnSpPr/>
      </xdr:nvCxnSpPr>
      <xdr:spPr>
        <a:xfrm>
          <a:off x="2019300" y="13195367"/>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155611</xdr:rowOff>
    </xdr:from>
    <xdr:to>
      <xdr:col>10</xdr:col>
      <xdr:colOff>114300</xdr:colOff>
      <xdr:row>76</xdr:row>
      <xdr:rowOff>165167</xdr:rowOff>
    </xdr:to>
    <xdr:cxnSp macro="">
      <xdr:nvCxnSpPr>
        <xdr:cNvPr id="187" name="直線コネクタ 186"/>
        <xdr:cNvCxnSpPr/>
      </xdr:nvCxnSpPr>
      <xdr:spPr>
        <a:xfrm>
          <a:off x="1130300" y="13185811"/>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85471</xdr:rowOff>
    </xdr:from>
    <xdr:to>
      <xdr:col>6</xdr:col>
      <xdr:colOff>38100</xdr:colOff>
      <xdr:row>78</xdr:row>
      <xdr:rowOff>15621</xdr:rowOff>
    </xdr:to>
    <xdr:sp macro="" textlink="">
      <xdr:nvSpPr>
        <xdr:cNvPr id="190" name="フローチャート: 判断 189"/>
        <xdr:cNvSpPr/>
      </xdr:nvSpPr>
      <xdr:spPr>
        <a:xfrm>
          <a:off x="1079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6748</xdr:rowOff>
    </xdr:from>
    <xdr:ext cx="469744" cy="259045"/>
    <xdr:sp macro="" textlink="">
      <xdr:nvSpPr>
        <xdr:cNvPr id="191" name="テキスト ボックス 190"/>
        <xdr:cNvSpPr txBox="1"/>
      </xdr:nvSpPr>
      <xdr:spPr>
        <a:xfrm>
          <a:off x="895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163743</xdr:rowOff>
    </xdr:from>
    <xdr:to>
      <xdr:col>24</xdr:col>
      <xdr:colOff>114300</xdr:colOff>
      <xdr:row>77</xdr:row>
      <xdr:rowOff>93893</xdr:rowOff>
    </xdr:to>
    <xdr:sp macro="" textlink="">
      <xdr:nvSpPr>
        <xdr:cNvPr id="197" name="楕円 196"/>
        <xdr:cNvSpPr/>
      </xdr:nvSpPr>
      <xdr:spPr>
        <a:xfrm>
          <a:off x="4584700" y="131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142170</xdr:rowOff>
    </xdr:from>
    <xdr:ext cx="469744" cy="259045"/>
    <xdr:sp macro="" textlink="">
      <xdr:nvSpPr>
        <xdr:cNvPr id="198" name="維持補修費該当値テキスト"/>
        <xdr:cNvSpPr txBox="1"/>
      </xdr:nvSpPr>
      <xdr:spPr>
        <a:xfrm>
          <a:off x="4686300" y="1317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43317</xdr:rowOff>
    </xdr:from>
    <xdr:to>
      <xdr:col>20</xdr:col>
      <xdr:colOff>38100</xdr:colOff>
      <xdr:row>77</xdr:row>
      <xdr:rowOff>144917</xdr:rowOff>
    </xdr:to>
    <xdr:sp macro="" textlink="">
      <xdr:nvSpPr>
        <xdr:cNvPr id="199" name="楕円 198"/>
        <xdr:cNvSpPr/>
      </xdr:nvSpPr>
      <xdr:spPr>
        <a:xfrm>
          <a:off x="3746500" y="132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136044</xdr:rowOff>
    </xdr:from>
    <xdr:ext cx="469744" cy="259045"/>
    <xdr:sp macro="" textlink="">
      <xdr:nvSpPr>
        <xdr:cNvPr id="200" name="テキスト ボックス 199"/>
        <xdr:cNvSpPr txBox="1"/>
      </xdr:nvSpPr>
      <xdr:spPr>
        <a:xfrm>
          <a:off x="3562428" y="1333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7610</xdr:rowOff>
    </xdr:from>
    <xdr:to>
      <xdr:col>15</xdr:col>
      <xdr:colOff>101600</xdr:colOff>
      <xdr:row>77</xdr:row>
      <xdr:rowOff>109210</xdr:rowOff>
    </xdr:to>
    <xdr:sp macro="" textlink="">
      <xdr:nvSpPr>
        <xdr:cNvPr id="201" name="楕円 200"/>
        <xdr:cNvSpPr/>
      </xdr:nvSpPr>
      <xdr:spPr>
        <a:xfrm>
          <a:off x="2857500" y="132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100337</xdr:rowOff>
    </xdr:from>
    <xdr:ext cx="469744" cy="259045"/>
    <xdr:sp macro="" textlink="">
      <xdr:nvSpPr>
        <xdr:cNvPr id="202" name="テキスト ボックス 201"/>
        <xdr:cNvSpPr txBox="1"/>
      </xdr:nvSpPr>
      <xdr:spPr>
        <a:xfrm>
          <a:off x="2673428" y="133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114367</xdr:rowOff>
    </xdr:from>
    <xdr:to>
      <xdr:col>10</xdr:col>
      <xdr:colOff>165100</xdr:colOff>
      <xdr:row>77</xdr:row>
      <xdr:rowOff>44517</xdr:rowOff>
    </xdr:to>
    <xdr:sp macro="" textlink="">
      <xdr:nvSpPr>
        <xdr:cNvPr id="203" name="楕円 202"/>
        <xdr:cNvSpPr/>
      </xdr:nvSpPr>
      <xdr:spPr>
        <a:xfrm>
          <a:off x="1968500" y="131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61043</xdr:rowOff>
    </xdr:from>
    <xdr:ext cx="469744" cy="259045"/>
    <xdr:sp macro="" textlink="">
      <xdr:nvSpPr>
        <xdr:cNvPr id="204" name="テキスト ボックス 203"/>
        <xdr:cNvSpPr txBox="1"/>
      </xdr:nvSpPr>
      <xdr:spPr>
        <a:xfrm>
          <a:off x="1784428" y="1291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104811</xdr:rowOff>
    </xdr:from>
    <xdr:to>
      <xdr:col>6</xdr:col>
      <xdr:colOff>38100</xdr:colOff>
      <xdr:row>77</xdr:row>
      <xdr:rowOff>34961</xdr:rowOff>
    </xdr:to>
    <xdr:sp macro="" textlink="">
      <xdr:nvSpPr>
        <xdr:cNvPr id="205" name="楕円 204"/>
        <xdr:cNvSpPr/>
      </xdr:nvSpPr>
      <xdr:spPr>
        <a:xfrm>
          <a:off x="1079500" y="131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51488</xdr:rowOff>
    </xdr:from>
    <xdr:ext cx="469744" cy="259045"/>
    <xdr:sp macro="" textlink="">
      <xdr:nvSpPr>
        <xdr:cNvPr id="206" name="テキスト ボックス 205"/>
        <xdr:cNvSpPr txBox="1"/>
      </xdr:nvSpPr>
      <xdr:spPr>
        <a:xfrm>
          <a:off x="895428" y="129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11697</xdr:rowOff>
    </xdr:from>
    <xdr:to>
      <xdr:col>24</xdr:col>
      <xdr:colOff>63500</xdr:colOff>
      <xdr:row>97</xdr:row>
      <xdr:rowOff>37427</xdr:rowOff>
    </xdr:to>
    <xdr:cxnSp macro="">
      <xdr:nvCxnSpPr>
        <xdr:cNvPr id="236" name="直線コネクタ 235"/>
        <xdr:cNvCxnSpPr/>
      </xdr:nvCxnSpPr>
      <xdr:spPr>
        <a:xfrm>
          <a:off x="3797300" y="16642347"/>
          <a:ext cx="8382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11697</xdr:rowOff>
    </xdr:from>
    <xdr:to>
      <xdr:col>19</xdr:col>
      <xdr:colOff>177800</xdr:colOff>
      <xdr:row>97</xdr:row>
      <xdr:rowOff>37415</xdr:rowOff>
    </xdr:to>
    <xdr:cxnSp macro="">
      <xdr:nvCxnSpPr>
        <xdr:cNvPr id="239" name="直線コネクタ 238"/>
        <xdr:cNvCxnSpPr/>
      </xdr:nvCxnSpPr>
      <xdr:spPr>
        <a:xfrm flipV="1">
          <a:off x="2908300" y="16642347"/>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37415</xdr:rowOff>
    </xdr:from>
    <xdr:to>
      <xdr:col>15</xdr:col>
      <xdr:colOff>50800</xdr:colOff>
      <xdr:row>97</xdr:row>
      <xdr:rowOff>80011</xdr:rowOff>
    </xdr:to>
    <xdr:cxnSp macro="">
      <xdr:nvCxnSpPr>
        <xdr:cNvPr id="242" name="直線コネクタ 241"/>
        <xdr:cNvCxnSpPr/>
      </xdr:nvCxnSpPr>
      <xdr:spPr>
        <a:xfrm flipV="1">
          <a:off x="2019300" y="1666806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80011</xdr:rowOff>
    </xdr:from>
    <xdr:to>
      <xdr:col>10</xdr:col>
      <xdr:colOff>114300</xdr:colOff>
      <xdr:row>97</xdr:row>
      <xdr:rowOff>170980</xdr:rowOff>
    </xdr:to>
    <xdr:cxnSp macro="">
      <xdr:nvCxnSpPr>
        <xdr:cNvPr id="245" name="直線コネクタ 244"/>
        <xdr:cNvCxnSpPr/>
      </xdr:nvCxnSpPr>
      <xdr:spPr>
        <a:xfrm flipV="1">
          <a:off x="1130300" y="16710661"/>
          <a:ext cx="889000" cy="9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158077</xdr:rowOff>
    </xdr:from>
    <xdr:to>
      <xdr:col>24</xdr:col>
      <xdr:colOff>114300</xdr:colOff>
      <xdr:row>97</xdr:row>
      <xdr:rowOff>88227</xdr:rowOff>
    </xdr:to>
    <xdr:sp macro="" textlink="">
      <xdr:nvSpPr>
        <xdr:cNvPr id="255" name="楕円 254"/>
        <xdr:cNvSpPr/>
      </xdr:nvSpPr>
      <xdr:spPr>
        <a:xfrm>
          <a:off x="4584700" y="166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136504</xdr:rowOff>
    </xdr:from>
    <xdr:ext cx="534377" cy="259045"/>
    <xdr:sp macro="" textlink="">
      <xdr:nvSpPr>
        <xdr:cNvPr id="256" name="扶助費該当値テキスト"/>
        <xdr:cNvSpPr txBox="1"/>
      </xdr:nvSpPr>
      <xdr:spPr>
        <a:xfrm>
          <a:off x="4686300" y="165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132347</xdr:rowOff>
    </xdr:from>
    <xdr:to>
      <xdr:col>20</xdr:col>
      <xdr:colOff>38100</xdr:colOff>
      <xdr:row>97</xdr:row>
      <xdr:rowOff>62497</xdr:rowOff>
    </xdr:to>
    <xdr:sp macro="" textlink="">
      <xdr:nvSpPr>
        <xdr:cNvPr id="257" name="楕円 256"/>
        <xdr:cNvSpPr/>
      </xdr:nvSpPr>
      <xdr:spPr>
        <a:xfrm>
          <a:off x="3746500" y="165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53624</xdr:rowOff>
    </xdr:from>
    <xdr:ext cx="534377" cy="259045"/>
    <xdr:sp macro="" textlink="">
      <xdr:nvSpPr>
        <xdr:cNvPr id="258" name="テキスト ボックス 257"/>
        <xdr:cNvSpPr txBox="1"/>
      </xdr:nvSpPr>
      <xdr:spPr>
        <a:xfrm>
          <a:off x="3530111" y="166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158065</xdr:rowOff>
    </xdr:from>
    <xdr:to>
      <xdr:col>15</xdr:col>
      <xdr:colOff>101600</xdr:colOff>
      <xdr:row>97</xdr:row>
      <xdr:rowOff>88215</xdr:rowOff>
    </xdr:to>
    <xdr:sp macro="" textlink="">
      <xdr:nvSpPr>
        <xdr:cNvPr id="259" name="楕円 258"/>
        <xdr:cNvSpPr/>
      </xdr:nvSpPr>
      <xdr:spPr>
        <a:xfrm>
          <a:off x="2857500" y="166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79342</xdr:rowOff>
    </xdr:from>
    <xdr:ext cx="534377" cy="259045"/>
    <xdr:sp macro="" textlink="">
      <xdr:nvSpPr>
        <xdr:cNvPr id="260" name="テキスト ボックス 259"/>
        <xdr:cNvSpPr txBox="1"/>
      </xdr:nvSpPr>
      <xdr:spPr>
        <a:xfrm>
          <a:off x="2641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29211</xdr:rowOff>
    </xdr:from>
    <xdr:to>
      <xdr:col>10</xdr:col>
      <xdr:colOff>165100</xdr:colOff>
      <xdr:row>97</xdr:row>
      <xdr:rowOff>130811</xdr:rowOff>
    </xdr:to>
    <xdr:sp macro="" textlink="">
      <xdr:nvSpPr>
        <xdr:cNvPr id="261" name="楕円 260"/>
        <xdr:cNvSpPr/>
      </xdr:nvSpPr>
      <xdr:spPr>
        <a:xfrm>
          <a:off x="1968500" y="166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121938</xdr:rowOff>
    </xdr:from>
    <xdr:ext cx="534377" cy="259045"/>
    <xdr:sp macro="" textlink="">
      <xdr:nvSpPr>
        <xdr:cNvPr id="262" name="テキスト ボックス 261"/>
        <xdr:cNvSpPr txBox="1"/>
      </xdr:nvSpPr>
      <xdr:spPr>
        <a:xfrm>
          <a:off x="1752111" y="167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120180</xdr:rowOff>
    </xdr:from>
    <xdr:to>
      <xdr:col>6</xdr:col>
      <xdr:colOff>38100</xdr:colOff>
      <xdr:row>98</xdr:row>
      <xdr:rowOff>50330</xdr:rowOff>
    </xdr:to>
    <xdr:sp macro="" textlink="">
      <xdr:nvSpPr>
        <xdr:cNvPr id="263" name="楕円 262"/>
        <xdr:cNvSpPr/>
      </xdr:nvSpPr>
      <xdr:spPr>
        <a:xfrm>
          <a:off x="1079500" y="167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66857</xdr:rowOff>
    </xdr:from>
    <xdr:ext cx="534377" cy="259045"/>
    <xdr:sp macro="" textlink="">
      <xdr:nvSpPr>
        <xdr:cNvPr id="264" name="テキスト ボックス 263"/>
        <xdr:cNvSpPr txBox="1"/>
      </xdr:nvSpPr>
      <xdr:spPr>
        <a:xfrm>
          <a:off x="863111" y="165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87566</xdr:rowOff>
    </xdr:from>
    <xdr:to>
      <xdr:col>55</xdr:col>
      <xdr:colOff>0</xdr:colOff>
      <xdr:row>35</xdr:row>
      <xdr:rowOff>157696</xdr:rowOff>
    </xdr:to>
    <xdr:cxnSp macro="">
      <xdr:nvCxnSpPr>
        <xdr:cNvPr id="293" name="直線コネクタ 292"/>
        <xdr:cNvCxnSpPr/>
      </xdr:nvCxnSpPr>
      <xdr:spPr>
        <a:xfrm>
          <a:off x="9639300" y="6088316"/>
          <a:ext cx="838200" cy="7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87566</xdr:rowOff>
    </xdr:from>
    <xdr:to>
      <xdr:col>50</xdr:col>
      <xdr:colOff>114300</xdr:colOff>
      <xdr:row>36</xdr:row>
      <xdr:rowOff>24066</xdr:rowOff>
    </xdr:to>
    <xdr:cxnSp macro="">
      <xdr:nvCxnSpPr>
        <xdr:cNvPr id="296" name="直線コネクタ 295"/>
        <xdr:cNvCxnSpPr/>
      </xdr:nvCxnSpPr>
      <xdr:spPr>
        <a:xfrm flipV="1">
          <a:off x="8750300" y="6088316"/>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19838</xdr:rowOff>
    </xdr:from>
    <xdr:to>
      <xdr:col>45</xdr:col>
      <xdr:colOff>177800</xdr:colOff>
      <xdr:row>36</xdr:row>
      <xdr:rowOff>24066</xdr:rowOff>
    </xdr:to>
    <xdr:cxnSp macro="">
      <xdr:nvCxnSpPr>
        <xdr:cNvPr id="299" name="直線コネクタ 298"/>
        <xdr:cNvCxnSpPr/>
      </xdr:nvCxnSpPr>
      <xdr:spPr>
        <a:xfrm>
          <a:off x="7861300" y="6020588"/>
          <a:ext cx="889000" cy="17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19838</xdr:rowOff>
    </xdr:from>
    <xdr:to>
      <xdr:col>41</xdr:col>
      <xdr:colOff>50800</xdr:colOff>
      <xdr:row>36</xdr:row>
      <xdr:rowOff>7087</xdr:rowOff>
    </xdr:to>
    <xdr:cxnSp macro="">
      <xdr:nvCxnSpPr>
        <xdr:cNvPr id="302" name="直線コネクタ 301"/>
        <xdr:cNvCxnSpPr/>
      </xdr:nvCxnSpPr>
      <xdr:spPr>
        <a:xfrm flipV="1">
          <a:off x="6972300" y="6020588"/>
          <a:ext cx="889000" cy="1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122466</xdr:rowOff>
    </xdr:from>
    <xdr:to>
      <xdr:col>36</xdr:col>
      <xdr:colOff>165100</xdr:colOff>
      <xdr:row>36</xdr:row>
      <xdr:rowOff>52616</xdr:rowOff>
    </xdr:to>
    <xdr:sp macro="" textlink="">
      <xdr:nvSpPr>
        <xdr:cNvPr id="305" name="フローチャート: 判断 304"/>
        <xdr:cNvSpPr/>
      </xdr:nvSpPr>
      <xdr:spPr>
        <a:xfrm>
          <a:off x="6921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69143</xdr:rowOff>
    </xdr:from>
    <xdr:ext cx="534377" cy="259045"/>
    <xdr:sp macro="" textlink="">
      <xdr:nvSpPr>
        <xdr:cNvPr id="306" name="テキスト ボックス 305"/>
        <xdr:cNvSpPr txBox="1"/>
      </xdr:nvSpPr>
      <xdr:spPr>
        <a:xfrm>
          <a:off x="6705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106896</xdr:rowOff>
    </xdr:from>
    <xdr:to>
      <xdr:col>55</xdr:col>
      <xdr:colOff>50800</xdr:colOff>
      <xdr:row>36</xdr:row>
      <xdr:rowOff>37046</xdr:rowOff>
    </xdr:to>
    <xdr:sp macro="" textlink="">
      <xdr:nvSpPr>
        <xdr:cNvPr id="312" name="楕円 311"/>
        <xdr:cNvSpPr/>
      </xdr:nvSpPr>
      <xdr:spPr>
        <a:xfrm>
          <a:off x="10426700" y="61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85323</xdr:rowOff>
    </xdr:from>
    <xdr:ext cx="534377" cy="259045"/>
    <xdr:sp macro="" textlink="">
      <xdr:nvSpPr>
        <xdr:cNvPr id="313" name="補助費等該当値テキスト"/>
        <xdr:cNvSpPr txBox="1"/>
      </xdr:nvSpPr>
      <xdr:spPr>
        <a:xfrm>
          <a:off x="10528300" y="60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36766</xdr:rowOff>
    </xdr:from>
    <xdr:to>
      <xdr:col>50</xdr:col>
      <xdr:colOff>165100</xdr:colOff>
      <xdr:row>35</xdr:row>
      <xdr:rowOff>138366</xdr:rowOff>
    </xdr:to>
    <xdr:sp macro="" textlink="">
      <xdr:nvSpPr>
        <xdr:cNvPr id="314" name="楕円 313"/>
        <xdr:cNvSpPr/>
      </xdr:nvSpPr>
      <xdr:spPr>
        <a:xfrm>
          <a:off x="9588500" y="60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129493</xdr:rowOff>
    </xdr:from>
    <xdr:ext cx="534377" cy="259045"/>
    <xdr:sp macro="" textlink="">
      <xdr:nvSpPr>
        <xdr:cNvPr id="315" name="テキスト ボックス 314"/>
        <xdr:cNvSpPr txBox="1"/>
      </xdr:nvSpPr>
      <xdr:spPr>
        <a:xfrm>
          <a:off x="9372111" y="61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144716</xdr:rowOff>
    </xdr:from>
    <xdr:to>
      <xdr:col>46</xdr:col>
      <xdr:colOff>38100</xdr:colOff>
      <xdr:row>36</xdr:row>
      <xdr:rowOff>74866</xdr:rowOff>
    </xdr:to>
    <xdr:sp macro="" textlink="">
      <xdr:nvSpPr>
        <xdr:cNvPr id="316" name="楕円 315"/>
        <xdr:cNvSpPr/>
      </xdr:nvSpPr>
      <xdr:spPr>
        <a:xfrm>
          <a:off x="8699500" y="61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65993</xdr:rowOff>
    </xdr:from>
    <xdr:ext cx="534377" cy="259045"/>
    <xdr:sp macro="" textlink="">
      <xdr:nvSpPr>
        <xdr:cNvPr id="317" name="テキスト ボックス 316"/>
        <xdr:cNvSpPr txBox="1"/>
      </xdr:nvSpPr>
      <xdr:spPr>
        <a:xfrm>
          <a:off x="8483111" y="62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140488</xdr:rowOff>
    </xdr:from>
    <xdr:to>
      <xdr:col>41</xdr:col>
      <xdr:colOff>101600</xdr:colOff>
      <xdr:row>35</xdr:row>
      <xdr:rowOff>70638</xdr:rowOff>
    </xdr:to>
    <xdr:sp macro="" textlink="">
      <xdr:nvSpPr>
        <xdr:cNvPr id="318" name="楕円 317"/>
        <xdr:cNvSpPr/>
      </xdr:nvSpPr>
      <xdr:spPr>
        <a:xfrm>
          <a:off x="7810500" y="59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87165</xdr:rowOff>
    </xdr:from>
    <xdr:ext cx="534377" cy="259045"/>
    <xdr:sp macro="" textlink="">
      <xdr:nvSpPr>
        <xdr:cNvPr id="319" name="テキスト ボックス 318"/>
        <xdr:cNvSpPr txBox="1"/>
      </xdr:nvSpPr>
      <xdr:spPr>
        <a:xfrm>
          <a:off x="7594111" y="57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127737</xdr:rowOff>
    </xdr:from>
    <xdr:to>
      <xdr:col>36</xdr:col>
      <xdr:colOff>165100</xdr:colOff>
      <xdr:row>36</xdr:row>
      <xdr:rowOff>57887</xdr:rowOff>
    </xdr:to>
    <xdr:sp macro="" textlink="">
      <xdr:nvSpPr>
        <xdr:cNvPr id="320" name="楕円 319"/>
        <xdr:cNvSpPr/>
      </xdr:nvSpPr>
      <xdr:spPr>
        <a:xfrm>
          <a:off x="6921500" y="61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49014</xdr:rowOff>
    </xdr:from>
    <xdr:ext cx="534377" cy="259045"/>
    <xdr:sp macro="" textlink="">
      <xdr:nvSpPr>
        <xdr:cNvPr id="321" name="テキスト ボックス 320"/>
        <xdr:cNvSpPr txBox="1"/>
      </xdr:nvSpPr>
      <xdr:spPr>
        <a:xfrm>
          <a:off x="6705111" y="62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77950</xdr:rowOff>
    </xdr:from>
    <xdr:to>
      <xdr:col>55</xdr:col>
      <xdr:colOff>0</xdr:colOff>
      <xdr:row>56</xdr:row>
      <xdr:rowOff>22303</xdr:rowOff>
    </xdr:to>
    <xdr:cxnSp macro="">
      <xdr:nvCxnSpPr>
        <xdr:cNvPr id="346" name="直線コネクタ 345"/>
        <xdr:cNvCxnSpPr/>
      </xdr:nvCxnSpPr>
      <xdr:spPr>
        <a:xfrm>
          <a:off x="9639300" y="9507700"/>
          <a:ext cx="838200" cy="1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77950</xdr:rowOff>
    </xdr:from>
    <xdr:to>
      <xdr:col>50</xdr:col>
      <xdr:colOff>114300</xdr:colOff>
      <xdr:row>56</xdr:row>
      <xdr:rowOff>116806</xdr:rowOff>
    </xdr:to>
    <xdr:cxnSp macro="">
      <xdr:nvCxnSpPr>
        <xdr:cNvPr id="349" name="直線コネクタ 348"/>
        <xdr:cNvCxnSpPr/>
      </xdr:nvCxnSpPr>
      <xdr:spPr>
        <a:xfrm flipV="1">
          <a:off x="8750300" y="9507700"/>
          <a:ext cx="889000" cy="2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116806</xdr:rowOff>
    </xdr:from>
    <xdr:to>
      <xdr:col>45</xdr:col>
      <xdr:colOff>177800</xdr:colOff>
      <xdr:row>56</xdr:row>
      <xdr:rowOff>150690</xdr:rowOff>
    </xdr:to>
    <xdr:cxnSp macro="">
      <xdr:nvCxnSpPr>
        <xdr:cNvPr id="352" name="直線コネクタ 351"/>
        <xdr:cNvCxnSpPr/>
      </xdr:nvCxnSpPr>
      <xdr:spPr>
        <a:xfrm flipV="1">
          <a:off x="7861300" y="9718006"/>
          <a:ext cx="889000" cy="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58187</xdr:rowOff>
    </xdr:from>
    <xdr:to>
      <xdr:col>41</xdr:col>
      <xdr:colOff>50800</xdr:colOff>
      <xdr:row>56</xdr:row>
      <xdr:rowOff>150690</xdr:rowOff>
    </xdr:to>
    <xdr:cxnSp macro="">
      <xdr:nvCxnSpPr>
        <xdr:cNvPr id="355" name="直線コネクタ 354"/>
        <xdr:cNvCxnSpPr/>
      </xdr:nvCxnSpPr>
      <xdr:spPr>
        <a:xfrm>
          <a:off x="6972300" y="9659387"/>
          <a:ext cx="889000" cy="9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7593</xdr:rowOff>
    </xdr:from>
    <xdr:to>
      <xdr:col>36</xdr:col>
      <xdr:colOff>165100</xdr:colOff>
      <xdr:row>56</xdr:row>
      <xdr:rowOff>109193</xdr:rowOff>
    </xdr:to>
    <xdr:sp macro="" textlink="">
      <xdr:nvSpPr>
        <xdr:cNvPr id="358" name="フローチャート: 判断 357"/>
        <xdr:cNvSpPr/>
      </xdr:nvSpPr>
      <xdr:spPr>
        <a:xfrm>
          <a:off x="6921500" y="96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100320</xdr:rowOff>
    </xdr:from>
    <xdr:ext cx="534377" cy="259045"/>
    <xdr:sp macro="" textlink="">
      <xdr:nvSpPr>
        <xdr:cNvPr id="359" name="テキスト ボックス 358"/>
        <xdr:cNvSpPr txBox="1"/>
      </xdr:nvSpPr>
      <xdr:spPr>
        <a:xfrm>
          <a:off x="6705111" y="97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142953</xdr:rowOff>
    </xdr:from>
    <xdr:to>
      <xdr:col>55</xdr:col>
      <xdr:colOff>50800</xdr:colOff>
      <xdr:row>56</xdr:row>
      <xdr:rowOff>73103</xdr:rowOff>
    </xdr:to>
    <xdr:sp macro="" textlink="">
      <xdr:nvSpPr>
        <xdr:cNvPr id="365" name="楕円 364"/>
        <xdr:cNvSpPr/>
      </xdr:nvSpPr>
      <xdr:spPr>
        <a:xfrm>
          <a:off x="10426700" y="95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121380</xdr:rowOff>
    </xdr:from>
    <xdr:ext cx="534377" cy="259045"/>
    <xdr:sp macro="" textlink="">
      <xdr:nvSpPr>
        <xdr:cNvPr id="366" name="普通建設事業費該当値テキスト"/>
        <xdr:cNvSpPr txBox="1"/>
      </xdr:nvSpPr>
      <xdr:spPr>
        <a:xfrm>
          <a:off x="10528300" y="95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27150</xdr:rowOff>
    </xdr:from>
    <xdr:to>
      <xdr:col>50</xdr:col>
      <xdr:colOff>165100</xdr:colOff>
      <xdr:row>55</xdr:row>
      <xdr:rowOff>128750</xdr:rowOff>
    </xdr:to>
    <xdr:sp macro="" textlink="">
      <xdr:nvSpPr>
        <xdr:cNvPr id="367" name="楕円 366"/>
        <xdr:cNvSpPr/>
      </xdr:nvSpPr>
      <xdr:spPr>
        <a:xfrm>
          <a:off x="9588500" y="94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145277</xdr:rowOff>
    </xdr:from>
    <xdr:ext cx="534377" cy="259045"/>
    <xdr:sp macro="" textlink="">
      <xdr:nvSpPr>
        <xdr:cNvPr id="368" name="テキスト ボックス 367"/>
        <xdr:cNvSpPr txBox="1"/>
      </xdr:nvSpPr>
      <xdr:spPr>
        <a:xfrm>
          <a:off x="9372111" y="923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66006</xdr:rowOff>
    </xdr:from>
    <xdr:to>
      <xdr:col>46</xdr:col>
      <xdr:colOff>38100</xdr:colOff>
      <xdr:row>56</xdr:row>
      <xdr:rowOff>167606</xdr:rowOff>
    </xdr:to>
    <xdr:sp macro="" textlink="">
      <xdr:nvSpPr>
        <xdr:cNvPr id="369" name="楕円 368"/>
        <xdr:cNvSpPr/>
      </xdr:nvSpPr>
      <xdr:spPr>
        <a:xfrm>
          <a:off x="8699500" y="96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158733</xdr:rowOff>
    </xdr:from>
    <xdr:ext cx="534377" cy="259045"/>
    <xdr:sp macro="" textlink="">
      <xdr:nvSpPr>
        <xdr:cNvPr id="370" name="テキスト ボックス 369"/>
        <xdr:cNvSpPr txBox="1"/>
      </xdr:nvSpPr>
      <xdr:spPr>
        <a:xfrm>
          <a:off x="8483111" y="97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99890</xdr:rowOff>
    </xdr:from>
    <xdr:to>
      <xdr:col>41</xdr:col>
      <xdr:colOff>101600</xdr:colOff>
      <xdr:row>57</xdr:row>
      <xdr:rowOff>30040</xdr:rowOff>
    </xdr:to>
    <xdr:sp macro="" textlink="">
      <xdr:nvSpPr>
        <xdr:cNvPr id="371" name="楕円 370"/>
        <xdr:cNvSpPr/>
      </xdr:nvSpPr>
      <xdr:spPr>
        <a:xfrm>
          <a:off x="7810500" y="97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21167</xdr:rowOff>
    </xdr:from>
    <xdr:ext cx="534377" cy="259045"/>
    <xdr:sp macro="" textlink="">
      <xdr:nvSpPr>
        <xdr:cNvPr id="372" name="テキスト ボックス 371"/>
        <xdr:cNvSpPr txBox="1"/>
      </xdr:nvSpPr>
      <xdr:spPr>
        <a:xfrm>
          <a:off x="7594111" y="97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7387</xdr:rowOff>
    </xdr:from>
    <xdr:to>
      <xdr:col>36</xdr:col>
      <xdr:colOff>165100</xdr:colOff>
      <xdr:row>56</xdr:row>
      <xdr:rowOff>108987</xdr:rowOff>
    </xdr:to>
    <xdr:sp macro="" textlink="">
      <xdr:nvSpPr>
        <xdr:cNvPr id="373" name="楕円 372"/>
        <xdr:cNvSpPr/>
      </xdr:nvSpPr>
      <xdr:spPr>
        <a:xfrm>
          <a:off x="6921500" y="960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125514</xdr:rowOff>
    </xdr:from>
    <xdr:ext cx="534377" cy="259045"/>
    <xdr:sp macro="" textlink="">
      <xdr:nvSpPr>
        <xdr:cNvPr id="374" name="テキスト ボックス 373"/>
        <xdr:cNvSpPr txBox="1"/>
      </xdr:nvSpPr>
      <xdr:spPr>
        <a:xfrm>
          <a:off x="6705111" y="9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78334</xdr:rowOff>
    </xdr:from>
    <xdr:to>
      <xdr:col>55</xdr:col>
      <xdr:colOff>0</xdr:colOff>
      <xdr:row>79</xdr:row>
      <xdr:rowOff>31331</xdr:rowOff>
    </xdr:to>
    <xdr:cxnSp macro="">
      <xdr:nvCxnSpPr>
        <xdr:cNvPr id="403" name="直線コネクタ 402"/>
        <xdr:cNvCxnSpPr/>
      </xdr:nvCxnSpPr>
      <xdr:spPr>
        <a:xfrm>
          <a:off x="9639300" y="12765634"/>
          <a:ext cx="838200" cy="8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78334</xdr:rowOff>
    </xdr:from>
    <xdr:to>
      <xdr:col>50</xdr:col>
      <xdr:colOff>114300</xdr:colOff>
      <xdr:row>78</xdr:row>
      <xdr:rowOff>88354</xdr:rowOff>
    </xdr:to>
    <xdr:cxnSp macro="">
      <xdr:nvCxnSpPr>
        <xdr:cNvPr id="406" name="直線コネクタ 405"/>
        <xdr:cNvCxnSpPr/>
      </xdr:nvCxnSpPr>
      <xdr:spPr>
        <a:xfrm flipV="1">
          <a:off x="8750300" y="12765634"/>
          <a:ext cx="889000" cy="69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29781</xdr:rowOff>
    </xdr:from>
    <xdr:to>
      <xdr:col>45</xdr:col>
      <xdr:colOff>177800</xdr:colOff>
      <xdr:row>78</xdr:row>
      <xdr:rowOff>88354</xdr:rowOff>
    </xdr:to>
    <xdr:cxnSp macro="">
      <xdr:nvCxnSpPr>
        <xdr:cNvPr id="409" name="直線コネクタ 408"/>
        <xdr:cNvCxnSpPr/>
      </xdr:nvCxnSpPr>
      <xdr:spPr>
        <a:xfrm>
          <a:off x="7861300" y="13231431"/>
          <a:ext cx="889000" cy="2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29781</xdr:rowOff>
    </xdr:from>
    <xdr:to>
      <xdr:col>41</xdr:col>
      <xdr:colOff>50800</xdr:colOff>
      <xdr:row>79</xdr:row>
      <xdr:rowOff>44450</xdr:rowOff>
    </xdr:to>
    <xdr:cxnSp macro="">
      <xdr:nvCxnSpPr>
        <xdr:cNvPr id="412" name="直線コネクタ 411"/>
        <xdr:cNvCxnSpPr/>
      </xdr:nvCxnSpPr>
      <xdr:spPr>
        <a:xfrm flipV="1">
          <a:off x="6972300" y="13231431"/>
          <a:ext cx="889000" cy="3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69151</xdr:rowOff>
    </xdr:from>
    <xdr:to>
      <xdr:col>36</xdr:col>
      <xdr:colOff>165100</xdr:colOff>
      <xdr:row>77</xdr:row>
      <xdr:rowOff>170751</xdr:rowOff>
    </xdr:to>
    <xdr:sp macro="" textlink="">
      <xdr:nvSpPr>
        <xdr:cNvPr id="415" name="フローチャート: 判断 414"/>
        <xdr:cNvSpPr/>
      </xdr:nvSpPr>
      <xdr:spPr>
        <a:xfrm>
          <a:off x="6921500" y="132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15828</xdr:rowOff>
    </xdr:from>
    <xdr:ext cx="534377" cy="259045"/>
    <xdr:sp macro="" textlink="">
      <xdr:nvSpPr>
        <xdr:cNvPr id="416" name="テキスト ボックス 415"/>
        <xdr:cNvSpPr txBox="1"/>
      </xdr:nvSpPr>
      <xdr:spPr>
        <a:xfrm>
          <a:off x="6705111" y="130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151981</xdr:rowOff>
    </xdr:from>
    <xdr:to>
      <xdr:col>55</xdr:col>
      <xdr:colOff>50800</xdr:colOff>
      <xdr:row>79</xdr:row>
      <xdr:rowOff>82131</xdr:rowOff>
    </xdr:to>
    <xdr:sp macro="" textlink="">
      <xdr:nvSpPr>
        <xdr:cNvPr id="422" name="楕円 421"/>
        <xdr:cNvSpPr/>
      </xdr:nvSpPr>
      <xdr:spPr>
        <a:xfrm>
          <a:off x="10426700" y="135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66908</xdr:rowOff>
    </xdr:from>
    <xdr:ext cx="469744" cy="259045"/>
    <xdr:sp macro="" textlink="">
      <xdr:nvSpPr>
        <xdr:cNvPr id="423" name="普通建設事業費 （ うち新規整備　）該当値テキスト"/>
        <xdr:cNvSpPr txBox="1"/>
      </xdr:nvSpPr>
      <xdr:spPr>
        <a:xfrm>
          <a:off x="10528300" y="134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27534</xdr:rowOff>
    </xdr:from>
    <xdr:to>
      <xdr:col>50</xdr:col>
      <xdr:colOff>165100</xdr:colOff>
      <xdr:row>74</xdr:row>
      <xdr:rowOff>129134</xdr:rowOff>
    </xdr:to>
    <xdr:sp macro="" textlink="">
      <xdr:nvSpPr>
        <xdr:cNvPr id="424" name="楕円 423"/>
        <xdr:cNvSpPr/>
      </xdr:nvSpPr>
      <xdr:spPr>
        <a:xfrm>
          <a:off x="9588500" y="127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145661</xdr:rowOff>
    </xdr:from>
    <xdr:ext cx="534377" cy="259045"/>
    <xdr:sp macro="" textlink="">
      <xdr:nvSpPr>
        <xdr:cNvPr id="425" name="テキスト ボックス 424"/>
        <xdr:cNvSpPr txBox="1"/>
      </xdr:nvSpPr>
      <xdr:spPr>
        <a:xfrm>
          <a:off x="9372111" y="124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37554</xdr:rowOff>
    </xdr:from>
    <xdr:to>
      <xdr:col>46</xdr:col>
      <xdr:colOff>38100</xdr:colOff>
      <xdr:row>78</xdr:row>
      <xdr:rowOff>139154</xdr:rowOff>
    </xdr:to>
    <xdr:sp macro="" textlink="">
      <xdr:nvSpPr>
        <xdr:cNvPr id="426" name="楕円 425"/>
        <xdr:cNvSpPr/>
      </xdr:nvSpPr>
      <xdr:spPr>
        <a:xfrm>
          <a:off x="8699500" y="134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130281</xdr:rowOff>
    </xdr:from>
    <xdr:ext cx="534377" cy="259045"/>
    <xdr:sp macro="" textlink="">
      <xdr:nvSpPr>
        <xdr:cNvPr id="427" name="テキスト ボックス 426"/>
        <xdr:cNvSpPr txBox="1"/>
      </xdr:nvSpPr>
      <xdr:spPr>
        <a:xfrm>
          <a:off x="8483111" y="135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150431</xdr:rowOff>
    </xdr:from>
    <xdr:to>
      <xdr:col>41</xdr:col>
      <xdr:colOff>101600</xdr:colOff>
      <xdr:row>77</xdr:row>
      <xdr:rowOff>80581</xdr:rowOff>
    </xdr:to>
    <xdr:sp macro="" textlink="">
      <xdr:nvSpPr>
        <xdr:cNvPr id="428" name="楕円 427"/>
        <xdr:cNvSpPr/>
      </xdr:nvSpPr>
      <xdr:spPr>
        <a:xfrm>
          <a:off x="7810500" y="131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97108</xdr:rowOff>
    </xdr:from>
    <xdr:ext cx="534377" cy="259045"/>
    <xdr:sp macro="" textlink="">
      <xdr:nvSpPr>
        <xdr:cNvPr id="429" name="テキスト ボックス 428"/>
        <xdr:cNvSpPr txBox="1"/>
      </xdr:nvSpPr>
      <xdr:spPr>
        <a:xfrm>
          <a:off x="7594111" y="1295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0" name="楕円 429"/>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1" name="テキスト ボックス 430"/>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34892</xdr:rowOff>
    </xdr:from>
    <xdr:to>
      <xdr:col>55</xdr:col>
      <xdr:colOff>0</xdr:colOff>
      <xdr:row>99</xdr:row>
      <xdr:rowOff>19510</xdr:rowOff>
    </xdr:to>
    <xdr:cxnSp macro="">
      <xdr:nvCxnSpPr>
        <xdr:cNvPr id="462" name="直線コネクタ 461"/>
        <xdr:cNvCxnSpPr/>
      </xdr:nvCxnSpPr>
      <xdr:spPr>
        <a:xfrm flipV="1">
          <a:off x="9639300" y="16494092"/>
          <a:ext cx="838200" cy="49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161091</xdr:rowOff>
    </xdr:from>
    <xdr:to>
      <xdr:col>50</xdr:col>
      <xdr:colOff>114300</xdr:colOff>
      <xdr:row>99</xdr:row>
      <xdr:rowOff>19510</xdr:rowOff>
    </xdr:to>
    <xdr:cxnSp macro="">
      <xdr:nvCxnSpPr>
        <xdr:cNvPr id="465" name="直線コネクタ 464"/>
        <xdr:cNvCxnSpPr/>
      </xdr:nvCxnSpPr>
      <xdr:spPr>
        <a:xfrm>
          <a:off x="8750300" y="16791741"/>
          <a:ext cx="889000" cy="2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161091</xdr:rowOff>
    </xdr:from>
    <xdr:to>
      <xdr:col>45</xdr:col>
      <xdr:colOff>177800</xdr:colOff>
      <xdr:row>99</xdr:row>
      <xdr:rowOff>75932</xdr:rowOff>
    </xdr:to>
    <xdr:cxnSp macro="">
      <xdr:nvCxnSpPr>
        <xdr:cNvPr id="468" name="直線コネクタ 467"/>
        <xdr:cNvCxnSpPr/>
      </xdr:nvCxnSpPr>
      <xdr:spPr>
        <a:xfrm flipV="1">
          <a:off x="7861300" y="16791741"/>
          <a:ext cx="889000" cy="2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36950</xdr:rowOff>
    </xdr:from>
    <xdr:to>
      <xdr:col>41</xdr:col>
      <xdr:colOff>50800</xdr:colOff>
      <xdr:row>99</xdr:row>
      <xdr:rowOff>75932</xdr:rowOff>
    </xdr:to>
    <xdr:cxnSp macro="">
      <xdr:nvCxnSpPr>
        <xdr:cNvPr id="471" name="直線コネクタ 470"/>
        <xdr:cNvCxnSpPr/>
      </xdr:nvCxnSpPr>
      <xdr:spPr>
        <a:xfrm>
          <a:off x="6972300" y="16496150"/>
          <a:ext cx="889000" cy="55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130277</xdr:rowOff>
    </xdr:from>
    <xdr:to>
      <xdr:col>36</xdr:col>
      <xdr:colOff>165100</xdr:colOff>
      <xdr:row>98</xdr:row>
      <xdr:rowOff>60427</xdr:rowOff>
    </xdr:to>
    <xdr:sp macro="" textlink="">
      <xdr:nvSpPr>
        <xdr:cNvPr id="474" name="フローチャート: 判断 473"/>
        <xdr:cNvSpPr/>
      </xdr:nvSpPr>
      <xdr:spPr>
        <a:xfrm>
          <a:off x="6921500" y="1676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51554</xdr:rowOff>
    </xdr:from>
    <xdr:ext cx="534377" cy="259045"/>
    <xdr:sp macro="" textlink="">
      <xdr:nvSpPr>
        <xdr:cNvPr id="475" name="テキスト ボックス 474"/>
        <xdr:cNvSpPr txBox="1"/>
      </xdr:nvSpPr>
      <xdr:spPr>
        <a:xfrm>
          <a:off x="6705111" y="168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155542</xdr:rowOff>
    </xdr:from>
    <xdr:to>
      <xdr:col>55</xdr:col>
      <xdr:colOff>50800</xdr:colOff>
      <xdr:row>96</xdr:row>
      <xdr:rowOff>85692</xdr:rowOff>
    </xdr:to>
    <xdr:sp macro="" textlink="">
      <xdr:nvSpPr>
        <xdr:cNvPr id="481" name="楕円 480"/>
        <xdr:cNvSpPr/>
      </xdr:nvSpPr>
      <xdr:spPr>
        <a:xfrm>
          <a:off x="10426700" y="1644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6969</xdr:rowOff>
    </xdr:from>
    <xdr:ext cx="534377" cy="259045"/>
    <xdr:sp macro="" textlink="">
      <xdr:nvSpPr>
        <xdr:cNvPr id="482" name="普通建設事業費 （ うち更新整備　）該当値テキスト"/>
        <xdr:cNvSpPr txBox="1"/>
      </xdr:nvSpPr>
      <xdr:spPr>
        <a:xfrm>
          <a:off x="10528300" y="162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140160</xdr:rowOff>
    </xdr:from>
    <xdr:to>
      <xdr:col>50</xdr:col>
      <xdr:colOff>165100</xdr:colOff>
      <xdr:row>99</xdr:row>
      <xdr:rowOff>70310</xdr:rowOff>
    </xdr:to>
    <xdr:sp macro="" textlink="">
      <xdr:nvSpPr>
        <xdr:cNvPr id="483" name="楕円 482"/>
        <xdr:cNvSpPr/>
      </xdr:nvSpPr>
      <xdr:spPr>
        <a:xfrm>
          <a:off x="9588500" y="169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61437</xdr:rowOff>
    </xdr:from>
    <xdr:ext cx="469744" cy="259045"/>
    <xdr:sp macro="" textlink="">
      <xdr:nvSpPr>
        <xdr:cNvPr id="484" name="テキスト ボックス 483"/>
        <xdr:cNvSpPr txBox="1"/>
      </xdr:nvSpPr>
      <xdr:spPr>
        <a:xfrm>
          <a:off x="9404428" y="170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110291</xdr:rowOff>
    </xdr:from>
    <xdr:to>
      <xdr:col>46</xdr:col>
      <xdr:colOff>38100</xdr:colOff>
      <xdr:row>98</xdr:row>
      <xdr:rowOff>40441</xdr:rowOff>
    </xdr:to>
    <xdr:sp macro="" textlink="">
      <xdr:nvSpPr>
        <xdr:cNvPr id="485" name="楕円 484"/>
        <xdr:cNvSpPr/>
      </xdr:nvSpPr>
      <xdr:spPr>
        <a:xfrm>
          <a:off x="8699500" y="167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31568</xdr:rowOff>
    </xdr:from>
    <xdr:ext cx="534377" cy="259045"/>
    <xdr:sp macro="" textlink="">
      <xdr:nvSpPr>
        <xdr:cNvPr id="486" name="テキスト ボックス 485"/>
        <xdr:cNvSpPr txBox="1"/>
      </xdr:nvSpPr>
      <xdr:spPr>
        <a:xfrm>
          <a:off x="8483111" y="168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25132</xdr:rowOff>
    </xdr:from>
    <xdr:to>
      <xdr:col>41</xdr:col>
      <xdr:colOff>101600</xdr:colOff>
      <xdr:row>99</xdr:row>
      <xdr:rowOff>126732</xdr:rowOff>
    </xdr:to>
    <xdr:sp macro="" textlink="">
      <xdr:nvSpPr>
        <xdr:cNvPr id="487" name="楕円 486"/>
        <xdr:cNvSpPr/>
      </xdr:nvSpPr>
      <xdr:spPr>
        <a:xfrm>
          <a:off x="7810500" y="169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117859</xdr:rowOff>
    </xdr:from>
    <xdr:ext cx="469744" cy="259045"/>
    <xdr:sp macro="" textlink="">
      <xdr:nvSpPr>
        <xdr:cNvPr id="488" name="テキスト ボックス 487"/>
        <xdr:cNvSpPr txBox="1"/>
      </xdr:nvSpPr>
      <xdr:spPr>
        <a:xfrm>
          <a:off x="7626428" y="1709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157600</xdr:rowOff>
    </xdr:from>
    <xdr:to>
      <xdr:col>36</xdr:col>
      <xdr:colOff>165100</xdr:colOff>
      <xdr:row>96</xdr:row>
      <xdr:rowOff>87750</xdr:rowOff>
    </xdr:to>
    <xdr:sp macro="" textlink="">
      <xdr:nvSpPr>
        <xdr:cNvPr id="489" name="楕円 488"/>
        <xdr:cNvSpPr/>
      </xdr:nvSpPr>
      <xdr:spPr>
        <a:xfrm>
          <a:off x="6921500" y="164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104277</xdr:rowOff>
    </xdr:from>
    <xdr:ext cx="534377" cy="259045"/>
    <xdr:sp macro="" textlink="">
      <xdr:nvSpPr>
        <xdr:cNvPr id="490" name="テキスト ボックス 489"/>
        <xdr:cNvSpPr txBox="1"/>
      </xdr:nvSpPr>
      <xdr:spPr>
        <a:xfrm>
          <a:off x="6705111" y="1622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168340</xdr:rowOff>
    </xdr:from>
    <xdr:to>
      <xdr:col>85</xdr:col>
      <xdr:colOff>127000</xdr:colOff>
      <xdr:row>39</xdr:row>
      <xdr:rowOff>17649</xdr:rowOff>
    </xdr:to>
    <xdr:cxnSp macro="">
      <xdr:nvCxnSpPr>
        <xdr:cNvPr id="521" name="直線コネクタ 520"/>
        <xdr:cNvCxnSpPr/>
      </xdr:nvCxnSpPr>
      <xdr:spPr>
        <a:xfrm>
          <a:off x="15481300" y="6683440"/>
          <a:ext cx="8382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168340</xdr:rowOff>
    </xdr:from>
    <xdr:to>
      <xdr:col>81</xdr:col>
      <xdr:colOff>50800</xdr:colOff>
      <xdr:row>39</xdr:row>
      <xdr:rowOff>94307</xdr:rowOff>
    </xdr:to>
    <xdr:cxnSp macro="">
      <xdr:nvCxnSpPr>
        <xdr:cNvPr id="524" name="直線コネクタ 523"/>
        <xdr:cNvCxnSpPr/>
      </xdr:nvCxnSpPr>
      <xdr:spPr>
        <a:xfrm flipV="1">
          <a:off x="14592300" y="6683440"/>
          <a:ext cx="889000" cy="9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80101</xdr:rowOff>
    </xdr:from>
    <xdr:to>
      <xdr:col>76</xdr:col>
      <xdr:colOff>114300</xdr:colOff>
      <xdr:row>39</xdr:row>
      <xdr:rowOff>94307</xdr:rowOff>
    </xdr:to>
    <xdr:cxnSp macro="">
      <xdr:nvCxnSpPr>
        <xdr:cNvPr id="527" name="直線コネクタ 526"/>
        <xdr:cNvCxnSpPr/>
      </xdr:nvCxnSpPr>
      <xdr:spPr>
        <a:xfrm>
          <a:off x="13703300" y="6766651"/>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80101</xdr:rowOff>
    </xdr:from>
    <xdr:to>
      <xdr:col>71</xdr:col>
      <xdr:colOff>177800</xdr:colOff>
      <xdr:row>39</xdr:row>
      <xdr:rowOff>97300</xdr:rowOff>
    </xdr:to>
    <xdr:cxnSp macro="">
      <xdr:nvCxnSpPr>
        <xdr:cNvPr id="530" name="直線コネクタ 529"/>
        <xdr:cNvCxnSpPr/>
      </xdr:nvCxnSpPr>
      <xdr:spPr>
        <a:xfrm flipV="1">
          <a:off x="12814300" y="6766651"/>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32370</xdr:rowOff>
    </xdr:from>
    <xdr:to>
      <xdr:col>67</xdr:col>
      <xdr:colOff>101600</xdr:colOff>
      <xdr:row>39</xdr:row>
      <xdr:rowOff>133970</xdr:rowOff>
    </xdr:to>
    <xdr:sp macro="" textlink="">
      <xdr:nvSpPr>
        <xdr:cNvPr id="533" name="フローチャート: 判断 532"/>
        <xdr:cNvSpPr/>
      </xdr:nvSpPr>
      <xdr:spPr>
        <a:xfrm>
          <a:off x="12763500" y="67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150497</xdr:rowOff>
    </xdr:from>
    <xdr:ext cx="469744" cy="259045"/>
    <xdr:sp macro="" textlink="">
      <xdr:nvSpPr>
        <xdr:cNvPr id="534" name="テキスト ボックス 533"/>
        <xdr:cNvSpPr txBox="1"/>
      </xdr:nvSpPr>
      <xdr:spPr>
        <a:xfrm>
          <a:off x="12579428" y="64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138299</xdr:rowOff>
    </xdr:from>
    <xdr:to>
      <xdr:col>85</xdr:col>
      <xdr:colOff>177800</xdr:colOff>
      <xdr:row>39</xdr:row>
      <xdr:rowOff>68449</xdr:rowOff>
    </xdr:to>
    <xdr:sp macro="" textlink="">
      <xdr:nvSpPr>
        <xdr:cNvPr id="540" name="楕円 539"/>
        <xdr:cNvSpPr/>
      </xdr:nvSpPr>
      <xdr:spPr>
        <a:xfrm>
          <a:off x="16268700" y="66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113493</xdr:rowOff>
    </xdr:from>
    <xdr:ext cx="469744" cy="259045"/>
    <xdr:sp macro="" textlink="">
      <xdr:nvSpPr>
        <xdr:cNvPr id="541" name="災害復旧事業費該当値テキスト"/>
        <xdr:cNvSpPr txBox="1"/>
      </xdr:nvSpPr>
      <xdr:spPr>
        <a:xfrm>
          <a:off x="16370300" y="662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117540</xdr:rowOff>
    </xdr:from>
    <xdr:to>
      <xdr:col>81</xdr:col>
      <xdr:colOff>101600</xdr:colOff>
      <xdr:row>39</xdr:row>
      <xdr:rowOff>47690</xdr:rowOff>
    </xdr:to>
    <xdr:sp macro="" textlink="">
      <xdr:nvSpPr>
        <xdr:cNvPr id="542" name="楕円 541"/>
        <xdr:cNvSpPr/>
      </xdr:nvSpPr>
      <xdr:spPr>
        <a:xfrm>
          <a:off x="15430500" y="663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64217</xdr:rowOff>
    </xdr:from>
    <xdr:ext cx="469744" cy="259045"/>
    <xdr:sp macro="" textlink="">
      <xdr:nvSpPr>
        <xdr:cNvPr id="543" name="テキスト ボックス 542"/>
        <xdr:cNvSpPr txBox="1"/>
      </xdr:nvSpPr>
      <xdr:spPr>
        <a:xfrm>
          <a:off x="15246428" y="640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43507</xdr:rowOff>
    </xdr:from>
    <xdr:to>
      <xdr:col>76</xdr:col>
      <xdr:colOff>165100</xdr:colOff>
      <xdr:row>39</xdr:row>
      <xdr:rowOff>145107</xdr:rowOff>
    </xdr:to>
    <xdr:sp macro="" textlink="">
      <xdr:nvSpPr>
        <xdr:cNvPr id="544" name="楕円 543"/>
        <xdr:cNvSpPr/>
      </xdr:nvSpPr>
      <xdr:spPr>
        <a:xfrm>
          <a:off x="14541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136234</xdr:rowOff>
    </xdr:from>
    <xdr:ext cx="378565" cy="259045"/>
    <xdr:sp macro="" textlink="">
      <xdr:nvSpPr>
        <xdr:cNvPr id="545" name="テキスト ボックス 544"/>
        <xdr:cNvSpPr txBox="1"/>
      </xdr:nvSpPr>
      <xdr:spPr>
        <a:xfrm>
          <a:off x="14403017" y="6822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29301</xdr:rowOff>
    </xdr:from>
    <xdr:to>
      <xdr:col>72</xdr:col>
      <xdr:colOff>38100</xdr:colOff>
      <xdr:row>39</xdr:row>
      <xdr:rowOff>130901</xdr:rowOff>
    </xdr:to>
    <xdr:sp macro="" textlink="">
      <xdr:nvSpPr>
        <xdr:cNvPr id="546" name="楕円 545"/>
        <xdr:cNvSpPr/>
      </xdr:nvSpPr>
      <xdr:spPr>
        <a:xfrm>
          <a:off x="13652500" y="67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122028</xdr:rowOff>
    </xdr:from>
    <xdr:ext cx="469744" cy="259045"/>
    <xdr:sp macro="" textlink="">
      <xdr:nvSpPr>
        <xdr:cNvPr id="547" name="テキスト ボックス 546"/>
        <xdr:cNvSpPr txBox="1"/>
      </xdr:nvSpPr>
      <xdr:spPr>
        <a:xfrm>
          <a:off x="13468428" y="680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46500</xdr:rowOff>
    </xdr:from>
    <xdr:to>
      <xdr:col>67</xdr:col>
      <xdr:colOff>101600</xdr:colOff>
      <xdr:row>39</xdr:row>
      <xdr:rowOff>148100</xdr:rowOff>
    </xdr:to>
    <xdr:sp macro="" textlink="">
      <xdr:nvSpPr>
        <xdr:cNvPr id="548" name="楕円 547"/>
        <xdr:cNvSpPr/>
      </xdr:nvSpPr>
      <xdr:spPr>
        <a:xfrm>
          <a:off x="12763500" y="67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139227</xdr:rowOff>
    </xdr:from>
    <xdr:ext cx="378565" cy="259045"/>
    <xdr:sp macro="" textlink="">
      <xdr:nvSpPr>
        <xdr:cNvPr id="549" name="テキスト ボックス 548"/>
        <xdr:cNvSpPr txBox="1"/>
      </xdr:nvSpPr>
      <xdr:spPr>
        <a:xfrm>
          <a:off x="12625017" y="682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9613</xdr:rowOff>
    </xdr:from>
    <xdr:to>
      <xdr:col>85</xdr:col>
      <xdr:colOff>127000</xdr:colOff>
      <xdr:row>76</xdr:row>
      <xdr:rowOff>61849</xdr:rowOff>
    </xdr:to>
    <xdr:cxnSp macro="">
      <xdr:nvCxnSpPr>
        <xdr:cNvPr id="627" name="直線コネクタ 626"/>
        <xdr:cNvCxnSpPr/>
      </xdr:nvCxnSpPr>
      <xdr:spPr>
        <a:xfrm>
          <a:off x="15481300" y="13039813"/>
          <a:ext cx="8382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164427</xdr:rowOff>
    </xdr:from>
    <xdr:to>
      <xdr:col>81</xdr:col>
      <xdr:colOff>50800</xdr:colOff>
      <xdr:row>76</xdr:row>
      <xdr:rowOff>9613</xdr:rowOff>
    </xdr:to>
    <xdr:cxnSp macro="">
      <xdr:nvCxnSpPr>
        <xdr:cNvPr id="630" name="直線コネクタ 629"/>
        <xdr:cNvCxnSpPr/>
      </xdr:nvCxnSpPr>
      <xdr:spPr>
        <a:xfrm>
          <a:off x="14592300" y="13023177"/>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154800</xdr:rowOff>
    </xdr:from>
    <xdr:to>
      <xdr:col>76</xdr:col>
      <xdr:colOff>114300</xdr:colOff>
      <xdr:row>75</xdr:row>
      <xdr:rowOff>164427</xdr:rowOff>
    </xdr:to>
    <xdr:cxnSp macro="">
      <xdr:nvCxnSpPr>
        <xdr:cNvPr id="633" name="直線コネクタ 632"/>
        <xdr:cNvCxnSpPr/>
      </xdr:nvCxnSpPr>
      <xdr:spPr>
        <a:xfrm>
          <a:off x="13703300" y="130135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154800</xdr:rowOff>
    </xdr:from>
    <xdr:to>
      <xdr:col>71</xdr:col>
      <xdr:colOff>177800</xdr:colOff>
      <xdr:row>75</xdr:row>
      <xdr:rowOff>159068</xdr:rowOff>
    </xdr:to>
    <xdr:cxnSp macro="">
      <xdr:nvCxnSpPr>
        <xdr:cNvPr id="636" name="直線コネクタ 635"/>
        <xdr:cNvCxnSpPr/>
      </xdr:nvCxnSpPr>
      <xdr:spPr>
        <a:xfrm flipV="1">
          <a:off x="12814300" y="1301355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157087</xdr:rowOff>
    </xdr:from>
    <xdr:to>
      <xdr:col>67</xdr:col>
      <xdr:colOff>101600</xdr:colOff>
      <xdr:row>76</xdr:row>
      <xdr:rowOff>87237</xdr:rowOff>
    </xdr:to>
    <xdr:sp macro="" textlink="">
      <xdr:nvSpPr>
        <xdr:cNvPr id="639" name="フローチャート: 判断 638"/>
        <xdr:cNvSpPr/>
      </xdr:nvSpPr>
      <xdr:spPr>
        <a:xfrm>
          <a:off x="12763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78364</xdr:rowOff>
    </xdr:from>
    <xdr:ext cx="534377" cy="259045"/>
    <xdr:sp macro="" textlink="">
      <xdr:nvSpPr>
        <xdr:cNvPr id="640" name="テキスト ボックス 639"/>
        <xdr:cNvSpPr txBox="1"/>
      </xdr:nvSpPr>
      <xdr:spPr>
        <a:xfrm>
          <a:off x="12547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11049</xdr:rowOff>
    </xdr:from>
    <xdr:to>
      <xdr:col>85</xdr:col>
      <xdr:colOff>177800</xdr:colOff>
      <xdr:row>76</xdr:row>
      <xdr:rowOff>112649</xdr:rowOff>
    </xdr:to>
    <xdr:sp macro="" textlink="">
      <xdr:nvSpPr>
        <xdr:cNvPr id="646" name="楕円 645"/>
        <xdr:cNvSpPr/>
      </xdr:nvSpPr>
      <xdr:spPr>
        <a:xfrm>
          <a:off x="16268700" y="130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160926</xdr:rowOff>
    </xdr:from>
    <xdr:ext cx="534377" cy="259045"/>
    <xdr:sp macro="" textlink="">
      <xdr:nvSpPr>
        <xdr:cNvPr id="647" name="公債費該当値テキスト"/>
        <xdr:cNvSpPr txBox="1"/>
      </xdr:nvSpPr>
      <xdr:spPr>
        <a:xfrm>
          <a:off x="16370300" y="130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130264</xdr:rowOff>
    </xdr:from>
    <xdr:to>
      <xdr:col>81</xdr:col>
      <xdr:colOff>101600</xdr:colOff>
      <xdr:row>76</xdr:row>
      <xdr:rowOff>60415</xdr:rowOff>
    </xdr:to>
    <xdr:sp macro="" textlink="">
      <xdr:nvSpPr>
        <xdr:cNvPr id="648" name="楕円 647"/>
        <xdr:cNvSpPr/>
      </xdr:nvSpPr>
      <xdr:spPr>
        <a:xfrm>
          <a:off x="15430500" y="129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51540</xdr:rowOff>
    </xdr:from>
    <xdr:ext cx="534377" cy="259045"/>
    <xdr:sp macro="" textlink="">
      <xdr:nvSpPr>
        <xdr:cNvPr id="649" name="テキスト ボックス 648"/>
        <xdr:cNvSpPr txBox="1"/>
      </xdr:nvSpPr>
      <xdr:spPr>
        <a:xfrm>
          <a:off x="15214111" y="130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113627</xdr:rowOff>
    </xdr:from>
    <xdr:to>
      <xdr:col>76</xdr:col>
      <xdr:colOff>165100</xdr:colOff>
      <xdr:row>76</xdr:row>
      <xdr:rowOff>43777</xdr:rowOff>
    </xdr:to>
    <xdr:sp macro="" textlink="">
      <xdr:nvSpPr>
        <xdr:cNvPr id="650" name="楕円 649"/>
        <xdr:cNvSpPr/>
      </xdr:nvSpPr>
      <xdr:spPr>
        <a:xfrm>
          <a:off x="14541500" y="129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34904</xdr:rowOff>
    </xdr:from>
    <xdr:ext cx="534377" cy="259045"/>
    <xdr:sp macro="" textlink="">
      <xdr:nvSpPr>
        <xdr:cNvPr id="651" name="テキスト ボックス 650"/>
        <xdr:cNvSpPr txBox="1"/>
      </xdr:nvSpPr>
      <xdr:spPr>
        <a:xfrm>
          <a:off x="14325111" y="130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104001</xdr:rowOff>
    </xdr:from>
    <xdr:to>
      <xdr:col>72</xdr:col>
      <xdr:colOff>38100</xdr:colOff>
      <xdr:row>76</xdr:row>
      <xdr:rowOff>34150</xdr:rowOff>
    </xdr:to>
    <xdr:sp macro="" textlink="">
      <xdr:nvSpPr>
        <xdr:cNvPr id="652" name="楕円 651"/>
        <xdr:cNvSpPr/>
      </xdr:nvSpPr>
      <xdr:spPr>
        <a:xfrm>
          <a:off x="13652500" y="1296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25277</xdr:rowOff>
    </xdr:from>
    <xdr:ext cx="534377" cy="259045"/>
    <xdr:sp macro="" textlink="">
      <xdr:nvSpPr>
        <xdr:cNvPr id="653" name="テキスト ボックス 652"/>
        <xdr:cNvSpPr txBox="1"/>
      </xdr:nvSpPr>
      <xdr:spPr>
        <a:xfrm>
          <a:off x="13436111" y="130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108268</xdr:rowOff>
    </xdr:from>
    <xdr:to>
      <xdr:col>67</xdr:col>
      <xdr:colOff>101600</xdr:colOff>
      <xdr:row>76</xdr:row>
      <xdr:rowOff>38418</xdr:rowOff>
    </xdr:to>
    <xdr:sp macro="" textlink="">
      <xdr:nvSpPr>
        <xdr:cNvPr id="654" name="楕円 653"/>
        <xdr:cNvSpPr/>
      </xdr:nvSpPr>
      <xdr:spPr>
        <a:xfrm>
          <a:off x="12763500" y="129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54945</xdr:rowOff>
    </xdr:from>
    <xdr:ext cx="534377" cy="259045"/>
    <xdr:sp macro="" textlink="">
      <xdr:nvSpPr>
        <xdr:cNvPr id="655" name="テキスト ボックス 654"/>
        <xdr:cNvSpPr txBox="1"/>
      </xdr:nvSpPr>
      <xdr:spPr>
        <a:xfrm>
          <a:off x="12547111" y="127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68788</xdr:rowOff>
    </xdr:from>
    <xdr:to>
      <xdr:col>85</xdr:col>
      <xdr:colOff>127000</xdr:colOff>
      <xdr:row>97</xdr:row>
      <xdr:rowOff>153622</xdr:rowOff>
    </xdr:to>
    <xdr:cxnSp macro="">
      <xdr:nvCxnSpPr>
        <xdr:cNvPr id="682" name="直線コネクタ 681"/>
        <xdr:cNvCxnSpPr/>
      </xdr:nvCxnSpPr>
      <xdr:spPr>
        <a:xfrm flipV="1">
          <a:off x="15481300" y="16699438"/>
          <a:ext cx="838200" cy="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143495</xdr:rowOff>
    </xdr:from>
    <xdr:to>
      <xdr:col>81</xdr:col>
      <xdr:colOff>50800</xdr:colOff>
      <xdr:row>97</xdr:row>
      <xdr:rowOff>153622</xdr:rowOff>
    </xdr:to>
    <xdr:cxnSp macro="">
      <xdr:nvCxnSpPr>
        <xdr:cNvPr id="685" name="直線コネクタ 684"/>
        <xdr:cNvCxnSpPr/>
      </xdr:nvCxnSpPr>
      <xdr:spPr>
        <a:xfrm>
          <a:off x="14592300" y="16602695"/>
          <a:ext cx="889000" cy="18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143495</xdr:rowOff>
    </xdr:from>
    <xdr:to>
      <xdr:col>76</xdr:col>
      <xdr:colOff>114300</xdr:colOff>
      <xdr:row>97</xdr:row>
      <xdr:rowOff>61610</xdr:rowOff>
    </xdr:to>
    <xdr:cxnSp macro="">
      <xdr:nvCxnSpPr>
        <xdr:cNvPr id="688" name="直線コネクタ 687"/>
        <xdr:cNvCxnSpPr/>
      </xdr:nvCxnSpPr>
      <xdr:spPr>
        <a:xfrm flipV="1">
          <a:off x="13703300" y="16602695"/>
          <a:ext cx="8890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147450</xdr:rowOff>
    </xdr:from>
    <xdr:to>
      <xdr:col>71</xdr:col>
      <xdr:colOff>177800</xdr:colOff>
      <xdr:row>97</xdr:row>
      <xdr:rowOff>61610</xdr:rowOff>
    </xdr:to>
    <xdr:cxnSp macro="">
      <xdr:nvCxnSpPr>
        <xdr:cNvPr id="691" name="直線コネクタ 690"/>
        <xdr:cNvCxnSpPr/>
      </xdr:nvCxnSpPr>
      <xdr:spPr>
        <a:xfrm>
          <a:off x="12814300" y="16606650"/>
          <a:ext cx="889000" cy="8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132243</xdr:rowOff>
    </xdr:from>
    <xdr:to>
      <xdr:col>67</xdr:col>
      <xdr:colOff>101600</xdr:colOff>
      <xdr:row>97</xdr:row>
      <xdr:rowOff>62393</xdr:rowOff>
    </xdr:to>
    <xdr:sp macro="" textlink="">
      <xdr:nvSpPr>
        <xdr:cNvPr id="694" name="フローチャート: 判断 693"/>
        <xdr:cNvSpPr/>
      </xdr:nvSpPr>
      <xdr:spPr>
        <a:xfrm>
          <a:off x="12763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53520</xdr:rowOff>
    </xdr:from>
    <xdr:ext cx="534377" cy="259045"/>
    <xdr:sp macro="" textlink="">
      <xdr:nvSpPr>
        <xdr:cNvPr id="695" name="テキスト ボックス 694"/>
        <xdr:cNvSpPr txBox="1"/>
      </xdr:nvSpPr>
      <xdr:spPr>
        <a:xfrm>
          <a:off x="12547111" y="166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17988</xdr:rowOff>
    </xdr:from>
    <xdr:to>
      <xdr:col>85</xdr:col>
      <xdr:colOff>177800</xdr:colOff>
      <xdr:row>97</xdr:row>
      <xdr:rowOff>119588</xdr:rowOff>
    </xdr:to>
    <xdr:sp macro="" textlink="">
      <xdr:nvSpPr>
        <xdr:cNvPr id="701" name="楕円 700"/>
        <xdr:cNvSpPr/>
      </xdr:nvSpPr>
      <xdr:spPr>
        <a:xfrm>
          <a:off x="16268700" y="166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167865</xdr:rowOff>
    </xdr:from>
    <xdr:ext cx="534377" cy="259045"/>
    <xdr:sp macro="" textlink="">
      <xdr:nvSpPr>
        <xdr:cNvPr id="702" name="積立金該当値テキスト"/>
        <xdr:cNvSpPr txBox="1"/>
      </xdr:nvSpPr>
      <xdr:spPr>
        <a:xfrm>
          <a:off x="16370300" y="1662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102822</xdr:rowOff>
    </xdr:from>
    <xdr:to>
      <xdr:col>81</xdr:col>
      <xdr:colOff>101600</xdr:colOff>
      <xdr:row>98</xdr:row>
      <xdr:rowOff>32972</xdr:rowOff>
    </xdr:to>
    <xdr:sp macro="" textlink="">
      <xdr:nvSpPr>
        <xdr:cNvPr id="703" name="楕円 702"/>
        <xdr:cNvSpPr/>
      </xdr:nvSpPr>
      <xdr:spPr>
        <a:xfrm>
          <a:off x="15430500" y="1673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24099</xdr:rowOff>
    </xdr:from>
    <xdr:ext cx="469744" cy="259045"/>
    <xdr:sp macro="" textlink="">
      <xdr:nvSpPr>
        <xdr:cNvPr id="704" name="テキスト ボックス 703"/>
        <xdr:cNvSpPr txBox="1"/>
      </xdr:nvSpPr>
      <xdr:spPr>
        <a:xfrm>
          <a:off x="15246428" y="1682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92695</xdr:rowOff>
    </xdr:from>
    <xdr:to>
      <xdr:col>76</xdr:col>
      <xdr:colOff>165100</xdr:colOff>
      <xdr:row>97</xdr:row>
      <xdr:rowOff>22845</xdr:rowOff>
    </xdr:to>
    <xdr:sp macro="" textlink="">
      <xdr:nvSpPr>
        <xdr:cNvPr id="705" name="楕円 704"/>
        <xdr:cNvSpPr/>
      </xdr:nvSpPr>
      <xdr:spPr>
        <a:xfrm>
          <a:off x="14541500" y="165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13972</xdr:rowOff>
    </xdr:from>
    <xdr:ext cx="534377" cy="259045"/>
    <xdr:sp macro="" textlink="">
      <xdr:nvSpPr>
        <xdr:cNvPr id="706" name="テキスト ボックス 705"/>
        <xdr:cNvSpPr txBox="1"/>
      </xdr:nvSpPr>
      <xdr:spPr>
        <a:xfrm>
          <a:off x="14325111" y="1664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10810</xdr:rowOff>
    </xdr:from>
    <xdr:to>
      <xdr:col>72</xdr:col>
      <xdr:colOff>38100</xdr:colOff>
      <xdr:row>97</xdr:row>
      <xdr:rowOff>112410</xdr:rowOff>
    </xdr:to>
    <xdr:sp macro="" textlink="">
      <xdr:nvSpPr>
        <xdr:cNvPr id="707" name="楕円 706"/>
        <xdr:cNvSpPr/>
      </xdr:nvSpPr>
      <xdr:spPr>
        <a:xfrm>
          <a:off x="13652500" y="166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103537</xdr:rowOff>
    </xdr:from>
    <xdr:ext cx="534377" cy="259045"/>
    <xdr:sp macro="" textlink="">
      <xdr:nvSpPr>
        <xdr:cNvPr id="708" name="テキスト ボックス 707"/>
        <xdr:cNvSpPr txBox="1"/>
      </xdr:nvSpPr>
      <xdr:spPr>
        <a:xfrm>
          <a:off x="13436111" y="167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96650</xdr:rowOff>
    </xdr:from>
    <xdr:to>
      <xdr:col>67</xdr:col>
      <xdr:colOff>101600</xdr:colOff>
      <xdr:row>97</xdr:row>
      <xdr:rowOff>26800</xdr:rowOff>
    </xdr:to>
    <xdr:sp macro="" textlink="">
      <xdr:nvSpPr>
        <xdr:cNvPr id="709" name="楕円 708"/>
        <xdr:cNvSpPr/>
      </xdr:nvSpPr>
      <xdr:spPr>
        <a:xfrm>
          <a:off x="12763500" y="165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43327</xdr:rowOff>
    </xdr:from>
    <xdr:ext cx="534377" cy="259045"/>
    <xdr:sp macro="" textlink="">
      <xdr:nvSpPr>
        <xdr:cNvPr id="710" name="テキスト ボックス 709"/>
        <xdr:cNvSpPr txBox="1"/>
      </xdr:nvSpPr>
      <xdr:spPr>
        <a:xfrm>
          <a:off x="12547111" y="163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98443</xdr:rowOff>
    </xdr:from>
    <xdr:to>
      <xdr:col>116</xdr:col>
      <xdr:colOff>63500</xdr:colOff>
      <xdr:row>39</xdr:row>
      <xdr:rowOff>98770</xdr:rowOff>
    </xdr:to>
    <xdr:cxnSp macro="">
      <xdr:nvCxnSpPr>
        <xdr:cNvPr id="741" name="直線コネクタ 740"/>
        <xdr:cNvCxnSpPr/>
      </xdr:nvCxnSpPr>
      <xdr:spPr>
        <a:xfrm flipV="1">
          <a:off x="21323300" y="678499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97246</xdr:rowOff>
    </xdr:from>
    <xdr:to>
      <xdr:col>111</xdr:col>
      <xdr:colOff>177800</xdr:colOff>
      <xdr:row>39</xdr:row>
      <xdr:rowOff>98770</xdr:rowOff>
    </xdr:to>
    <xdr:cxnSp macro="">
      <xdr:nvCxnSpPr>
        <xdr:cNvPr id="744" name="直線コネクタ 743"/>
        <xdr:cNvCxnSpPr/>
      </xdr:nvCxnSpPr>
      <xdr:spPr>
        <a:xfrm>
          <a:off x="20434300" y="67837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83530</xdr:rowOff>
    </xdr:from>
    <xdr:to>
      <xdr:col>107</xdr:col>
      <xdr:colOff>50800</xdr:colOff>
      <xdr:row>39</xdr:row>
      <xdr:rowOff>97246</xdr:rowOff>
    </xdr:to>
    <xdr:cxnSp macro="">
      <xdr:nvCxnSpPr>
        <xdr:cNvPr id="747" name="直線コネクタ 746"/>
        <xdr:cNvCxnSpPr/>
      </xdr:nvCxnSpPr>
      <xdr:spPr>
        <a:xfrm>
          <a:off x="19545300" y="677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83530</xdr:rowOff>
    </xdr:from>
    <xdr:to>
      <xdr:col>102</xdr:col>
      <xdr:colOff>114300</xdr:colOff>
      <xdr:row>39</xdr:row>
      <xdr:rowOff>98878</xdr:rowOff>
    </xdr:to>
    <xdr:cxnSp macro="">
      <xdr:nvCxnSpPr>
        <xdr:cNvPr id="750" name="直線コネクタ 749"/>
        <xdr:cNvCxnSpPr/>
      </xdr:nvCxnSpPr>
      <xdr:spPr>
        <a:xfrm flipV="1">
          <a:off x="18656300" y="6770080"/>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13136</xdr:rowOff>
    </xdr:from>
    <xdr:to>
      <xdr:col>98</xdr:col>
      <xdr:colOff>38100</xdr:colOff>
      <xdr:row>38</xdr:row>
      <xdr:rowOff>114736</xdr:rowOff>
    </xdr:to>
    <xdr:sp macro="" textlink="">
      <xdr:nvSpPr>
        <xdr:cNvPr id="753" name="フローチャート: 判断 752"/>
        <xdr:cNvSpPr/>
      </xdr:nvSpPr>
      <xdr:spPr>
        <a:xfrm>
          <a:off x="18605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131262</xdr:rowOff>
    </xdr:from>
    <xdr:ext cx="469744" cy="259045"/>
    <xdr:sp macro="" textlink="">
      <xdr:nvSpPr>
        <xdr:cNvPr id="754" name="テキスト ボックス 753"/>
        <xdr:cNvSpPr txBox="1"/>
      </xdr:nvSpPr>
      <xdr:spPr>
        <a:xfrm>
          <a:off x="18421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47643</xdr:rowOff>
    </xdr:from>
    <xdr:to>
      <xdr:col>116</xdr:col>
      <xdr:colOff>114300</xdr:colOff>
      <xdr:row>39</xdr:row>
      <xdr:rowOff>149243</xdr:rowOff>
    </xdr:to>
    <xdr:sp macro="" textlink="">
      <xdr:nvSpPr>
        <xdr:cNvPr id="760" name="楕円 759"/>
        <xdr:cNvSpPr/>
      </xdr:nvSpPr>
      <xdr:spPr>
        <a:xfrm>
          <a:off x="221107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134020</xdr:rowOff>
    </xdr:from>
    <xdr:ext cx="249299" cy="259045"/>
    <xdr:sp macro="" textlink="">
      <xdr:nvSpPr>
        <xdr:cNvPr id="761" name="投資及び出資金該当値テキスト"/>
        <xdr:cNvSpPr txBox="1"/>
      </xdr:nvSpPr>
      <xdr:spPr>
        <a:xfrm>
          <a:off x="22212300" y="6649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47970</xdr:rowOff>
    </xdr:from>
    <xdr:to>
      <xdr:col>112</xdr:col>
      <xdr:colOff>38100</xdr:colOff>
      <xdr:row>39</xdr:row>
      <xdr:rowOff>149570</xdr:rowOff>
    </xdr:to>
    <xdr:sp macro="" textlink="">
      <xdr:nvSpPr>
        <xdr:cNvPr id="762" name="楕円 761"/>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140697</xdr:rowOff>
    </xdr:from>
    <xdr:ext cx="249299" cy="259045"/>
    <xdr:sp macro="" textlink="">
      <xdr:nvSpPr>
        <xdr:cNvPr id="763" name="テキスト ボックス 762"/>
        <xdr:cNvSpPr txBox="1"/>
      </xdr:nvSpPr>
      <xdr:spPr>
        <a:xfrm>
          <a:off x="21198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46446</xdr:rowOff>
    </xdr:from>
    <xdr:to>
      <xdr:col>107</xdr:col>
      <xdr:colOff>101600</xdr:colOff>
      <xdr:row>39</xdr:row>
      <xdr:rowOff>148046</xdr:rowOff>
    </xdr:to>
    <xdr:sp macro="" textlink="">
      <xdr:nvSpPr>
        <xdr:cNvPr id="764" name="楕円 763"/>
        <xdr:cNvSpPr/>
      </xdr:nvSpPr>
      <xdr:spPr>
        <a:xfrm>
          <a:off x="20383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139173</xdr:rowOff>
    </xdr:from>
    <xdr:ext cx="313932" cy="259045"/>
    <xdr:sp macro="" textlink="">
      <xdr:nvSpPr>
        <xdr:cNvPr id="765" name="テキスト ボックス 764"/>
        <xdr:cNvSpPr txBox="1"/>
      </xdr:nvSpPr>
      <xdr:spPr>
        <a:xfrm>
          <a:off x="20277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32730</xdr:rowOff>
    </xdr:from>
    <xdr:to>
      <xdr:col>102</xdr:col>
      <xdr:colOff>165100</xdr:colOff>
      <xdr:row>39</xdr:row>
      <xdr:rowOff>134330</xdr:rowOff>
    </xdr:to>
    <xdr:sp macro="" textlink="">
      <xdr:nvSpPr>
        <xdr:cNvPr id="766" name="楕円 765"/>
        <xdr:cNvSpPr/>
      </xdr:nvSpPr>
      <xdr:spPr>
        <a:xfrm>
          <a:off x="19494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125457</xdr:rowOff>
    </xdr:from>
    <xdr:ext cx="378565" cy="259045"/>
    <xdr:sp macro="" textlink="">
      <xdr:nvSpPr>
        <xdr:cNvPr id="767" name="テキスト ボックス 766"/>
        <xdr:cNvSpPr txBox="1"/>
      </xdr:nvSpPr>
      <xdr:spPr>
        <a:xfrm>
          <a:off x="19356017" y="681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14198</xdr:rowOff>
    </xdr:from>
    <xdr:to>
      <xdr:col>116</xdr:col>
      <xdr:colOff>63500</xdr:colOff>
      <xdr:row>59</xdr:row>
      <xdr:rowOff>16142</xdr:rowOff>
    </xdr:to>
    <xdr:cxnSp macro="">
      <xdr:nvCxnSpPr>
        <xdr:cNvPr id="798" name="直線コネクタ 797"/>
        <xdr:cNvCxnSpPr/>
      </xdr:nvCxnSpPr>
      <xdr:spPr>
        <a:xfrm>
          <a:off x="21323300" y="10129748"/>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14198</xdr:rowOff>
    </xdr:from>
    <xdr:to>
      <xdr:col>111</xdr:col>
      <xdr:colOff>177800</xdr:colOff>
      <xdr:row>59</xdr:row>
      <xdr:rowOff>15456</xdr:rowOff>
    </xdr:to>
    <xdr:cxnSp macro="">
      <xdr:nvCxnSpPr>
        <xdr:cNvPr id="801" name="直線コネクタ 800"/>
        <xdr:cNvCxnSpPr/>
      </xdr:nvCxnSpPr>
      <xdr:spPr>
        <a:xfrm flipV="1">
          <a:off x="20434300" y="1012974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13703</xdr:rowOff>
    </xdr:from>
    <xdr:to>
      <xdr:col>107</xdr:col>
      <xdr:colOff>50800</xdr:colOff>
      <xdr:row>59</xdr:row>
      <xdr:rowOff>15456</xdr:rowOff>
    </xdr:to>
    <xdr:cxnSp macro="">
      <xdr:nvCxnSpPr>
        <xdr:cNvPr id="804" name="直線コネクタ 803"/>
        <xdr:cNvCxnSpPr/>
      </xdr:nvCxnSpPr>
      <xdr:spPr>
        <a:xfrm>
          <a:off x="19545300" y="1012925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4369</xdr:rowOff>
    </xdr:from>
    <xdr:to>
      <xdr:col>102</xdr:col>
      <xdr:colOff>114300</xdr:colOff>
      <xdr:row>59</xdr:row>
      <xdr:rowOff>13703</xdr:rowOff>
    </xdr:to>
    <xdr:cxnSp macro="">
      <xdr:nvCxnSpPr>
        <xdr:cNvPr id="807" name="直線コネクタ 806"/>
        <xdr:cNvCxnSpPr/>
      </xdr:nvCxnSpPr>
      <xdr:spPr>
        <a:xfrm>
          <a:off x="18656300" y="1011991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85814</xdr:rowOff>
    </xdr:from>
    <xdr:to>
      <xdr:col>98</xdr:col>
      <xdr:colOff>38100</xdr:colOff>
      <xdr:row>58</xdr:row>
      <xdr:rowOff>15964</xdr:rowOff>
    </xdr:to>
    <xdr:sp macro="" textlink="">
      <xdr:nvSpPr>
        <xdr:cNvPr id="810" name="フローチャート: 判断 809"/>
        <xdr:cNvSpPr/>
      </xdr:nvSpPr>
      <xdr:spPr>
        <a:xfrm>
          <a:off x="18605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32491</xdr:rowOff>
    </xdr:from>
    <xdr:ext cx="469744" cy="259045"/>
    <xdr:sp macro="" textlink="">
      <xdr:nvSpPr>
        <xdr:cNvPr id="811" name="テキスト ボックス 810"/>
        <xdr:cNvSpPr txBox="1"/>
      </xdr:nvSpPr>
      <xdr:spPr>
        <a:xfrm>
          <a:off x="18421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136792</xdr:rowOff>
    </xdr:from>
    <xdr:to>
      <xdr:col>116</xdr:col>
      <xdr:colOff>114300</xdr:colOff>
      <xdr:row>59</xdr:row>
      <xdr:rowOff>66942</xdr:rowOff>
    </xdr:to>
    <xdr:sp macro="" textlink="">
      <xdr:nvSpPr>
        <xdr:cNvPr id="817" name="楕円 816"/>
        <xdr:cNvSpPr/>
      </xdr:nvSpPr>
      <xdr:spPr>
        <a:xfrm>
          <a:off x="221107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51719</xdr:rowOff>
    </xdr:from>
    <xdr:ext cx="378565" cy="259045"/>
    <xdr:sp macro="" textlink="">
      <xdr:nvSpPr>
        <xdr:cNvPr id="818" name="貸付金該当値テキスト"/>
        <xdr:cNvSpPr txBox="1"/>
      </xdr:nvSpPr>
      <xdr:spPr>
        <a:xfrm>
          <a:off x="22212300" y="9995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134848</xdr:rowOff>
    </xdr:from>
    <xdr:to>
      <xdr:col>112</xdr:col>
      <xdr:colOff>38100</xdr:colOff>
      <xdr:row>59</xdr:row>
      <xdr:rowOff>64998</xdr:rowOff>
    </xdr:to>
    <xdr:sp macro="" textlink="">
      <xdr:nvSpPr>
        <xdr:cNvPr id="819" name="楕円 818"/>
        <xdr:cNvSpPr/>
      </xdr:nvSpPr>
      <xdr:spPr>
        <a:xfrm>
          <a:off x="21272500" y="100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56125</xdr:rowOff>
    </xdr:from>
    <xdr:ext cx="378565" cy="259045"/>
    <xdr:sp macro="" textlink="">
      <xdr:nvSpPr>
        <xdr:cNvPr id="820" name="テキスト ボックス 819"/>
        <xdr:cNvSpPr txBox="1"/>
      </xdr:nvSpPr>
      <xdr:spPr>
        <a:xfrm>
          <a:off x="21134017" y="1017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136106</xdr:rowOff>
    </xdr:from>
    <xdr:to>
      <xdr:col>107</xdr:col>
      <xdr:colOff>101600</xdr:colOff>
      <xdr:row>59</xdr:row>
      <xdr:rowOff>66256</xdr:rowOff>
    </xdr:to>
    <xdr:sp macro="" textlink="">
      <xdr:nvSpPr>
        <xdr:cNvPr id="821" name="楕円 820"/>
        <xdr:cNvSpPr/>
      </xdr:nvSpPr>
      <xdr:spPr>
        <a:xfrm>
          <a:off x="203835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57383</xdr:rowOff>
    </xdr:from>
    <xdr:ext cx="378565" cy="259045"/>
    <xdr:sp macro="" textlink="">
      <xdr:nvSpPr>
        <xdr:cNvPr id="822" name="テキスト ボックス 821"/>
        <xdr:cNvSpPr txBox="1"/>
      </xdr:nvSpPr>
      <xdr:spPr>
        <a:xfrm>
          <a:off x="20245017" y="1017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134353</xdr:rowOff>
    </xdr:from>
    <xdr:to>
      <xdr:col>102</xdr:col>
      <xdr:colOff>165100</xdr:colOff>
      <xdr:row>59</xdr:row>
      <xdr:rowOff>64503</xdr:rowOff>
    </xdr:to>
    <xdr:sp macro="" textlink="">
      <xdr:nvSpPr>
        <xdr:cNvPr id="823" name="楕円 822"/>
        <xdr:cNvSpPr/>
      </xdr:nvSpPr>
      <xdr:spPr>
        <a:xfrm>
          <a:off x="19494500" y="100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55630</xdr:rowOff>
    </xdr:from>
    <xdr:ext cx="378565" cy="259045"/>
    <xdr:sp macro="" textlink="">
      <xdr:nvSpPr>
        <xdr:cNvPr id="824" name="テキスト ボックス 823"/>
        <xdr:cNvSpPr txBox="1"/>
      </xdr:nvSpPr>
      <xdr:spPr>
        <a:xfrm>
          <a:off x="19356017" y="1017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125019</xdr:rowOff>
    </xdr:from>
    <xdr:to>
      <xdr:col>98</xdr:col>
      <xdr:colOff>38100</xdr:colOff>
      <xdr:row>59</xdr:row>
      <xdr:rowOff>55169</xdr:rowOff>
    </xdr:to>
    <xdr:sp macro="" textlink="">
      <xdr:nvSpPr>
        <xdr:cNvPr id="825" name="楕円 824"/>
        <xdr:cNvSpPr/>
      </xdr:nvSpPr>
      <xdr:spPr>
        <a:xfrm>
          <a:off x="18605500" y="100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46296</xdr:rowOff>
    </xdr:from>
    <xdr:ext cx="469744" cy="259045"/>
    <xdr:sp macro="" textlink="">
      <xdr:nvSpPr>
        <xdr:cNvPr id="826" name="テキスト ボックス 825"/>
        <xdr:cNvSpPr txBox="1"/>
      </xdr:nvSpPr>
      <xdr:spPr>
        <a:xfrm>
          <a:off x="18421428" y="101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77236</xdr:rowOff>
    </xdr:from>
    <xdr:to>
      <xdr:col>116</xdr:col>
      <xdr:colOff>63500</xdr:colOff>
      <xdr:row>76</xdr:row>
      <xdr:rowOff>129966</xdr:rowOff>
    </xdr:to>
    <xdr:cxnSp macro="">
      <xdr:nvCxnSpPr>
        <xdr:cNvPr id="856" name="直線コネクタ 855"/>
        <xdr:cNvCxnSpPr/>
      </xdr:nvCxnSpPr>
      <xdr:spPr>
        <a:xfrm flipV="1">
          <a:off x="21323300" y="13107436"/>
          <a:ext cx="8382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96743</xdr:rowOff>
    </xdr:from>
    <xdr:to>
      <xdr:col>111</xdr:col>
      <xdr:colOff>177800</xdr:colOff>
      <xdr:row>76</xdr:row>
      <xdr:rowOff>129966</xdr:rowOff>
    </xdr:to>
    <xdr:cxnSp macro="">
      <xdr:nvCxnSpPr>
        <xdr:cNvPr id="859" name="直線コネクタ 858"/>
        <xdr:cNvCxnSpPr/>
      </xdr:nvCxnSpPr>
      <xdr:spPr>
        <a:xfrm>
          <a:off x="20434300" y="13126943"/>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96743</xdr:rowOff>
    </xdr:from>
    <xdr:to>
      <xdr:col>107</xdr:col>
      <xdr:colOff>50800</xdr:colOff>
      <xdr:row>76</xdr:row>
      <xdr:rowOff>104572</xdr:rowOff>
    </xdr:to>
    <xdr:cxnSp macro="">
      <xdr:nvCxnSpPr>
        <xdr:cNvPr id="862" name="直線コネクタ 861"/>
        <xdr:cNvCxnSpPr/>
      </xdr:nvCxnSpPr>
      <xdr:spPr>
        <a:xfrm flipV="1">
          <a:off x="19545300" y="1312694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74149</xdr:rowOff>
    </xdr:from>
    <xdr:to>
      <xdr:col>102</xdr:col>
      <xdr:colOff>114300</xdr:colOff>
      <xdr:row>76</xdr:row>
      <xdr:rowOff>104572</xdr:rowOff>
    </xdr:to>
    <xdr:cxnSp macro="">
      <xdr:nvCxnSpPr>
        <xdr:cNvPr id="865" name="直線コネクタ 864"/>
        <xdr:cNvCxnSpPr/>
      </xdr:nvCxnSpPr>
      <xdr:spPr>
        <a:xfrm>
          <a:off x="18656300" y="13104349"/>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94444</xdr:rowOff>
    </xdr:from>
    <xdr:to>
      <xdr:col>98</xdr:col>
      <xdr:colOff>38100</xdr:colOff>
      <xdr:row>77</xdr:row>
      <xdr:rowOff>24594</xdr:rowOff>
    </xdr:to>
    <xdr:sp macro="" textlink="">
      <xdr:nvSpPr>
        <xdr:cNvPr id="868" name="フローチャート: 判断 867"/>
        <xdr:cNvSpPr/>
      </xdr:nvSpPr>
      <xdr:spPr>
        <a:xfrm>
          <a:off x="18605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15721</xdr:rowOff>
    </xdr:from>
    <xdr:ext cx="534377" cy="259045"/>
    <xdr:sp macro="" textlink="">
      <xdr:nvSpPr>
        <xdr:cNvPr id="869" name="テキスト ボックス 868"/>
        <xdr:cNvSpPr txBox="1"/>
      </xdr:nvSpPr>
      <xdr:spPr>
        <a:xfrm>
          <a:off x="18389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26436</xdr:rowOff>
    </xdr:from>
    <xdr:to>
      <xdr:col>116</xdr:col>
      <xdr:colOff>114300</xdr:colOff>
      <xdr:row>76</xdr:row>
      <xdr:rowOff>128036</xdr:rowOff>
    </xdr:to>
    <xdr:sp macro="" textlink="">
      <xdr:nvSpPr>
        <xdr:cNvPr id="875" name="楕円 874"/>
        <xdr:cNvSpPr/>
      </xdr:nvSpPr>
      <xdr:spPr>
        <a:xfrm>
          <a:off x="22110700" y="1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4863</xdr:rowOff>
    </xdr:from>
    <xdr:ext cx="534377" cy="259045"/>
    <xdr:sp macro="" textlink="">
      <xdr:nvSpPr>
        <xdr:cNvPr id="876" name="繰出金該当値テキスト"/>
        <xdr:cNvSpPr txBox="1"/>
      </xdr:nvSpPr>
      <xdr:spPr>
        <a:xfrm>
          <a:off x="22212300" y="1303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79166</xdr:rowOff>
    </xdr:from>
    <xdr:to>
      <xdr:col>112</xdr:col>
      <xdr:colOff>38100</xdr:colOff>
      <xdr:row>77</xdr:row>
      <xdr:rowOff>9316</xdr:rowOff>
    </xdr:to>
    <xdr:sp macro="" textlink="">
      <xdr:nvSpPr>
        <xdr:cNvPr id="877" name="楕円 876"/>
        <xdr:cNvSpPr/>
      </xdr:nvSpPr>
      <xdr:spPr>
        <a:xfrm>
          <a:off x="21272500" y="131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443</xdr:rowOff>
    </xdr:from>
    <xdr:ext cx="534377" cy="259045"/>
    <xdr:sp macro="" textlink="">
      <xdr:nvSpPr>
        <xdr:cNvPr id="878" name="テキスト ボックス 877"/>
        <xdr:cNvSpPr txBox="1"/>
      </xdr:nvSpPr>
      <xdr:spPr>
        <a:xfrm>
          <a:off x="21056111" y="132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45943</xdr:rowOff>
    </xdr:from>
    <xdr:to>
      <xdr:col>107</xdr:col>
      <xdr:colOff>101600</xdr:colOff>
      <xdr:row>76</xdr:row>
      <xdr:rowOff>147543</xdr:rowOff>
    </xdr:to>
    <xdr:sp macro="" textlink="">
      <xdr:nvSpPr>
        <xdr:cNvPr id="879" name="楕円 878"/>
        <xdr:cNvSpPr/>
      </xdr:nvSpPr>
      <xdr:spPr>
        <a:xfrm>
          <a:off x="20383500" y="130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138670</xdr:rowOff>
    </xdr:from>
    <xdr:ext cx="534377" cy="259045"/>
    <xdr:sp macro="" textlink="">
      <xdr:nvSpPr>
        <xdr:cNvPr id="880" name="テキスト ボックス 879"/>
        <xdr:cNvSpPr txBox="1"/>
      </xdr:nvSpPr>
      <xdr:spPr>
        <a:xfrm>
          <a:off x="20167111" y="1316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53772</xdr:rowOff>
    </xdr:from>
    <xdr:to>
      <xdr:col>102</xdr:col>
      <xdr:colOff>165100</xdr:colOff>
      <xdr:row>76</xdr:row>
      <xdr:rowOff>155372</xdr:rowOff>
    </xdr:to>
    <xdr:sp macro="" textlink="">
      <xdr:nvSpPr>
        <xdr:cNvPr id="881" name="楕円 880"/>
        <xdr:cNvSpPr/>
      </xdr:nvSpPr>
      <xdr:spPr>
        <a:xfrm>
          <a:off x="19494500" y="130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146499</xdr:rowOff>
    </xdr:from>
    <xdr:ext cx="534377" cy="259045"/>
    <xdr:sp macro="" textlink="">
      <xdr:nvSpPr>
        <xdr:cNvPr id="882" name="テキスト ボックス 881"/>
        <xdr:cNvSpPr txBox="1"/>
      </xdr:nvSpPr>
      <xdr:spPr>
        <a:xfrm>
          <a:off x="19278111" y="131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23349</xdr:rowOff>
    </xdr:from>
    <xdr:to>
      <xdr:col>98</xdr:col>
      <xdr:colOff>38100</xdr:colOff>
      <xdr:row>76</xdr:row>
      <xdr:rowOff>124949</xdr:rowOff>
    </xdr:to>
    <xdr:sp macro="" textlink="">
      <xdr:nvSpPr>
        <xdr:cNvPr id="883" name="楕円 882"/>
        <xdr:cNvSpPr/>
      </xdr:nvSpPr>
      <xdr:spPr>
        <a:xfrm>
          <a:off x="18605500" y="130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141476</xdr:rowOff>
    </xdr:from>
    <xdr:ext cx="534377" cy="259045"/>
    <xdr:sp macro="" textlink="">
      <xdr:nvSpPr>
        <xdr:cNvPr id="884" name="テキスト ボックス 883"/>
        <xdr:cNvSpPr txBox="1"/>
      </xdr:nvSpPr>
      <xdr:spPr>
        <a:xfrm>
          <a:off x="18389111" y="128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である。主な要因としては，まず普通建設事業費（うち新規整備）が約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となっていることがあげられる。これは，総社小学校の建て替え，認定こども園整備等の大型事業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が昨年新規整備されたことによるものである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。引き続き庁舎建設等の大型事業が予定されているため，事業の取捨選択の徹底等事業費の減少を目指していきたい。また，もうひとつの大きな要因として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月豪雨災害にかかる経費のうち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となっている。また，人件費・物件費についても豪雨災害関連経費により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また，直近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ヵ年で唯一上昇し続けている扶助費については，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今年度は減となったが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，本市は障がい者・児福祉や子育て支援，高齢者福祉など弱者支援に重点をおいており，今後も扶助費の増幅は見込まれるため，慎重な財政運営が必要である。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69,338
67,634
211.90
29,558,514
29,063,969
201,913
15,716,548
30,976,743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30886</xdr:rowOff>
    </xdr:from>
    <xdr:to>
      <xdr:col>24</xdr:col>
      <xdr:colOff>63500</xdr:colOff>
      <xdr:row>34</xdr:row>
      <xdr:rowOff>36373</xdr:rowOff>
    </xdr:to>
    <xdr:cxnSp macro="">
      <xdr:nvCxnSpPr>
        <xdr:cNvPr id="59" name="直線コネクタ 58"/>
        <xdr:cNvCxnSpPr/>
      </xdr:nvCxnSpPr>
      <xdr:spPr>
        <a:xfrm>
          <a:off x="3797300" y="586018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86208</xdr:rowOff>
    </xdr:from>
    <xdr:to>
      <xdr:col>19</xdr:col>
      <xdr:colOff>177800</xdr:colOff>
      <xdr:row>34</xdr:row>
      <xdr:rowOff>30886</xdr:rowOff>
    </xdr:to>
    <xdr:cxnSp macro="">
      <xdr:nvCxnSpPr>
        <xdr:cNvPr id="62" name="直線コネクタ 61"/>
        <xdr:cNvCxnSpPr/>
      </xdr:nvCxnSpPr>
      <xdr:spPr>
        <a:xfrm>
          <a:off x="2908300" y="5744058"/>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35001</xdr:rowOff>
    </xdr:from>
    <xdr:to>
      <xdr:col>15</xdr:col>
      <xdr:colOff>50800</xdr:colOff>
      <xdr:row>33</xdr:row>
      <xdr:rowOff>86208</xdr:rowOff>
    </xdr:to>
    <xdr:cxnSp macro="">
      <xdr:nvCxnSpPr>
        <xdr:cNvPr id="65" name="直線コネクタ 64"/>
        <xdr:cNvCxnSpPr/>
      </xdr:nvCxnSpPr>
      <xdr:spPr>
        <a:xfrm>
          <a:off x="2019300" y="5692851"/>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82550</xdr:rowOff>
    </xdr:from>
    <xdr:to>
      <xdr:col>10</xdr:col>
      <xdr:colOff>114300</xdr:colOff>
      <xdr:row>33</xdr:row>
      <xdr:rowOff>35001</xdr:rowOff>
    </xdr:to>
    <xdr:cxnSp macro="">
      <xdr:nvCxnSpPr>
        <xdr:cNvPr id="68" name="直線コネクタ 67"/>
        <xdr:cNvCxnSpPr/>
      </xdr:nvCxnSpPr>
      <xdr:spPr>
        <a:xfrm>
          <a:off x="1130300" y="5397500"/>
          <a:ext cx="8890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71" name="フローチャート: 判断 70"/>
        <xdr:cNvSpPr/>
      </xdr:nvSpPr>
      <xdr:spPr>
        <a:xfrm>
          <a:off x="1079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156024</xdr:rowOff>
    </xdr:from>
    <xdr:ext cx="469744" cy="259045"/>
    <xdr:sp macro="" textlink="">
      <xdr:nvSpPr>
        <xdr:cNvPr id="72" name="テキスト ボックス 71"/>
        <xdr:cNvSpPr txBox="1"/>
      </xdr:nvSpPr>
      <xdr:spPr>
        <a:xfrm>
          <a:off x="895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78" name="楕円 77"/>
        <xdr:cNvSpPr/>
      </xdr:nvSpPr>
      <xdr:spPr>
        <a:xfrm>
          <a:off x="45847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8450</xdr:rowOff>
    </xdr:from>
    <xdr:ext cx="469744" cy="259045"/>
    <xdr:sp macro="" textlink="">
      <xdr:nvSpPr>
        <xdr:cNvPr id="79" name="議会費該当値テキスト"/>
        <xdr:cNvSpPr txBox="1"/>
      </xdr:nvSpPr>
      <xdr:spPr>
        <a:xfrm>
          <a:off x="4686300" y="566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151536</xdr:rowOff>
    </xdr:from>
    <xdr:to>
      <xdr:col>20</xdr:col>
      <xdr:colOff>38100</xdr:colOff>
      <xdr:row>34</xdr:row>
      <xdr:rowOff>81686</xdr:rowOff>
    </xdr:to>
    <xdr:sp macro="" textlink="">
      <xdr:nvSpPr>
        <xdr:cNvPr id="80" name="楕円 79"/>
        <xdr:cNvSpPr/>
      </xdr:nvSpPr>
      <xdr:spPr>
        <a:xfrm>
          <a:off x="3746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98213</xdr:rowOff>
    </xdr:from>
    <xdr:ext cx="469744" cy="259045"/>
    <xdr:sp macro="" textlink="">
      <xdr:nvSpPr>
        <xdr:cNvPr id="81" name="テキスト ボックス 80"/>
        <xdr:cNvSpPr txBox="1"/>
      </xdr:nvSpPr>
      <xdr:spPr>
        <a:xfrm>
          <a:off x="3562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35408</xdr:rowOff>
    </xdr:from>
    <xdr:to>
      <xdr:col>15</xdr:col>
      <xdr:colOff>101600</xdr:colOff>
      <xdr:row>33</xdr:row>
      <xdr:rowOff>137008</xdr:rowOff>
    </xdr:to>
    <xdr:sp macro="" textlink="">
      <xdr:nvSpPr>
        <xdr:cNvPr id="82" name="楕円 81"/>
        <xdr:cNvSpPr/>
      </xdr:nvSpPr>
      <xdr:spPr>
        <a:xfrm>
          <a:off x="2857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153535</xdr:rowOff>
    </xdr:from>
    <xdr:ext cx="469744" cy="259045"/>
    <xdr:sp macro="" textlink="">
      <xdr:nvSpPr>
        <xdr:cNvPr id="83" name="テキスト ボックス 82"/>
        <xdr:cNvSpPr txBox="1"/>
      </xdr:nvSpPr>
      <xdr:spPr>
        <a:xfrm>
          <a:off x="2673428" y="546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155651</xdr:rowOff>
    </xdr:from>
    <xdr:to>
      <xdr:col>10</xdr:col>
      <xdr:colOff>165100</xdr:colOff>
      <xdr:row>33</xdr:row>
      <xdr:rowOff>85801</xdr:rowOff>
    </xdr:to>
    <xdr:sp macro="" textlink="">
      <xdr:nvSpPr>
        <xdr:cNvPr id="84" name="楕円 83"/>
        <xdr:cNvSpPr/>
      </xdr:nvSpPr>
      <xdr:spPr>
        <a:xfrm>
          <a:off x="1968500" y="56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102328</xdr:rowOff>
    </xdr:from>
    <xdr:ext cx="469744" cy="259045"/>
    <xdr:sp macro="" textlink="">
      <xdr:nvSpPr>
        <xdr:cNvPr id="85" name="テキスト ボックス 84"/>
        <xdr:cNvSpPr txBox="1"/>
      </xdr:nvSpPr>
      <xdr:spPr>
        <a:xfrm>
          <a:off x="1784428" y="54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86" name="楕円 85"/>
        <xdr:cNvSpPr/>
      </xdr:nvSpPr>
      <xdr:spPr>
        <a:xfrm>
          <a:off x="1079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87" name="テキスト ボックス 86"/>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100617</xdr:rowOff>
    </xdr:from>
    <xdr:to>
      <xdr:col>24</xdr:col>
      <xdr:colOff>63500</xdr:colOff>
      <xdr:row>56</xdr:row>
      <xdr:rowOff>138542</xdr:rowOff>
    </xdr:to>
    <xdr:cxnSp macro="">
      <xdr:nvCxnSpPr>
        <xdr:cNvPr id="116" name="直線コネクタ 115"/>
        <xdr:cNvCxnSpPr/>
      </xdr:nvCxnSpPr>
      <xdr:spPr>
        <a:xfrm>
          <a:off x="3797300" y="9701817"/>
          <a:ext cx="8382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100617</xdr:rowOff>
    </xdr:from>
    <xdr:to>
      <xdr:col>19</xdr:col>
      <xdr:colOff>177800</xdr:colOff>
      <xdr:row>56</xdr:row>
      <xdr:rowOff>134069</xdr:rowOff>
    </xdr:to>
    <xdr:cxnSp macro="">
      <xdr:nvCxnSpPr>
        <xdr:cNvPr id="119" name="直線コネクタ 118"/>
        <xdr:cNvCxnSpPr/>
      </xdr:nvCxnSpPr>
      <xdr:spPr>
        <a:xfrm flipV="1">
          <a:off x="2908300" y="9701817"/>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129215</xdr:rowOff>
    </xdr:from>
    <xdr:to>
      <xdr:col>15</xdr:col>
      <xdr:colOff>50800</xdr:colOff>
      <xdr:row>56</xdr:row>
      <xdr:rowOff>134069</xdr:rowOff>
    </xdr:to>
    <xdr:cxnSp macro="">
      <xdr:nvCxnSpPr>
        <xdr:cNvPr id="122" name="直線コネクタ 121"/>
        <xdr:cNvCxnSpPr/>
      </xdr:nvCxnSpPr>
      <xdr:spPr>
        <a:xfrm>
          <a:off x="2019300" y="9730415"/>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73932</xdr:rowOff>
    </xdr:from>
    <xdr:to>
      <xdr:col>10</xdr:col>
      <xdr:colOff>114300</xdr:colOff>
      <xdr:row>56</xdr:row>
      <xdr:rowOff>129215</xdr:rowOff>
    </xdr:to>
    <xdr:cxnSp macro="">
      <xdr:nvCxnSpPr>
        <xdr:cNvPr id="125" name="直線コネクタ 124"/>
        <xdr:cNvCxnSpPr/>
      </xdr:nvCxnSpPr>
      <xdr:spPr>
        <a:xfrm>
          <a:off x="1130300" y="9675132"/>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94958</xdr:rowOff>
    </xdr:from>
    <xdr:to>
      <xdr:col>6</xdr:col>
      <xdr:colOff>38100</xdr:colOff>
      <xdr:row>57</xdr:row>
      <xdr:rowOff>25108</xdr:rowOff>
    </xdr:to>
    <xdr:sp macro="" textlink="">
      <xdr:nvSpPr>
        <xdr:cNvPr id="128" name="フローチャート: 判断 127"/>
        <xdr:cNvSpPr/>
      </xdr:nvSpPr>
      <xdr:spPr>
        <a:xfrm>
          <a:off x="1079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16235</xdr:rowOff>
    </xdr:from>
    <xdr:ext cx="534377" cy="259045"/>
    <xdr:sp macro="" textlink="">
      <xdr:nvSpPr>
        <xdr:cNvPr id="129" name="テキスト ボックス 128"/>
        <xdr:cNvSpPr txBox="1"/>
      </xdr:nvSpPr>
      <xdr:spPr>
        <a:xfrm>
          <a:off x="863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87742</xdr:rowOff>
    </xdr:from>
    <xdr:to>
      <xdr:col>24</xdr:col>
      <xdr:colOff>114300</xdr:colOff>
      <xdr:row>57</xdr:row>
      <xdr:rowOff>17892</xdr:rowOff>
    </xdr:to>
    <xdr:sp macro="" textlink="">
      <xdr:nvSpPr>
        <xdr:cNvPr id="135" name="楕円 134"/>
        <xdr:cNvSpPr/>
      </xdr:nvSpPr>
      <xdr:spPr>
        <a:xfrm>
          <a:off x="4584700" y="96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66169</xdr:rowOff>
    </xdr:from>
    <xdr:ext cx="534377" cy="259045"/>
    <xdr:sp macro="" textlink="">
      <xdr:nvSpPr>
        <xdr:cNvPr id="136" name="総務費該当値テキスト"/>
        <xdr:cNvSpPr txBox="1"/>
      </xdr:nvSpPr>
      <xdr:spPr>
        <a:xfrm>
          <a:off x="4686300" y="966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49817</xdr:rowOff>
    </xdr:from>
    <xdr:to>
      <xdr:col>20</xdr:col>
      <xdr:colOff>38100</xdr:colOff>
      <xdr:row>56</xdr:row>
      <xdr:rowOff>151417</xdr:rowOff>
    </xdr:to>
    <xdr:sp macro="" textlink="">
      <xdr:nvSpPr>
        <xdr:cNvPr id="137" name="楕円 136"/>
        <xdr:cNvSpPr/>
      </xdr:nvSpPr>
      <xdr:spPr>
        <a:xfrm>
          <a:off x="3746500" y="96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142544</xdr:rowOff>
    </xdr:from>
    <xdr:ext cx="534377" cy="259045"/>
    <xdr:sp macro="" textlink="">
      <xdr:nvSpPr>
        <xdr:cNvPr id="138" name="テキスト ボックス 137"/>
        <xdr:cNvSpPr txBox="1"/>
      </xdr:nvSpPr>
      <xdr:spPr>
        <a:xfrm>
          <a:off x="3530111" y="97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83269</xdr:rowOff>
    </xdr:from>
    <xdr:to>
      <xdr:col>15</xdr:col>
      <xdr:colOff>101600</xdr:colOff>
      <xdr:row>57</xdr:row>
      <xdr:rowOff>13419</xdr:rowOff>
    </xdr:to>
    <xdr:sp macro="" textlink="">
      <xdr:nvSpPr>
        <xdr:cNvPr id="139" name="楕円 138"/>
        <xdr:cNvSpPr/>
      </xdr:nvSpPr>
      <xdr:spPr>
        <a:xfrm>
          <a:off x="2857500" y="96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4546</xdr:rowOff>
    </xdr:from>
    <xdr:ext cx="534377" cy="259045"/>
    <xdr:sp macro="" textlink="">
      <xdr:nvSpPr>
        <xdr:cNvPr id="140" name="テキスト ボックス 139"/>
        <xdr:cNvSpPr txBox="1"/>
      </xdr:nvSpPr>
      <xdr:spPr>
        <a:xfrm>
          <a:off x="2641111" y="977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78415</xdr:rowOff>
    </xdr:from>
    <xdr:to>
      <xdr:col>10</xdr:col>
      <xdr:colOff>165100</xdr:colOff>
      <xdr:row>57</xdr:row>
      <xdr:rowOff>8565</xdr:rowOff>
    </xdr:to>
    <xdr:sp macro="" textlink="">
      <xdr:nvSpPr>
        <xdr:cNvPr id="141" name="楕円 140"/>
        <xdr:cNvSpPr/>
      </xdr:nvSpPr>
      <xdr:spPr>
        <a:xfrm>
          <a:off x="1968500" y="96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171142</xdr:rowOff>
    </xdr:from>
    <xdr:ext cx="534377" cy="259045"/>
    <xdr:sp macro="" textlink="">
      <xdr:nvSpPr>
        <xdr:cNvPr id="142" name="テキスト ボックス 141"/>
        <xdr:cNvSpPr txBox="1"/>
      </xdr:nvSpPr>
      <xdr:spPr>
        <a:xfrm>
          <a:off x="1752111" y="977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23132</xdr:rowOff>
    </xdr:from>
    <xdr:to>
      <xdr:col>6</xdr:col>
      <xdr:colOff>38100</xdr:colOff>
      <xdr:row>56</xdr:row>
      <xdr:rowOff>124732</xdr:rowOff>
    </xdr:to>
    <xdr:sp macro="" textlink="">
      <xdr:nvSpPr>
        <xdr:cNvPr id="143" name="楕円 142"/>
        <xdr:cNvSpPr/>
      </xdr:nvSpPr>
      <xdr:spPr>
        <a:xfrm>
          <a:off x="1079500" y="96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141259</xdr:rowOff>
    </xdr:from>
    <xdr:ext cx="534377" cy="259045"/>
    <xdr:sp macro="" textlink="">
      <xdr:nvSpPr>
        <xdr:cNvPr id="144" name="テキスト ボックス 143"/>
        <xdr:cNvSpPr txBox="1"/>
      </xdr:nvSpPr>
      <xdr:spPr>
        <a:xfrm>
          <a:off x="863111" y="93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48183</xdr:rowOff>
    </xdr:from>
    <xdr:to>
      <xdr:col>24</xdr:col>
      <xdr:colOff>63500</xdr:colOff>
      <xdr:row>77</xdr:row>
      <xdr:rowOff>104496</xdr:rowOff>
    </xdr:to>
    <xdr:cxnSp macro="">
      <xdr:nvCxnSpPr>
        <xdr:cNvPr id="174" name="直線コネクタ 173"/>
        <xdr:cNvCxnSpPr/>
      </xdr:nvCxnSpPr>
      <xdr:spPr>
        <a:xfrm>
          <a:off x="3797300" y="13078383"/>
          <a:ext cx="838200" cy="2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48183</xdr:rowOff>
    </xdr:from>
    <xdr:to>
      <xdr:col>19</xdr:col>
      <xdr:colOff>177800</xdr:colOff>
      <xdr:row>77</xdr:row>
      <xdr:rowOff>69583</xdr:rowOff>
    </xdr:to>
    <xdr:cxnSp macro="">
      <xdr:nvCxnSpPr>
        <xdr:cNvPr id="177" name="直線コネクタ 176"/>
        <xdr:cNvCxnSpPr/>
      </xdr:nvCxnSpPr>
      <xdr:spPr>
        <a:xfrm flipV="1">
          <a:off x="2908300" y="13078383"/>
          <a:ext cx="889000" cy="1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69583</xdr:rowOff>
    </xdr:from>
    <xdr:to>
      <xdr:col>15</xdr:col>
      <xdr:colOff>50800</xdr:colOff>
      <xdr:row>78</xdr:row>
      <xdr:rowOff>20980</xdr:rowOff>
    </xdr:to>
    <xdr:cxnSp macro="">
      <xdr:nvCxnSpPr>
        <xdr:cNvPr id="180" name="直線コネクタ 179"/>
        <xdr:cNvCxnSpPr/>
      </xdr:nvCxnSpPr>
      <xdr:spPr>
        <a:xfrm flipV="1">
          <a:off x="2019300" y="13271233"/>
          <a:ext cx="889000" cy="1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20980</xdr:rowOff>
    </xdr:from>
    <xdr:to>
      <xdr:col>10</xdr:col>
      <xdr:colOff>114300</xdr:colOff>
      <xdr:row>78</xdr:row>
      <xdr:rowOff>107328</xdr:rowOff>
    </xdr:to>
    <xdr:cxnSp macro="">
      <xdr:nvCxnSpPr>
        <xdr:cNvPr id="183" name="直線コネクタ 182"/>
        <xdr:cNvCxnSpPr/>
      </xdr:nvCxnSpPr>
      <xdr:spPr>
        <a:xfrm flipV="1">
          <a:off x="1130300" y="13394080"/>
          <a:ext cx="889000" cy="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32741</xdr:rowOff>
    </xdr:from>
    <xdr:to>
      <xdr:col>6</xdr:col>
      <xdr:colOff>38100</xdr:colOff>
      <xdr:row>78</xdr:row>
      <xdr:rowOff>134341</xdr:rowOff>
    </xdr:to>
    <xdr:sp macro="" textlink="">
      <xdr:nvSpPr>
        <xdr:cNvPr id="186" name="フローチャート: 判断 185"/>
        <xdr:cNvSpPr/>
      </xdr:nvSpPr>
      <xdr:spPr>
        <a:xfrm>
          <a:off x="1079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150868</xdr:rowOff>
    </xdr:from>
    <xdr:ext cx="599010" cy="259045"/>
    <xdr:sp macro="" textlink="">
      <xdr:nvSpPr>
        <xdr:cNvPr id="187" name="テキスト ボックス 186"/>
        <xdr:cNvSpPr txBox="1"/>
      </xdr:nvSpPr>
      <xdr:spPr>
        <a:xfrm>
          <a:off x="830795" y="1318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53696</xdr:rowOff>
    </xdr:from>
    <xdr:to>
      <xdr:col>24</xdr:col>
      <xdr:colOff>114300</xdr:colOff>
      <xdr:row>77</xdr:row>
      <xdr:rowOff>155296</xdr:rowOff>
    </xdr:to>
    <xdr:sp macro="" textlink="">
      <xdr:nvSpPr>
        <xdr:cNvPr id="193" name="楕円 192"/>
        <xdr:cNvSpPr/>
      </xdr:nvSpPr>
      <xdr:spPr>
        <a:xfrm>
          <a:off x="45847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32123</xdr:rowOff>
    </xdr:from>
    <xdr:ext cx="599010" cy="259045"/>
    <xdr:sp macro="" textlink="">
      <xdr:nvSpPr>
        <xdr:cNvPr id="194" name="民生費該当値テキスト"/>
        <xdr:cNvSpPr txBox="1"/>
      </xdr:nvSpPr>
      <xdr:spPr>
        <a:xfrm>
          <a:off x="4686300" y="132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168833</xdr:rowOff>
    </xdr:from>
    <xdr:to>
      <xdr:col>20</xdr:col>
      <xdr:colOff>38100</xdr:colOff>
      <xdr:row>76</xdr:row>
      <xdr:rowOff>98983</xdr:rowOff>
    </xdr:to>
    <xdr:sp macro="" textlink="">
      <xdr:nvSpPr>
        <xdr:cNvPr id="195" name="楕円 194"/>
        <xdr:cNvSpPr/>
      </xdr:nvSpPr>
      <xdr:spPr>
        <a:xfrm>
          <a:off x="3746500" y="130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90110</xdr:rowOff>
    </xdr:from>
    <xdr:ext cx="599010" cy="259045"/>
    <xdr:sp macro="" textlink="">
      <xdr:nvSpPr>
        <xdr:cNvPr id="196" name="テキスト ボックス 195"/>
        <xdr:cNvSpPr txBox="1"/>
      </xdr:nvSpPr>
      <xdr:spPr>
        <a:xfrm>
          <a:off x="3497795" y="1312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18783</xdr:rowOff>
    </xdr:from>
    <xdr:to>
      <xdr:col>15</xdr:col>
      <xdr:colOff>101600</xdr:colOff>
      <xdr:row>77</xdr:row>
      <xdr:rowOff>120383</xdr:rowOff>
    </xdr:to>
    <xdr:sp macro="" textlink="">
      <xdr:nvSpPr>
        <xdr:cNvPr id="197" name="楕円 196"/>
        <xdr:cNvSpPr/>
      </xdr:nvSpPr>
      <xdr:spPr>
        <a:xfrm>
          <a:off x="2857500" y="132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111510</xdr:rowOff>
    </xdr:from>
    <xdr:ext cx="599010" cy="259045"/>
    <xdr:sp macro="" textlink="">
      <xdr:nvSpPr>
        <xdr:cNvPr id="198" name="テキスト ボックス 197"/>
        <xdr:cNvSpPr txBox="1"/>
      </xdr:nvSpPr>
      <xdr:spPr>
        <a:xfrm>
          <a:off x="2608795" y="1331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141630</xdr:rowOff>
    </xdr:from>
    <xdr:to>
      <xdr:col>10</xdr:col>
      <xdr:colOff>165100</xdr:colOff>
      <xdr:row>78</xdr:row>
      <xdr:rowOff>71780</xdr:rowOff>
    </xdr:to>
    <xdr:sp macro="" textlink="">
      <xdr:nvSpPr>
        <xdr:cNvPr id="199" name="楕円 198"/>
        <xdr:cNvSpPr/>
      </xdr:nvSpPr>
      <xdr:spPr>
        <a:xfrm>
          <a:off x="1968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62907</xdr:rowOff>
    </xdr:from>
    <xdr:ext cx="599010" cy="259045"/>
    <xdr:sp macro="" textlink="">
      <xdr:nvSpPr>
        <xdr:cNvPr id="200" name="テキスト ボックス 199"/>
        <xdr:cNvSpPr txBox="1"/>
      </xdr:nvSpPr>
      <xdr:spPr>
        <a:xfrm>
          <a:off x="1719795" y="1343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56528</xdr:rowOff>
    </xdr:from>
    <xdr:to>
      <xdr:col>6</xdr:col>
      <xdr:colOff>38100</xdr:colOff>
      <xdr:row>78</xdr:row>
      <xdr:rowOff>158128</xdr:rowOff>
    </xdr:to>
    <xdr:sp macro="" textlink="">
      <xdr:nvSpPr>
        <xdr:cNvPr id="201" name="楕円 200"/>
        <xdr:cNvSpPr/>
      </xdr:nvSpPr>
      <xdr:spPr>
        <a:xfrm>
          <a:off x="1079500" y="134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149255</xdr:rowOff>
    </xdr:from>
    <xdr:ext cx="599010" cy="259045"/>
    <xdr:sp macro="" textlink="">
      <xdr:nvSpPr>
        <xdr:cNvPr id="202" name="テキスト ボックス 201"/>
        <xdr:cNvSpPr txBox="1"/>
      </xdr:nvSpPr>
      <xdr:spPr>
        <a:xfrm>
          <a:off x="830795" y="135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86843</xdr:rowOff>
    </xdr:from>
    <xdr:to>
      <xdr:col>24</xdr:col>
      <xdr:colOff>63500</xdr:colOff>
      <xdr:row>96</xdr:row>
      <xdr:rowOff>161886</xdr:rowOff>
    </xdr:to>
    <xdr:cxnSp macro="">
      <xdr:nvCxnSpPr>
        <xdr:cNvPr id="231" name="直線コネクタ 230"/>
        <xdr:cNvCxnSpPr/>
      </xdr:nvCxnSpPr>
      <xdr:spPr>
        <a:xfrm flipV="1">
          <a:off x="3797300" y="16546043"/>
          <a:ext cx="838200" cy="7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161886</xdr:rowOff>
    </xdr:from>
    <xdr:to>
      <xdr:col>19</xdr:col>
      <xdr:colOff>177800</xdr:colOff>
      <xdr:row>97</xdr:row>
      <xdr:rowOff>62027</xdr:rowOff>
    </xdr:to>
    <xdr:cxnSp macro="">
      <xdr:nvCxnSpPr>
        <xdr:cNvPr id="234" name="直線コネクタ 233"/>
        <xdr:cNvCxnSpPr/>
      </xdr:nvCxnSpPr>
      <xdr:spPr>
        <a:xfrm flipV="1">
          <a:off x="2908300" y="16621086"/>
          <a:ext cx="889000" cy="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77318</xdr:rowOff>
    </xdr:from>
    <xdr:to>
      <xdr:col>15</xdr:col>
      <xdr:colOff>50800</xdr:colOff>
      <xdr:row>97</xdr:row>
      <xdr:rowOff>62027</xdr:rowOff>
    </xdr:to>
    <xdr:cxnSp macro="">
      <xdr:nvCxnSpPr>
        <xdr:cNvPr id="237" name="直線コネクタ 236"/>
        <xdr:cNvCxnSpPr/>
      </xdr:nvCxnSpPr>
      <xdr:spPr>
        <a:xfrm>
          <a:off x="2019300" y="16536518"/>
          <a:ext cx="889000" cy="1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77318</xdr:rowOff>
    </xdr:from>
    <xdr:to>
      <xdr:col>10</xdr:col>
      <xdr:colOff>114300</xdr:colOff>
      <xdr:row>96</xdr:row>
      <xdr:rowOff>153378</xdr:rowOff>
    </xdr:to>
    <xdr:cxnSp macro="">
      <xdr:nvCxnSpPr>
        <xdr:cNvPr id="240" name="直線コネクタ 239"/>
        <xdr:cNvCxnSpPr/>
      </xdr:nvCxnSpPr>
      <xdr:spPr>
        <a:xfrm flipV="1">
          <a:off x="1130300" y="16536518"/>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30404</xdr:rowOff>
    </xdr:from>
    <xdr:to>
      <xdr:col>6</xdr:col>
      <xdr:colOff>38100</xdr:colOff>
      <xdr:row>96</xdr:row>
      <xdr:rowOff>132004</xdr:rowOff>
    </xdr:to>
    <xdr:sp macro="" textlink="">
      <xdr:nvSpPr>
        <xdr:cNvPr id="243" name="フローチャート: 判断 242"/>
        <xdr:cNvSpPr/>
      </xdr:nvSpPr>
      <xdr:spPr>
        <a:xfrm>
          <a:off x="1079500" y="1648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148531</xdr:rowOff>
    </xdr:from>
    <xdr:ext cx="534377" cy="259045"/>
    <xdr:sp macro="" textlink="">
      <xdr:nvSpPr>
        <xdr:cNvPr id="244" name="テキスト ボックス 243"/>
        <xdr:cNvSpPr txBox="1"/>
      </xdr:nvSpPr>
      <xdr:spPr>
        <a:xfrm>
          <a:off x="863111" y="1626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36043</xdr:rowOff>
    </xdr:from>
    <xdr:to>
      <xdr:col>24</xdr:col>
      <xdr:colOff>114300</xdr:colOff>
      <xdr:row>96</xdr:row>
      <xdr:rowOff>137643</xdr:rowOff>
    </xdr:to>
    <xdr:sp macro="" textlink="">
      <xdr:nvSpPr>
        <xdr:cNvPr id="250" name="楕円 249"/>
        <xdr:cNvSpPr/>
      </xdr:nvSpPr>
      <xdr:spPr>
        <a:xfrm>
          <a:off x="4584700" y="164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14470</xdr:rowOff>
    </xdr:from>
    <xdr:ext cx="534377" cy="259045"/>
    <xdr:sp macro="" textlink="">
      <xdr:nvSpPr>
        <xdr:cNvPr id="251" name="衛生費該当値テキスト"/>
        <xdr:cNvSpPr txBox="1"/>
      </xdr:nvSpPr>
      <xdr:spPr>
        <a:xfrm>
          <a:off x="4686300" y="164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111086</xdr:rowOff>
    </xdr:from>
    <xdr:to>
      <xdr:col>20</xdr:col>
      <xdr:colOff>38100</xdr:colOff>
      <xdr:row>97</xdr:row>
      <xdr:rowOff>41236</xdr:rowOff>
    </xdr:to>
    <xdr:sp macro="" textlink="">
      <xdr:nvSpPr>
        <xdr:cNvPr id="252" name="楕円 251"/>
        <xdr:cNvSpPr/>
      </xdr:nvSpPr>
      <xdr:spPr>
        <a:xfrm>
          <a:off x="3746500" y="165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32363</xdr:rowOff>
    </xdr:from>
    <xdr:ext cx="534377" cy="259045"/>
    <xdr:sp macro="" textlink="">
      <xdr:nvSpPr>
        <xdr:cNvPr id="253" name="テキスト ボックス 252"/>
        <xdr:cNvSpPr txBox="1"/>
      </xdr:nvSpPr>
      <xdr:spPr>
        <a:xfrm>
          <a:off x="3530111" y="166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11227</xdr:rowOff>
    </xdr:from>
    <xdr:to>
      <xdr:col>15</xdr:col>
      <xdr:colOff>101600</xdr:colOff>
      <xdr:row>97</xdr:row>
      <xdr:rowOff>112827</xdr:rowOff>
    </xdr:to>
    <xdr:sp macro="" textlink="">
      <xdr:nvSpPr>
        <xdr:cNvPr id="254" name="楕円 253"/>
        <xdr:cNvSpPr/>
      </xdr:nvSpPr>
      <xdr:spPr>
        <a:xfrm>
          <a:off x="2857500" y="166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103954</xdr:rowOff>
    </xdr:from>
    <xdr:ext cx="534377" cy="259045"/>
    <xdr:sp macro="" textlink="">
      <xdr:nvSpPr>
        <xdr:cNvPr id="255" name="テキスト ボックス 254"/>
        <xdr:cNvSpPr txBox="1"/>
      </xdr:nvSpPr>
      <xdr:spPr>
        <a:xfrm>
          <a:off x="2641111" y="16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26518</xdr:rowOff>
    </xdr:from>
    <xdr:to>
      <xdr:col>10</xdr:col>
      <xdr:colOff>165100</xdr:colOff>
      <xdr:row>96</xdr:row>
      <xdr:rowOff>128118</xdr:rowOff>
    </xdr:to>
    <xdr:sp macro="" textlink="">
      <xdr:nvSpPr>
        <xdr:cNvPr id="256" name="楕円 255"/>
        <xdr:cNvSpPr/>
      </xdr:nvSpPr>
      <xdr:spPr>
        <a:xfrm>
          <a:off x="1968500" y="164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119245</xdr:rowOff>
    </xdr:from>
    <xdr:ext cx="534377" cy="259045"/>
    <xdr:sp macro="" textlink="">
      <xdr:nvSpPr>
        <xdr:cNvPr id="257" name="テキスト ボックス 256"/>
        <xdr:cNvSpPr txBox="1"/>
      </xdr:nvSpPr>
      <xdr:spPr>
        <a:xfrm>
          <a:off x="1752111" y="165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102578</xdr:rowOff>
    </xdr:from>
    <xdr:to>
      <xdr:col>6</xdr:col>
      <xdr:colOff>38100</xdr:colOff>
      <xdr:row>97</xdr:row>
      <xdr:rowOff>32728</xdr:rowOff>
    </xdr:to>
    <xdr:sp macro="" textlink="">
      <xdr:nvSpPr>
        <xdr:cNvPr id="258" name="楕円 257"/>
        <xdr:cNvSpPr/>
      </xdr:nvSpPr>
      <xdr:spPr>
        <a:xfrm>
          <a:off x="1079500" y="165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23855</xdr:rowOff>
    </xdr:from>
    <xdr:ext cx="534377" cy="259045"/>
    <xdr:sp macro="" textlink="">
      <xdr:nvSpPr>
        <xdr:cNvPr id="259" name="テキスト ボックス 258"/>
        <xdr:cNvSpPr txBox="1"/>
      </xdr:nvSpPr>
      <xdr:spPr>
        <a:xfrm>
          <a:off x="863111"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107315</xdr:rowOff>
    </xdr:from>
    <xdr:to>
      <xdr:col>55</xdr:col>
      <xdr:colOff>0</xdr:colOff>
      <xdr:row>36</xdr:row>
      <xdr:rowOff>122555</xdr:rowOff>
    </xdr:to>
    <xdr:cxnSp macro="">
      <xdr:nvCxnSpPr>
        <xdr:cNvPr id="288" name="直線コネクタ 287"/>
        <xdr:cNvCxnSpPr/>
      </xdr:nvCxnSpPr>
      <xdr:spPr>
        <a:xfrm flipV="1">
          <a:off x="9639300" y="62795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122555</xdr:rowOff>
    </xdr:from>
    <xdr:to>
      <xdr:col>50</xdr:col>
      <xdr:colOff>114300</xdr:colOff>
      <xdr:row>36</xdr:row>
      <xdr:rowOff>129413</xdr:rowOff>
    </xdr:to>
    <xdr:cxnSp macro="">
      <xdr:nvCxnSpPr>
        <xdr:cNvPr id="291" name="直線コネクタ 290"/>
        <xdr:cNvCxnSpPr/>
      </xdr:nvCxnSpPr>
      <xdr:spPr>
        <a:xfrm flipV="1">
          <a:off x="8750300" y="629475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106172</xdr:rowOff>
    </xdr:from>
    <xdr:to>
      <xdr:col>45</xdr:col>
      <xdr:colOff>177800</xdr:colOff>
      <xdr:row>36</xdr:row>
      <xdr:rowOff>129413</xdr:rowOff>
    </xdr:to>
    <xdr:cxnSp macro="">
      <xdr:nvCxnSpPr>
        <xdr:cNvPr id="294" name="直線コネクタ 293"/>
        <xdr:cNvCxnSpPr/>
      </xdr:nvCxnSpPr>
      <xdr:spPr>
        <a:xfrm>
          <a:off x="7861300" y="627837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141986</xdr:rowOff>
    </xdr:from>
    <xdr:to>
      <xdr:col>41</xdr:col>
      <xdr:colOff>50800</xdr:colOff>
      <xdr:row>36</xdr:row>
      <xdr:rowOff>106172</xdr:rowOff>
    </xdr:to>
    <xdr:cxnSp macro="">
      <xdr:nvCxnSpPr>
        <xdr:cNvPr id="297" name="直線コネクタ 296"/>
        <xdr:cNvCxnSpPr/>
      </xdr:nvCxnSpPr>
      <xdr:spPr>
        <a:xfrm>
          <a:off x="6972300" y="6142736"/>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67564</xdr:rowOff>
    </xdr:from>
    <xdr:to>
      <xdr:col>36</xdr:col>
      <xdr:colOff>165100</xdr:colOff>
      <xdr:row>35</xdr:row>
      <xdr:rowOff>169164</xdr:rowOff>
    </xdr:to>
    <xdr:sp macro="" textlink="">
      <xdr:nvSpPr>
        <xdr:cNvPr id="300" name="フローチャート: 判断 299"/>
        <xdr:cNvSpPr/>
      </xdr:nvSpPr>
      <xdr:spPr>
        <a:xfrm>
          <a:off x="6921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14241</xdr:rowOff>
    </xdr:from>
    <xdr:ext cx="469744" cy="259045"/>
    <xdr:sp macro="" textlink="">
      <xdr:nvSpPr>
        <xdr:cNvPr id="301" name="テキスト ボックス 300"/>
        <xdr:cNvSpPr txBox="1"/>
      </xdr:nvSpPr>
      <xdr:spPr>
        <a:xfrm>
          <a:off x="6737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56515</xdr:rowOff>
    </xdr:from>
    <xdr:to>
      <xdr:col>55</xdr:col>
      <xdr:colOff>50800</xdr:colOff>
      <xdr:row>36</xdr:row>
      <xdr:rowOff>158115</xdr:rowOff>
    </xdr:to>
    <xdr:sp macro="" textlink="">
      <xdr:nvSpPr>
        <xdr:cNvPr id="307" name="楕円 306"/>
        <xdr:cNvSpPr/>
      </xdr:nvSpPr>
      <xdr:spPr>
        <a:xfrm>
          <a:off x="10426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79392</xdr:rowOff>
    </xdr:from>
    <xdr:ext cx="469744" cy="259045"/>
    <xdr:sp macro="" textlink="">
      <xdr:nvSpPr>
        <xdr:cNvPr id="308" name="労働費該当値テキスト"/>
        <xdr:cNvSpPr txBox="1"/>
      </xdr:nvSpPr>
      <xdr:spPr>
        <a:xfrm>
          <a:off x="10528300" y="608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71755</xdr:rowOff>
    </xdr:from>
    <xdr:to>
      <xdr:col>50</xdr:col>
      <xdr:colOff>165100</xdr:colOff>
      <xdr:row>37</xdr:row>
      <xdr:rowOff>1905</xdr:rowOff>
    </xdr:to>
    <xdr:sp macro="" textlink="">
      <xdr:nvSpPr>
        <xdr:cNvPr id="309" name="楕円 308"/>
        <xdr:cNvSpPr/>
      </xdr:nvSpPr>
      <xdr:spPr>
        <a:xfrm>
          <a:off x="9588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18432</xdr:rowOff>
    </xdr:from>
    <xdr:ext cx="469744" cy="259045"/>
    <xdr:sp macro="" textlink="">
      <xdr:nvSpPr>
        <xdr:cNvPr id="310" name="テキスト ボックス 309"/>
        <xdr:cNvSpPr txBox="1"/>
      </xdr:nvSpPr>
      <xdr:spPr>
        <a:xfrm>
          <a:off x="9404428" y="601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78613</xdr:rowOff>
    </xdr:from>
    <xdr:to>
      <xdr:col>46</xdr:col>
      <xdr:colOff>38100</xdr:colOff>
      <xdr:row>37</xdr:row>
      <xdr:rowOff>8763</xdr:rowOff>
    </xdr:to>
    <xdr:sp macro="" textlink="">
      <xdr:nvSpPr>
        <xdr:cNvPr id="311" name="楕円 310"/>
        <xdr:cNvSpPr/>
      </xdr:nvSpPr>
      <xdr:spPr>
        <a:xfrm>
          <a:off x="8699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25290</xdr:rowOff>
    </xdr:from>
    <xdr:ext cx="469744" cy="259045"/>
    <xdr:sp macro="" textlink="">
      <xdr:nvSpPr>
        <xdr:cNvPr id="312" name="テキスト ボックス 311"/>
        <xdr:cNvSpPr txBox="1"/>
      </xdr:nvSpPr>
      <xdr:spPr>
        <a:xfrm>
          <a:off x="8515428"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55372</xdr:rowOff>
    </xdr:from>
    <xdr:to>
      <xdr:col>41</xdr:col>
      <xdr:colOff>101600</xdr:colOff>
      <xdr:row>36</xdr:row>
      <xdr:rowOff>156972</xdr:rowOff>
    </xdr:to>
    <xdr:sp macro="" textlink="">
      <xdr:nvSpPr>
        <xdr:cNvPr id="313" name="楕円 312"/>
        <xdr:cNvSpPr/>
      </xdr:nvSpPr>
      <xdr:spPr>
        <a:xfrm>
          <a:off x="7810500" y="622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2049</xdr:rowOff>
    </xdr:from>
    <xdr:ext cx="469744" cy="259045"/>
    <xdr:sp macro="" textlink="">
      <xdr:nvSpPr>
        <xdr:cNvPr id="314" name="テキスト ボックス 313"/>
        <xdr:cNvSpPr txBox="1"/>
      </xdr:nvSpPr>
      <xdr:spPr>
        <a:xfrm>
          <a:off x="7626428"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91186</xdr:rowOff>
    </xdr:from>
    <xdr:to>
      <xdr:col>36</xdr:col>
      <xdr:colOff>165100</xdr:colOff>
      <xdr:row>36</xdr:row>
      <xdr:rowOff>21336</xdr:rowOff>
    </xdr:to>
    <xdr:sp macro="" textlink="">
      <xdr:nvSpPr>
        <xdr:cNvPr id="315" name="楕円 314"/>
        <xdr:cNvSpPr/>
      </xdr:nvSpPr>
      <xdr:spPr>
        <a:xfrm>
          <a:off x="6921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12463</xdr:rowOff>
    </xdr:from>
    <xdr:ext cx="469744" cy="259045"/>
    <xdr:sp macro="" textlink="">
      <xdr:nvSpPr>
        <xdr:cNvPr id="316" name="テキスト ボックス 315"/>
        <xdr:cNvSpPr txBox="1"/>
      </xdr:nvSpPr>
      <xdr:spPr>
        <a:xfrm>
          <a:off x="6737428"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63824</xdr:rowOff>
    </xdr:from>
    <xdr:to>
      <xdr:col>55</xdr:col>
      <xdr:colOff>0</xdr:colOff>
      <xdr:row>57</xdr:row>
      <xdr:rowOff>101257</xdr:rowOff>
    </xdr:to>
    <xdr:cxnSp macro="">
      <xdr:nvCxnSpPr>
        <xdr:cNvPr id="345" name="直線コネクタ 344"/>
        <xdr:cNvCxnSpPr/>
      </xdr:nvCxnSpPr>
      <xdr:spPr>
        <a:xfrm>
          <a:off x="9639300" y="9836474"/>
          <a:ext cx="8382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63824</xdr:rowOff>
    </xdr:from>
    <xdr:to>
      <xdr:col>50</xdr:col>
      <xdr:colOff>114300</xdr:colOff>
      <xdr:row>57</xdr:row>
      <xdr:rowOff>170828</xdr:rowOff>
    </xdr:to>
    <xdr:cxnSp macro="">
      <xdr:nvCxnSpPr>
        <xdr:cNvPr id="348" name="直線コネクタ 347"/>
        <xdr:cNvCxnSpPr/>
      </xdr:nvCxnSpPr>
      <xdr:spPr>
        <a:xfrm flipV="1">
          <a:off x="8750300" y="9836474"/>
          <a:ext cx="8890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78873</xdr:rowOff>
    </xdr:from>
    <xdr:to>
      <xdr:col>45</xdr:col>
      <xdr:colOff>177800</xdr:colOff>
      <xdr:row>57</xdr:row>
      <xdr:rowOff>170828</xdr:rowOff>
    </xdr:to>
    <xdr:cxnSp macro="">
      <xdr:nvCxnSpPr>
        <xdr:cNvPr id="351" name="直線コネクタ 350"/>
        <xdr:cNvCxnSpPr/>
      </xdr:nvCxnSpPr>
      <xdr:spPr>
        <a:xfrm>
          <a:off x="7861300" y="9851523"/>
          <a:ext cx="889000" cy="9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78873</xdr:rowOff>
    </xdr:from>
    <xdr:to>
      <xdr:col>41</xdr:col>
      <xdr:colOff>50800</xdr:colOff>
      <xdr:row>57</xdr:row>
      <xdr:rowOff>159950</xdr:rowOff>
    </xdr:to>
    <xdr:cxnSp macro="">
      <xdr:nvCxnSpPr>
        <xdr:cNvPr id="354" name="直線コネクタ 353"/>
        <xdr:cNvCxnSpPr/>
      </xdr:nvCxnSpPr>
      <xdr:spPr>
        <a:xfrm flipV="1">
          <a:off x="6972300" y="9851523"/>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112960</xdr:rowOff>
    </xdr:from>
    <xdr:to>
      <xdr:col>36</xdr:col>
      <xdr:colOff>165100</xdr:colOff>
      <xdr:row>58</xdr:row>
      <xdr:rowOff>43110</xdr:rowOff>
    </xdr:to>
    <xdr:sp macro="" textlink="">
      <xdr:nvSpPr>
        <xdr:cNvPr id="357" name="フローチャート: 判断 356"/>
        <xdr:cNvSpPr/>
      </xdr:nvSpPr>
      <xdr:spPr>
        <a:xfrm>
          <a:off x="6921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34237</xdr:rowOff>
    </xdr:from>
    <xdr:ext cx="534377" cy="259045"/>
    <xdr:sp macro="" textlink="">
      <xdr:nvSpPr>
        <xdr:cNvPr id="358" name="テキスト ボックス 357"/>
        <xdr:cNvSpPr txBox="1"/>
      </xdr:nvSpPr>
      <xdr:spPr>
        <a:xfrm>
          <a:off x="6705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50457</xdr:rowOff>
    </xdr:from>
    <xdr:to>
      <xdr:col>55</xdr:col>
      <xdr:colOff>50800</xdr:colOff>
      <xdr:row>57</xdr:row>
      <xdr:rowOff>152057</xdr:rowOff>
    </xdr:to>
    <xdr:sp macro="" textlink="">
      <xdr:nvSpPr>
        <xdr:cNvPr id="364" name="楕円 363"/>
        <xdr:cNvSpPr/>
      </xdr:nvSpPr>
      <xdr:spPr>
        <a:xfrm>
          <a:off x="10426700" y="98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28884</xdr:rowOff>
    </xdr:from>
    <xdr:ext cx="534377" cy="259045"/>
    <xdr:sp macro="" textlink="">
      <xdr:nvSpPr>
        <xdr:cNvPr id="365" name="農林水産業費該当値テキスト"/>
        <xdr:cNvSpPr txBox="1"/>
      </xdr:nvSpPr>
      <xdr:spPr>
        <a:xfrm>
          <a:off x="10528300" y="98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13024</xdr:rowOff>
    </xdr:from>
    <xdr:to>
      <xdr:col>50</xdr:col>
      <xdr:colOff>165100</xdr:colOff>
      <xdr:row>57</xdr:row>
      <xdr:rowOff>114624</xdr:rowOff>
    </xdr:to>
    <xdr:sp macro="" textlink="">
      <xdr:nvSpPr>
        <xdr:cNvPr id="366" name="楕円 365"/>
        <xdr:cNvSpPr/>
      </xdr:nvSpPr>
      <xdr:spPr>
        <a:xfrm>
          <a:off x="9588500" y="97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105751</xdr:rowOff>
    </xdr:from>
    <xdr:ext cx="534377" cy="259045"/>
    <xdr:sp macro="" textlink="">
      <xdr:nvSpPr>
        <xdr:cNvPr id="367" name="テキスト ボックス 366"/>
        <xdr:cNvSpPr txBox="1"/>
      </xdr:nvSpPr>
      <xdr:spPr>
        <a:xfrm>
          <a:off x="9372111" y="98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120028</xdr:rowOff>
    </xdr:from>
    <xdr:to>
      <xdr:col>46</xdr:col>
      <xdr:colOff>38100</xdr:colOff>
      <xdr:row>58</xdr:row>
      <xdr:rowOff>50178</xdr:rowOff>
    </xdr:to>
    <xdr:sp macro="" textlink="">
      <xdr:nvSpPr>
        <xdr:cNvPr id="368" name="楕円 367"/>
        <xdr:cNvSpPr/>
      </xdr:nvSpPr>
      <xdr:spPr>
        <a:xfrm>
          <a:off x="8699500" y="98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41305</xdr:rowOff>
    </xdr:from>
    <xdr:ext cx="534377" cy="259045"/>
    <xdr:sp macro="" textlink="">
      <xdr:nvSpPr>
        <xdr:cNvPr id="369" name="テキスト ボックス 368"/>
        <xdr:cNvSpPr txBox="1"/>
      </xdr:nvSpPr>
      <xdr:spPr>
        <a:xfrm>
          <a:off x="8483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28073</xdr:rowOff>
    </xdr:from>
    <xdr:to>
      <xdr:col>41</xdr:col>
      <xdr:colOff>101600</xdr:colOff>
      <xdr:row>57</xdr:row>
      <xdr:rowOff>129673</xdr:rowOff>
    </xdr:to>
    <xdr:sp macro="" textlink="">
      <xdr:nvSpPr>
        <xdr:cNvPr id="370" name="楕円 369"/>
        <xdr:cNvSpPr/>
      </xdr:nvSpPr>
      <xdr:spPr>
        <a:xfrm>
          <a:off x="7810500" y="98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120800</xdr:rowOff>
    </xdr:from>
    <xdr:ext cx="534377" cy="259045"/>
    <xdr:sp macro="" textlink="">
      <xdr:nvSpPr>
        <xdr:cNvPr id="371" name="テキスト ボックス 370"/>
        <xdr:cNvSpPr txBox="1"/>
      </xdr:nvSpPr>
      <xdr:spPr>
        <a:xfrm>
          <a:off x="7594111" y="98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109150</xdr:rowOff>
    </xdr:from>
    <xdr:to>
      <xdr:col>36</xdr:col>
      <xdr:colOff>165100</xdr:colOff>
      <xdr:row>58</xdr:row>
      <xdr:rowOff>39300</xdr:rowOff>
    </xdr:to>
    <xdr:sp macro="" textlink="">
      <xdr:nvSpPr>
        <xdr:cNvPr id="372" name="楕円 371"/>
        <xdr:cNvSpPr/>
      </xdr:nvSpPr>
      <xdr:spPr>
        <a:xfrm>
          <a:off x="6921500" y="98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55827</xdr:rowOff>
    </xdr:from>
    <xdr:ext cx="534377" cy="259045"/>
    <xdr:sp macro="" textlink="">
      <xdr:nvSpPr>
        <xdr:cNvPr id="373" name="テキスト ボックス 372"/>
        <xdr:cNvSpPr txBox="1"/>
      </xdr:nvSpPr>
      <xdr:spPr>
        <a:xfrm>
          <a:off x="6705111" y="96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18923</xdr:rowOff>
    </xdr:from>
    <xdr:to>
      <xdr:col>55</xdr:col>
      <xdr:colOff>0</xdr:colOff>
      <xdr:row>78</xdr:row>
      <xdr:rowOff>45898</xdr:rowOff>
    </xdr:to>
    <xdr:cxnSp macro="">
      <xdr:nvCxnSpPr>
        <xdr:cNvPr id="402" name="直線コネクタ 401"/>
        <xdr:cNvCxnSpPr/>
      </xdr:nvCxnSpPr>
      <xdr:spPr>
        <a:xfrm flipV="1">
          <a:off x="9639300" y="13392023"/>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40984</xdr:rowOff>
    </xdr:from>
    <xdr:to>
      <xdr:col>50</xdr:col>
      <xdr:colOff>114300</xdr:colOff>
      <xdr:row>78</xdr:row>
      <xdr:rowOff>45898</xdr:rowOff>
    </xdr:to>
    <xdr:cxnSp macro="">
      <xdr:nvCxnSpPr>
        <xdr:cNvPr id="405" name="直線コネクタ 404"/>
        <xdr:cNvCxnSpPr/>
      </xdr:nvCxnSpPr>
      <xdr:spPr>
        <a:xfrm>
          <a:off x="8750300" y="13414084"/>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53860</xdr:rowOff>
    </xdr:from>
    <xdr:to>
      <xdr:col>45</xdr:col>
      <xdr:colOff>177800</xdr:colOff>
      <xdr:row>78</xdr:row>
      <xdr:rowOff>40984</xdr:rowOff>
    </xdr:to>
    <xdr:cxnSp macro="">
      <xdr:nvCxnSpPr>
        <xdr:cNvPr id="408" name="直線コネクタ 407"/>
        <xdr:cNvCxnSpPr/>
      </xdr:nvCxnSpPr>
      <xdr:spPr>
        <a:xfrm>
          <a:off x="7861300" y="13084060"/>
          <a:ext cx="889000" cy="33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53860</xdr:rowOff>
    </xdr:from>
    <xdr:to>
      <xdr:col>41</xdr:col>
      <xdr:colOff>50800</xdr:colOff>
      <xdr:row>78</xdr:row>
      <xdr:rowOff>50698</xdr:rowOff>
    </xdr:to>
    <xdr:cxnSp macro="">
      <xdr:nvCxnSpPr>
        <xdr:cNvPr id="411" name="直線コネクタ 410"/>
        <xdr:cNvCxnSpPr/>
      </xdr:nvCxnSpPr>
      <xdr:spPr>
        <a:xfrm flipV="1">
          <a:off x="6972300" y="13084060"/>
          <a:ext cx="889000" cy="3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xdr:rowOff>
    </xdr:from>
    <xdr:to>
      <xdr:col>36</xdr:col>
      <xdr:colOff>165100</xdr:colOff>
      <xdr:row>76</xdr:row>
      <xdr:rowOff>105690</xdr:rowOff>
    </xdr:to>
    <xdr:sp macro="" textlink="">
      <xdr:nvSpPr>
        <xdr:cNvPr id="414" name="フローチャート: 判断 413"/>
        <xdr:cNvSpPr/>
      </xdr:nvSpPr>
      <xdr:spPr>
        <a:xfrm>
          <a:off x="6921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122217</xdr:rowOff>
    </xdr:from>
    <xdr:ext cx="534377" cy="259045"/>
    <xdr:sp macro="" textlink="">
      <xdr:nvSpPr>
        <xdr:cNvPr id="415" name="テキスト ボックス 414"/>
        <xdr:cNvSpPr txBox="1"/>
      </xdr:nvSpPr>
      <xdr:spPr>
        <a:xfrm>
          <a:off x="6705111" y="128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139573</xdr:rowOff>
    </xdr:from>
    <xdr:to>
      <xdr:col>55</xdr:col>
      <xdr:colOff>50800</xdr:colOff>
      <xdr:row>78</xdr:row>
      <xdr:rowOff>69723</xdr:rowOff>
    </xdr:to>
    <xdr:sp macro="" textlink="">
      <xdr:nvSpPr>
        <xdr:cNvPr id="421" name="楕円 420"/>
        <xdr:cNvSpPr/>
      </xdr:nvSpPr>
      <xdr:spPr>
        <a:xfrm>
          <a:off x="10426700" y="133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118000</xdr:rowOff>
    </xdr:from>
    <xdr:ext cx="469744" cy="259045"/>
    <xdr:sp macro="" textlink="">
      <xdr:nvSpPr>
        <xdr:cNvPr id="422" name="商工費該当値テキスト"/>
        <xdr:cNvSpPr txBox="1"/>
      </xdr:nvSpPr>
      <xdr:spPr>
        <a:xfrm>
          <a:off x="10528300" y="133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166548</xdr:rowOff>
    </xdr:from>
    <xdr:to>
      <xdr:col>50</xdr:col>
      <xdr:colOff>165100</xdr:colOff>
      <xdr:row>78</xdr:row>
      <xdr:rowOff>96698</xdr:rowOff>
    </xdr:to>
    <xdr:sp macro="" textlink="">
      <xdr:nvSpPr>
        <xdr:cNvPr id="423" name="楕円 422"/>
        <xdr:cNvSpPr/>
      </xdr:nvSpPr>
      <xdr:spPr>
        <a:xfrm>
          <a:off x="9588500" y="133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87825</xdr:rowOff>
    </xdr:from>
    <xdr:ext cx="469744" cy="259045"/>
    <xdr:sp macro="" textlink="">
      <xdr:nvSpPr>
        <xdr:cNvPr id="424" name="テキスト ボックス 423"/>
        <xdr:cNvSpPr txBox="1"/>
      </xdr:nvSpPr>
      <xdr:spPr>
        <a:xfrm>
          <a:off x="9404428" y="1346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161634</xdr:rowOff>
    </xdr:from>
    <xdr:to>
      <xdr:col>46</xdr:col>
      <xdr:colOff>38100</xdr:colOff>
      <xdr:row>78</xdr:row>
      <xdr:rowOff>91784</xdr:rowOff>
    </xdr:to>
    <xdr:sp macro="" textlink="">
      <xdr:nvSpPr>
        <xdr:cNvPr id="425" name="楕円 424"/>
        <xdr:cNvSpPr/>
      </xdr:nvSpPr>
      <xdr:spPr>
        <a:xfrm>
          <a:off x="8699500" y="13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82911</xdr:rowOff>
    </xdr:from>
    <xdr:ext cx="469744" cy="259045"/>
    <xdr:sp macro="" textlink="">
      <xdr:nvSpPr>
        <xdr:cNvPr id="426" name="テキスト ボックス 425"/>
        <xdr:cNvSpPr txBox="1"/>
      </xdr:nvSpPr>
      <xdr:spPr>
        <a:xfrm>
          <a:off x="8515428" y="134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3060</xdr:rowOff>
    </xdr:from>
    <xdr:to>
      <xdr:col>41</xdr:col>
      <xdr:colOff>101600</xdr:colOff>
      <xdr:row>76</xdr:row>
      <xdr:rowOff>104660</xdr:rowOff>
    </xdr:to>
    <xdr:sp macro="" textlink="">
      <xdr:nvSpPr>
        <xdr:cNvPr id="427" name="楕円 426"/>
        <xdr:cNvSpPr/>
      </xdr:nvSpPr>
      <xdr:spPr>
        <a:xfrm>
          <a:off x="7810500" y="13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121188</xdr:rowOff>
    </xdr:from>
    <xdr:ext cx="534377" cy="259045"/>
    <xdr:sp macro="" textlink="">
      <xdr:nvSpPr>
        <xdr:cNvPr id="428" name="テキスト ボックス 427"/>
        <xdr:cNvSpPr txBox="1"/>
      </xdr:nvSpPr>
      <xdr:spPr>
        <a:xfrm>
          <a:off x="7594111" y="128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171348</xdr:rowOff>
    </xdr:from>
    <xdr:to>
      <xdr:col>36</xdr:col>
      <xdr:colOff>165100</xdr:colOff>
      <xdr:row>78</xdr:row>
      <xdr:rowOff>101498</xdr:rowOff>
    </xdr:to>
    <xdr:sp macro="" textlink="">
      <xdr:nvSpPr>
        <xdr:cNvPr id="429" name="楕円 428"/>
        <xdr:cNvSpPr/>
      </xdr:nvSpPr>
      <xdr:spPr>
        <a:xfrm>
          <a:off x="6921500" y="133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92625</xdr:rowOff>
    </xdr:from>
    <xdr:ext cx="469744" cy="259045"/>
    <xdr:sp macro="" textlink="">
      <xdr:nvSpPr>
        <xdr:cNvPr id="430" name="テキスト ボックス 429"/>
        <xdr:cNvSpPr txBox="1"/>
      </xdr:nvSpPr>
      <xdr:spPr>
        <a:xfrm>
          <a:off x="6737428" y="1346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60185</xdr:rowOff>
    </xdr:from>
    <xdr:to>
      <xdr:col>55</xdr:col>
      <xdr:colOff>0</xdr:colOff>
      <xdr:row>98</xdr:row>
      <xdr:rowOff>118345</xdr:rowOff>
    </xdr:to>
    <xdr:cxnSp macro="">
      <xdr:nvCxnSpPr>
        <xdr:cNvPr id="460" name="直線コネクタ 459"/>
        <xdr:cNvCxnSpPr/>
      </xdr:nvCxnSpPr>
      <xdr:spPr>
        <a:xfrm flipV="1">
          <a:off x="9639300" y="16862285"/>
          <a:ext cx="8382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78130</xdr:rowOff>
    </xdr:from>
    <xdr:to>
      <xdr:col>50</xdr:col>
      <xdr:colOff>114300</xdr:colOff>
      <xdr:row>98</xdr:row>
      <xdr:rowOff>118345</xdr:rowOff>
    </xdr:to>
    <xdr:cxnSp macro="">
      <xdr:nvCxnSpPr>
        <xdr:cNvPr id="463" name="直線コネクタ 462"/>
        <xdr:cNvCxnSpPr/>
      </xdr:nvCxnSpPr>
      <xdr:spPr>
        <a:xfrm>
          <a:off x="8750300" y="16880230"/>
          <a:ext cx="889000" cy="4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51118</xdr:rowOff>
    </xdr:from>
    <xdr:to>
      <xdr:col>45</xdr:col>
      <xdr:colOff>177800</xdr:colOff>
      <xdr:row>98</xdr:row>
      <xdr:rowOff>78130</xdr:rowOff>
    </xdr:to>
    <xdr:cxnSp macro="">
      <xdr:nvCxnSpPr>
        <xdr:cNvPr id="466" name="直線コネクタ 465"/>
        <xdr:cNvCxnSpPr/>
      </xdr:nvCxnSpPr>
      <xdr:spPr>
        <a:xfrm>
          <a:off x="7861300" y="16853218"/>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52603</xdr:rowOff>
    </xdr:from>
    <xdr:to>
      <xdr:col>41</xdr:col>
      <xdr:colOff>50800</xdr:colOff>
      <xdr:row>98</xdr:row>
      <xdr:rowOff>51118</xdr:rowOff>
    </xdr:to>
    <xdr:cxnSp macro="">
      <xdr:nvCxnSpPr>
        <xdr:cNvPr id="469" name="直線コネクタ 468"/>
        <xdr:cNvCxnSpPr/>
      </xdr:nvCxnSpPr>
      <xdr:spPr>
        <a:xfrm>
          <a:off x="6972300" y="16683253"/>
          <a:ext cx="889000" cy="1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69393</xdr:rowOff>
    </xdr:from>
    <xdr:to>
      <xdr:col>36</xdr:col>
      <xdr:colOff>165100</xdr:colOff>
      <xdr:row>96</xdr:row>
      <xdr:rowOff>170993</xdr:rowOff>
    </xdr:to>
    <xdr:sp macro="" textlink="">
      <xdr:nvSpPr>
        <xdr:cNvPr id="472" name="フローチャート: 判断 471"/>
        <xdr:cNvSpPr/>
      </xdr:nvSpPr>
      <xdr:spPr>
        <a:xfrm>
          <a:off x="69215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16070</xdr:rowOff>
    </xdr:from>
    <xdr:ext cx="534377" cy="259045"/>
    <xdr:sp macro="" textlink="">
      <xdr:nvSpPr>
        <xdr:cNvPr id="473" name="テキスト ボックス 472"/>
        <xdr:cNvSpPr txBox="1"/>
      </xdr:nvSpPr>
      <xdr:spPr>
        <a:xfrm>
          <a:off x="6705111" y="163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9385</xdr:rowOff>
    </xdr:from>
    <xdr:to>
      <xdr:col>55</xdr:col>
      <xdr:colOff>50800</xdr:colOff>
      <xdr:row>98</xdr:row>
      <xdr:rowOff>110985</xdr:rowOff>
    </xdr:to>
    <xdr:sp macro="" textlink="">
      <xdr:nvSpPr>
        <xdr:cNvPr id="479" name="楕円 478"/>
        <xdr:cNvSpPr/>
      </xdr:nvSpPr>
      <xdr:spPr>
        <a:xfrm>
          <a:off x="10426700" y="168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159262</xdr:rowOff>
    </xdr:from>
    <xdr:ext cx="534377" cy="259045"/>
    <xdr:sp macro="" textlink="">
      <xdr:nvSpPr>
        <xdr:cNvPr id="480" name="土木費該当値テキスト"/>
        <xdr:cNvSpPr txBox="1"/>
      </xdr:nvSpPr>
      <xdr:spPr>
        <a:xfrm>
          <a:off x="10528300" y="167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67545</xdr:rowOff>
    </xdr:from>
    <xdr:to>
      <xdr:col>50</xdr:col>
      <xdr:colOff>165100</xdr:colOff>
      <xdr:row>98</xdr:row>
      <xdr:rowOff>169145</xdr:rowOff>
    </xdr:to>
    <xdr:sp macro="" textlink="">
      <xdr:nvSpPr>
        <xdr:cNvPr id="481" name="楕円 480"/>
        <xdr:cNvSpPr/>
      </xdr:nvSpPr>
      <xdr:spPr>
        <a:xfrm>
          <a:off x="9588500" y="168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160272</xdr:rowOff>
    </xdr:from>
    <xdr:ext cx="534377" cy="259045"/>
    <xdr:sp macro="" textlink="">
      <xdr:nvSpPr>
        <xdr:cNvPr id="482" name="テキスト ボックス 481"/>
        <xdr:cNvSpPr txBox="1"/>
      </xdr:nvSpPr>
      <xdr:spPr>
        <a:xfrm>
          <a:off x="9372111" y="169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27330</xdr:rowOff>
    </xdr:from>
    <xdr:to>
      <xdr:col>46</xdr:col>
      <xdr:colOff>38100</xdr:colOff>
      <xdr:row>98</xdr:row>
      <xdr:rowOff>128930</xdr:rowOff>
    </xdr:to>
    <xdr:sp macro="" textlink="">
      <xdr:nvSpPr>
        <xdr:cNvPr id="483" name="楕円 482"/>
        <xdr:cNvSpPr/>
      </xdr:nvSpPr>
      <xdr:spPr>
        <a:xfrm>
          <a:off x="8699500" y="168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120057</xdr:rowOff>
    </xdr:from>
    <xdr:ext cx="534377" cy="259045"/>
    <xdr:sp macro="" textlink="">
      <xdr:nvSpPr>
        <xdr:cNvPr id="484" name="テキスト ボックス 483"/>
        <xdr:cNvSpPr txBox="1"/>
      </xdr:nvSpPr>
      <xdr:spPr>
        <a:xfrm>
          <a:off x="8483111" y="169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318</xdr:rowOff>
    </xdr:from>
    <xdr:to>
      <xdr:col>41</xdr:col>
      <xdr:colOff>101600</xdr:colOff>
      <xdr:row>98</xdr:row>
      <xdr:rowOff>101918</xdr:rowOff>
    </xdr:to>
    <xdr:sp macro="" textlink="">
      <xdr:nvSpPr>
        <xdr:cNvPr id="485" name="楕円 484"/>
        <xdr:cNvSpPr/>
      </xdr:nvSpPr>
      <xdr:spPr>
        <a:xfrm>
          <a:off x="7810500" y="168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93045</xdr:rowOff>
    </xdr:from>
    <xdr:ext cx="534377" cy="259045"/>
    <xdr:sp macro="" textlink="">
      <xdr:nvSpPr>
        <xdr:cNvPr id="486" name="テキスト ボックス 485"/>
        <xdr:cNvSpPr txBox="1"/>
      </xdr:nvSpPr>
      <xdr:spPr>
        <a:xfrm>
          <a:off x="7594111" y="168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1803</xdr:rowOff>
    </xdr:from>
    <xdr:to>
      <xdr:col>36</xdr:col>
      <xdr:colOff>165100</xdr:colOff>
      <xdr:row>97</xdr:row>
      <xdr:rowOff>103403</xdr:rowOff>
    </xdr:to>
    <xdr:sp macro="" textlink="">
      <xdr:nvSpPr>
        <xdr:cNvPr id="487" name="楕円 486"/>
        <xdr:cNvSpPr/>
      </xdr:nvSpPr>
      <xdr:spPr>
        <a:xfrm>
          <a:off x="6921500" y="166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94530</xdr:rowOff>
    </xdr:from>
    <xdr:ext cx="534377" cy="259045"/>
    <xdr:sp macro="" textlink="">
      <xdr:nvSpPr>
        <xdr:cNvPr id="488" name="テキスト ボックス 487"/>
        <xdr:cNvSpPr txBox="1"/>
      </xdr:nvSpPr>
      <xdr:spPr>
        <a:xfrm>
          <a:off x="6705111" y="1672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6335</xdr:rowOff>
    </xdr:from>
    <xdr:to>
      <xdr:col>85</xdr:col>
      <xdr:colOff>127000</xdr:colOff>
      <xdr:row>37</xdr:row>
      <xdr:rowOff>50729</xdr:rowOff>
    </xdr:to>
    <xdr:cxnSp macro="">
      <xdr:nvCxnSpPr>
        <xdr:cNvPr id="516" name="直線コネクタ 515"/>
        <xdr:cNvCxnSpPr/>
      </xdr:nvCxnSpPr>
      <xdr:spPr>
        <a:xfrm flipV="1">
          <a:off x="15481300" y="6349985"/>
          <a:ext cx="8382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50729</xdr:rowOff>
    </xdr:from>
    <xdr:to>
      <xdr:col>81</xdr:col>
      <xdr:colOff>50800</xdr:colOff>
      <xdr:row>37</xdr:row>
      <xdr:rowOff>92334</xdr:rowOff>
    </xdr:to>
    <xdr:cxnSp macro="">
      <xdr:nvCxnSpPr>
        <xdr:cNvPr id="519" name="直線コネクタ 518"/>
        <xdr:cNvCxnSpPr/>
      </xdr:nvCxnSpPr>
      <xdr:spPr>
        <a:xfrm flipV="1">
          <a:off x="14592300" y="6394379"/>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92334</xdr:rowOff>
    </xdr:from>
    <xdr:to>
      <xdr:col>76</xdr:col>
      <xdr:colOff>114300</xdr:colOff>
      <xdr:row>37</xdr:row>
      <xdr:rowOff>140157</xdr:rowOff>
    </xdr:to>
    <xdr:cxnSp macro="">
      <xdr:nvCxnSpPr>
        <xdr:cNvPr id="522" name="直線コネクタ 521"/>
        <xdr:cNvCxnSpPr/>
      </xdr:nvCxnSpPr>
      <xdr:spPr>
        <a:xfrm flipV="1">
          <a:off x="13703300" y="6435984"/>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128041</xdr:rowOff>
    </xdr:from>
    <xdr:to>
      <xdr:col>71</xdr:col>
      <xdr:colOff>177800</xdr:colOff>
      <xdr:row>37</xdr:row>
      <xdr:rowOff>140157</xdr:rowOff>
    </xdr:to>
    <xdr:cxnSp macro="">
      <xdr:nvCxnSpPr>
        <xdr:cNvPr id="525" name="直線コネクタ 524"/>
        <xdr:cNvCxnSpPr/>
      </xdr:nvCxnSpPr>
      <xdr:spPr>
        <a:xfrm>
          <a:off x="12814300" y="647169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8" name="フローチャート: 判断 527"/>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9" name="テキスト ボックス 528"/>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126985</xdr:rowOff>
    </xdr:from>
    <xdr:to>
      <xdr:col>85</xdr:col>
      <xdr:colOff>177800</xdr:colOff>
      <xdr:row>37</xdr:row>
      <xdr:rowOff>57135</xdr:rowOff>
    </xdr:to>
    <xdr:sp macro="" textlink="">
      <xdr:nvSpPr>
        <xdr:cNvPr id="535" name="楕円 534"/>
        <xdr:cNvSpPr/>
      </xdr:nvSpPr>
      <xdr:spPr>
        <a:xfrm>
          <a:off x="16268700" y="62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105412</xdr:rowOff>
    </xdr:from>
    <xdr:ext cx="534377" cy="259045"/>
    <xdr:sp macro="" textlink="">
      <xdr:nvSpPr>
        <xdr:cNvPr id="536" name="消防費該当値テキスト"/>
        <xdr:cNvSpPr txBox="1"/>
      </xdr:nvSpPr>
      <xdr:spPr>
        <a:xfrm>
          <a:off x="16370300" y="62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171379</xdr:rowOff>
    </xdr:from>
    <xdr:to>
      <xdr:col>81</xdr:col>
      <xdr:colOff>101600</xdr:colOff>
      <xdr:row>37</xdr:row>
      <xdr:rowOff>101529</xdr:rowOff>
    </xdr:to>
    <xdr:sp macro="" textlink="">
      <xdr:nvSpPr>
        <xdr:cNvPr id="537" name="楕円 536"/>
        <xdr:cNvSpPr/>
      </xdr:nvSpPr>
      <xdr:spPr>
        <a:xfrm>
          <a:off x="15430500" y="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92656</xdr:rowOff>
    </xdr:from>
    <xdr:ext cx="534377" cy="259045"/>
    <xdr:sp macro="" textlink="">
      <xdr:nvSpPr>
        <xdr:cNvPr id="538" name="テキスト ボックス 537"/>
        <xdr:cNvSpPr txBox="1"/>
      </xdr:nvSpPr>
      <xdr:spPr>
        <a:xfrm>
          <a:off x="15214111" y="64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41534</xdr:rowOff>
    </xdr:from>
    <xdr:to>
      <xdr:col>76</xdr:col>
      <xdr:colOff>165100</xdr:colOff>
      <xdr:row>37</xdr:row>
      <xdr:rowOff>143134</xdr:rowOff>
    </xdr:to>
    <xdr:sp macro="" textlink="">
      <xdr:nvSpPr>
        <xdr:cNvPr id="539" name="楕円 538"/>
        <xdr:cNvSpPr/>
      </xdr:nvSpPr>
      <xdr:spPr>
        <a:xfrm>
          <a:off x="145415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134261</xdr:rowOff>
    </xdr:from>
    <xdr:ext cx="534377" cy="259045"/>
    <xdr:sp macro="" textlink="">
      <xdr:nvSpPr>
        <xdr:cNvPr id="540" name="テキスト ボックス 539"/>
        <xdr:cNvSpPr txBox="1"/>
      </xdr:nvSpPr>
      <xdr:spPr>
        <a:xfrm>
          <a:off x="14325111" y="64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89357</xdr:rowOff>
    </xdr:from>
    <xdr:to>
      <xdr:col>72</xdr:col>
      <xdr:colOff>38100</xdr:colOff>
      <xdr:row>38</xdr:row>
      <xdr:rowOff>19507</xdr:rowOff>
    </xdr:to>
    <xdr:sp macro="" textlink="">
      <xdr:nvSpPr>
        <xdr:cNvPr id="541" name="楕円 540"/>
        <xdr:cNvSpPr/>
      </xdr:nvSpPr>
      <xdr:spPr>
        <a:xfrm>
          <a:off x="13652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10634</xdr:rowOff>
    </xdr:from>
    <xdr:ext cx="534377" cy="259045"/>
    <xdr:sp macro="" textlink="">
      <xdr:nvSpPr>
        <xdr:cNvPr id="542" name="テキスト ボックス 541"/>
        <xdr:cNvSpPr txBox="1"/>
      </xdr:nvSpPr>
      <xdr:spPr>
        <a:xfrm>
          <a:off x="13436111" y="652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77241</xdr:rowOff>
    </xdr:from>
    <xdr:to>
      <xdr:col>67</xdr:col>
      <xdr:colOff>101600</xdr:colOff>
      <xdr:row>38</xdr:row>
      <xdr:rowOff>7392</xdr:rowOff>
    </xdr:to>
    <xdr:sp macro="" textlink="">
      <xdr:nvSpPr>
        <xdr:cNvPr id="543" name="楕円 542"/>
        <xdr:cNvSpPr/>
      </xdr:nvSpPr>
      <xdr:spPr>
        <a:xfrm>
          <a:off x="12763500" y="6420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169968</xdr:rowOff>
    </xdr:from>
    <xdr:ext cx="534377" cy="259045"/>
    <xdr:sp macro="" textlink="">
      <xdr:nvSpPr>
        <xdr:cNvPr id="544" name="テキスト ボックス 543"/>
        <xdr:cNvSpPr txBox="1"/>
      </xdr:nvSpPr>
      <xdr:spPr>
        <a:xfrm>
          <a:off x="12547111" y="65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22640</xdr:rowOff>
    </xdr:from>
    <xdr:to>
      <xdr:col>85</xdr:col>
      <xdr:colOff>127000</xdr:colOff>
      <xdr:row>55</xdr:row>
      <xdr:rowOff>156</xdr:rowOff>
    </xdr:to>
    <xdr:cxnSp macro="">
      <xdr:nvCxnSpPr>
        <xdr:cNvPr id="576" name="直線コネクタ 575"/>
        <xdr:cNvCxnSpPr/>
      </xdr:nvCxnSpPr>
      <xdr:spPr>
        <a:xfrm>
          <a:off x="15481300" y="9280940"/>
          <a:ext cx="838200" cy="1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22640</xdr:rowOff>
    </xdr:from>
    <xdr:to>
      <xdr:col>81</xdr:col>
      <xdr:colOff>50800</xdr:colOff>
      <xdr:row>55</xdr:row>
      <xdr:rowOff>117363</xdr:rowOff>
    </xdr:to>
    <xdr:cxnSp macro="">
      <xdr:nvCxnSpPr>
        <xdr:cNvPr id="579" name="直線コネクタ 578"/>
        <xdr:cNvCxnSpPr/>
      </xdr:nvCxnSpPr>
      <xdr:spPr>
        <a:xfrm flipV="1">
          <a:off x="14592300" y="9280940"/>
          <a:ext cx="889000" cy="26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117363</xdr:rowOff>
    </xdr:from>
    <xdr:to>
      <xdr:col>76</xdr:col>
      <xdr:colOff>114300</xdr:colOff>
      <xdr:row>57</xdr:row>
      <xdr:rowOff>5642</xdr:rowOff>
    </xdr:to>
    <xdr:cxnSp macro="">
      <xdr:nvCxnSpPr>
        <xdr:cNvPr id="582" name="直線コネクタ 581"/>
        <xdr:cNvCxnSpPr/>
      </xdr:nvCxnSpPr>
      <xdr:spPr>
        <a:xfrm flipV="1">
          <a:off x="13703300" y="9547113"/>
          <a:ext cx="889000" cy="23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102863</xdr:rowOff>
    </xdr:from>
    <xdr:to>
      <xdr:col>71</xdr:col>
      <xdr:colOff>177800</xdr:colOff>
      <xdr:row>57</xdr:row>
      <xdr:rowOff>5642</xdr:rowOff>
    </xdr:to>
    <xdr:cxnSp macro="">
      <xdr:nvCxnSpPr>
        <xdr:cNvPr id="585" name="直線コネクタ 584"/>
        <xdr:cNvCxnSpPr/>
      </xdr:nvCxnSpPr>
      <xdr:spPr>
        <a:xfrm>
          <a:off x="12814300" y="9532613"/>
          <a:ext cx="889000" cy="24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8" name="フローチャート: 判断 587"/>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9" name="テキスト ボックス 588"/>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120806</xdr:rowOff>
    </xdr:from>
    <xdr:to>
      <xdr:col>85</xdr:col>
      <xdr:colOff>177800</xdr:colOff>
      <xdr:row>55</xdr:row>
      <xdr:rowOff>50956</xdr:rowOff>
    </xdr:to>
    <xdr:sp macro="" textlink="">
      <xdr:nvSpPr>
        <xdr:cNvPr id="595" name="楕円 594"/>
        <xdr:cNvSpPr/>
      </xdr:nvSpPr>
      <xdr:spPr>
        <a:xfrm>
          <a:off x="16268700" y="93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143683</xdr:rowOff>
    </xdr:from>
    <xdr:ext cx="534377" cy="259045"/>
    <xdr:sp macro="" textlink="">
      <xdr:nvSpPr>
        <xdr:cNvPr id="596" name="教育費該当値テキスト"/>
        <xdr:cNvSpPr txBox="1"/>
      </xdr:nvSpPr>
      <xdr:spPr>
        <a:xfrm>
          <a:off x="16370300" y="9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143290</xdr:rowOff>
    </xdr:from>
    <xdr:to>
      <xdr:col>81</xdr:col>
      <xdr:colOff>101600</xdr:colOff>
      <xdr:row>54</xdr:row>
      <xdr:rowOff>73440</xdr:rowOff>
    </xdr:to>
    <xdr:sp macro="" textlink="">
      <xdr:nvSpPr>
        <xdr:cNvPr id="597" name="楕円 596"/>
        <xdr:cNvSpPr/>
      </xdr:nvSpPr>
      <xdr:spPr>
        <a:xfrm>
          <a:off x="15430500" y="92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89967</xdr:rowOff>
    </xdr:from>
    <xdr:ext cx="534377" cy="259045"/>
    <xdr:sp macro="" textlink="">
      <xdr:nvSpPr>
        <xdr:cNvPr id="598" name="テキスト ボックス 597"/>
        <xdr:cNvSpPr txBox="1"/>
      </xdr:nvSpPr>
      <xdr:spPr>
        <a:xfrm>
          <a:off x="15214111" y="90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66563</xdr:rowOff>
    </xdr:from>
    <xdr:to>
      <xdr:col>76</xdr:col>
      <xdr:colOff>165100</xdr:colOff>
      <xdr:row>55</xdr:row>
      <xdr:rowOff>168163</xdr:rowOff>
    </xdr:to>
    <xdr:sp macro="" textlink="">
      <xdr:nvSpPr>
        <xdr:cNvPr id="599" name="楕円 598"/>
        <xdr:cNvSpPr/>
      </xdr:nvSpPr>
      <xdr:spPr>
        <a:xfrm>
          <a:off x="14541500" y="94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13240</xdr:rowOff>
    </xdr:from>
    <xdr:ext cx="534377" cy="259045"/>
    <xdr:sp macro="" textlink="">
      <xdr:nvSpPr>
        <xdr:cNvPr id="600" name="テキスト ボックス 599"/>
        <xdr:cNvSpPr txBox="1"/>
      </xdr:nvSpPr>
      <xdr:spPr>
        <a:xfrm>
          <a:off x="14325111" y="92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126292</xdr:rowOff>
    </xdr:from>
    <xdr:to>
      <xdr:col>72</xdr:col>
      <xdr:colOff>38100</xdr:colOff>
      <xdr:row>57</xdr:row>
      <xdr:rowOff>56442</xdr:rowOff>
    </xdr:to>
    <xdr:sp macro="" textlink="">
      <xdr:nvSpPr>
        <xdr:cNvPr id="601" name="楕円 600"/>
        <xdr:cNvSpPr/>
      </xdr:nvSpPr>
      <xdr:spPr>
        <a:xfrm>
          <a:off x="13652500" y="97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47569</xdr:rowOff>
    </xdr:from>
    <xdr:ext cx="534377" cy="259045"/>
    <xdr:sp macro="" textlink="">
      <xdr:nvSpPr>
        <xdr:cNvPr id="602" name="テキスト ボックス 601"/>
        <xdr:cNvSpPr txBox="1"/>
      </xdr:nvSpPr>
      <xdr:spPr>
        <a:xfrm>
          <a:off x="13436111" y="98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52063</xdr:rowOff>
    </xdr:from>
    <xdr:to>
      <xdr:col>67</xdr:col>
      <xdr:colOff>101600</xdr:colOff>
      <xdr:row>55</xdr:row>
      <xdr:rowOff>153663</xdr:rowOff>
    </xdr:to>
    <xdr:sp macro="" textlink="">
      <xdr:nvSpPr>
        <xdr:cNvPr id="603" name="楕円 602"/>
        <xdr:cNvSpPr/>
      </xdr:nvSpPr>
      <xdr:spPr>
        <a:xfrm>
          <a:off x="12763500" y="94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170190</xdr:rowOff>
    </xdr:from>
    <xdr:ext cx="534377" cy="259045"/>
    <xdr:sp macro="" textlink="">
      <xdr:nvSpPr>
        <xdr:cNvPr id="604" name="テキスト ボックス 603"/>
        <xdr:cNvSpPr txBox="1"/>
      </xdr:nvSpPr>
      <xdr:spPr>
        <a:xfrm>
          <a:off x="12547111" y="92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168340</xdr:rowOff>
    </xdr:from>
    <xdr:to>
      <xdr:col>85</xdr:col>
      <xdr:colOff>127000</xdr:colOff>
      <xdr:row>79</xdr:row>
      <xdr:rowOff>17650</xdr:rowOff>
    </xdr:to>
    <xdr:cxnSp macro="">
      <xdr:nvCxnSpPr>
        <xdr:cNvPr id="635" name="直線コネクタ 634"/>
        <xdr:cNvCxnSpPr/>
      </xdr:nvCxnSpPr>
      <xdr:spPr>
        <a:xfrm>
          <a:off x="15481300" y="13541440"/>
          <a:ext cx="838200" cy="2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168340</xdr:rowOff>
    </xdr:from>
    <xdr:to>
      <xdr:col>81</xdr:col>
      <xdr:colOff>50800</xdr:colOff>
      <xdr:row>79</xdr:row>
      <xdr:rowOff>94306</xdr:rowOff>
    </xdr:to>
    <xdr:cxnSp macro="">
      <xdr:nvCxnSpPr>
        <xdr:cNvPr id="638" name="直線コネクタ 637"/>
        <xdr:cNvCxnSpPr/>
      </xdr:nvCxnSpPr>
      <xdr:spPr>
        <a:xfrm flipV="1">
          <a:off x="14592300" y="13541440"/>
          <a:ext cx="8890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80101</xdr:rowOff>
    </xdr:from>
    <xdr:to>
      <xdr:col>76</xdr:col>
      <xdr:colOff>114300</xdr:colOff>
      <xdr:row>79</xdr:row>
      <xdr:rowOff>94306</xdr:rowOff>
    </xdr:to>
    <xdr:cxnSp macro="">
      <xdr:nvCxnSpPr>
        <xdr:cNvPr id="641" name="直線コネクタ 640"/>
        <xdr:cNvCxnSpPr/>
      </xdr:nvCxnSpPr>
      <xdr:spPr>
        <a:xfrm>
          <a:off x="13703300" y="13624651"/>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80101</xdr:rowOff>
    </xdr:from>
    <xdr:to>
      <xdr:col>71</xdr:col>
      <xdr:colOff>177800</xdr:colOff>
      <xdr:row>79</xdr:row>
      <xdr:rowOff>97299</xdr:rowOff>
    </xdr:to>
    <xdr:cxnSp macro="">
      <xdr:nvCxnSpPr>
        <xdr:cNvPr id="644" name="直線コネクタ 643"/>
        <xdr:cNvCxnSpPr/>
      </xdr:nvCxnSpPr>
      <xdr:spPr>
        <a:xfrm flipV="1">
          <a:off x="12814300" y="13624651"/>
          <a:ext cx="8890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32370</xdr:rowOff>
    </xdr:from>
    <xdr:to>
      <xdr:col>67</xdr:col>
      <xdr:colOff>101600</xdr:colOff>
      <xdr:row>79</xdr:row>
      <xdr:rowOff>133970</xdr:rowOff>
    </xdr:to>
    <xdr:sp macro="" textlink="">
      <xdr:nvSpPr>
        <xdr:cNvPr id="647" name="フローチャート: 判断 646"/>
        <xdr:cNvSpPr/>
      </xdr:nvSpPr>
      <xdr:spPr>
        <a:xfrm>
          <a:off x="12763500" y="13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150497</xdr:rowOff>
    </xdr:from>
    <xdr:ext cx="469744" cy="259045"/>
    <xdr:sp macro="" textlink="">
      <xdr:nvSpPr>
        <xdr:cNvPr id="648" name="テキスト ボックス 647"/>
        <xdr:cNvSpPr txBox="1"/>
      </xdr:nvSpPr>
      <xdr:spPr>
        <a:xfrm>
          <a:off x="12579428" y="1335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138300</xdr:rowOff>
    </xdr:from>
    <xdr:to>
      <xdr:col>85</xdr:col>
      <xdr:colOff>177800</xdr:colOff>
      <xdr:row>79</xdr:row>
      <xdr:rowOff>68450</xdr:rowOff>
    </xdr:to>
    <xdr:sp macro="" textlink="">
      <xdr:nvSpPr>
        <xdr:cNvPr id="654" name="楕円 653"/>
        <xdr:cNvSpPr/>
      </xdr:nvSpPr>
      <xdr:spPr>
        <a:xfrm>
          <a:off x="16268700" y="135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113494</xdr:rowOff>
    </xdr:from>
    <xdr:ext cx="469744" cy="259045"/>
    <xdr:sp macro="" textlink="">
      <xdr:nvSpPr>
        <xdr:cNvPr id="655" name="災害復旧費該当値テキスト"/>
        <xdr:cNvSpPr txBox="1"/>
      </xdr:nvSpPr>
      <xdr:spPr>
        <a:xfrm>
          <a:off x="16370300" y="1348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117540</xdr:rowOff>
    </xdr:from>
    <xdr:to>
      <xdr:col>81</xdr:col>
      <xdr:colOff>101600</xdr:colOff>
      <xdr:row>79</xdr:row>
      <xdr:rowOff>47690</xdr:rowOff>
    </xdr:to>
    <xdr:sp macro="" textlink="">
      <xdr:nvSpPr>
        <xdr:cNvPr id="656" name="楕円 655"/>
        <xdr:cNvSpPr/>
      </xdr:nvSpPr>
      <xdr:spPr>
        <a:xfrm>
          <a:off x="15430500" y="134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64217</xdr:rowOff>
    </xdr:from>
    <xdr:ext cx="469744" cy="259045"/>
    <xdr:sp macro="" textlink="">
      <xdr:nvSpPr>
        <xdr:cNvPr id="657" name="テキスト ボックス 656"/>
        <xdr:cNvSpPr txBox="1"/>
      </xdr:nvSpPr>
      <xdr:spPr>
        <a:xfrm>
          <a:off x="15246428" y="132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43506</xdr:rowOff>
    </xdr:from>
    <xdr:to>
      <xdr:col>76</xdr:col>
      <xdr:colOff>165100</xdr:colOff>
      <xdr:row>79</xdr:row>
      <xdr:rowOff>145106</xdr:rowOff>
    </xdr:to>
    <xdr:sp macro="" textlink="">
      <xdr:nvSpPr>
        <xdr:cNvPr id="658" name="楕円 657"/>
        <xdr:cNvSpPr/>
      </xdr:nvSpPr>
      <xdr:spPr>
        <a:xfrm>
          <a:off x="14541500" y="13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136233</xdr:rowOff>
    </xdr:from>
    <xdr:ext cx="378565" cy="259045"/>
    <xdr:sp macro="" textlink="">
      <xdr:nvSpPr>
        <xdr:cNvPr id="659" name="テキスト ボックス 658"/>
        <xdr:cNvSpPr txBox="1"/>
      </xdr:nvSpPr>
      <xdr:spPr>
        <a:xfrm>
          <a:off x="14403017" y="136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29301</xdr:rowOff>
    </xdr:from>
    <xdr:to>
      <xdr:col>72</xdr:col>
      <xdr:colOff>38100</xdr:colOff>
      <xdr:row>79</xdr:row>
      <xdr:rowOff>130901</xdr:rowOff>
    </xdr:to>
    <xdr:sp macro="" textlink="">
      <xdr:nvSpPr>
        <xdr:cNvPr id="660" name="楕円 659"/>
        <xdr:cNvSpPr/>
      </xdr:nvSpPr>
      <xdr:spPr>
        <a:xfrm>
          <a:off x="13652500" y="135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122028</xdr:rowOff>
    </xdr:from>
    <xdr:ext cx="469744" cy="259045"/>
    <xdr:sp macro="" textlink="">
      <xdr:nvSpPr>
        <xdr:cNvPr id="661" name="テキスト ボックス 660"/>
        <xdr:cNvSpPr txBox="1"/>
      </xdr:nvSpPr>
      <xdr:spPr>
        <a:xfrm>
          <a:off x="13468428" y="136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46499</xdr:rowOff>
    </xdr:from>
    <xdr:to>
      <xdr:col>67</xdr:col>
      <xdr:colOff>101600</xdr:colOff>
      <xdr:row>79</xdr:row>
      <xdr:rowOff>148099</xdr:rowOff>
    </xdr:to>
    <xdr:sp macro="" textlink="">
      <xdr:nvSpPr>
        <xdr:cNvPr id="662" name="楕円 661"/>
        <xdr:cNvSpPr/>
      </xdr:nvSpPr>
      <xdr:spPr>
        <a:xfrm>
          <a:off x="12763500" y="135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139226</xdr:rowOff>
    </xdr:from>
    <xdr:ext cx="378565" cy="259045"/>
    <xdr:sp macro="" textlink="">
      <xdr:nvSpPr>
        <xdr:cNvPr id="663" name="テキスト ボックス 662"/>
        <xdr:cNvSpPr txBox="1"/>
      </xdr:nvSpPr>
      <xdr:spPr>
        <a:xfrm>
          <a:off x="12625017" y="13683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9613</xdr:rowOff>
    </xdr:from>
    <xdr:to>
      <xdr:col>85</xdr:col>
      <xdr:colOff>127000</xdr:colOff>
      <xdr:row>96</xdr:row>
      <xdr:rowOff>61849</xdr:rowOff>
    </xdr:to>
    <xdr:cxnSp macro="">
      <xdr:nvCxnSpPr>
        <xdr:cNvPr id="692" name="直線コネクタ 691"/>
        <xdr:cNvCxnSpPr/>
      </xdr:nvCxnSpPr>
      <xdr:spPr>
        <a:xfrm>
          <a:off x="15481300" y="16468813"/>
          <a:ext cx="8382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164427</xdr:rowOff>
    </xdr:from>
    <xdr:to>
      <xdr:col>81</xdr:col>
      <xdr:colOff>50800</xdr:colOff>
      <xdr:row>96</xdr:row>
      <xdr:rowOff>9613</xdr:rowOff>
    </xdr:to>
    <xdr:cxnSp macro="">
      <xdr:nvCxnSpPr>
        <xdr:cNvPr id="695" name="直線コネクタ 694"/>
        <xdr:cNvCxnSpPr/>
      </xdr:nvCxnSpPr>
      <xdr:spPr>
        <a:xfrm>
          <a:off x="14592300" y="16452177"/>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154800</xdr:rowOff>
    </xdr:from>
    <xdr:to>
      <xdr:col>76</xdr:col>
      <xdr:colOff>114300</xdr:colOff>
      <xdr:row>95</xdr:row>
      <xdr:rowOff>164427</xdr:rowOff>
    </xdr:to>
    <xdr:cxnSp macro="">
      <xdr:nvCxnSpPr>
        <xdr:cNvPr id="698" name="直線コネクタ 697"/>
        <xdr:cNvCxnSpPr/>
      </xdr:nvCxnSpPr>
      <xdr:spPr>
        <a:xfrm>
          <a:off x="13703300" y="164425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154800</xdr:rowOff>
    </xdr:from>
    <xdr:to>
      <xdr:col>71</xdr:col>
      <xdr:colOff>177800</xdr:colOff>
      <xdr:row>95</xdr:row>
      <xdr:rowOff>159068</xdr:rowOff>
    </xdr:to>
    <xdr:cxnSp macro="">
      <xdr:nvCxnSpPr>
        <xdr:cNvPr id="701" name="直線コネクタ 700"/>
        <xdr:cNvCxnSpPr/>
      </xdr:nvCxnSpPr>
      <xdr:spPr>
        <a:xfrm flipV="1">
          <a:off x="12814300" y="1644255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157035</xdr:rowOff>
    </xdr:from>
    <xdr:to>
      <xdr:col>67</xdr:col>
      <xdr:colOff>101600</xdr:colOff>
      <xdr:row>96</xdr:row>
      <xdr:rowOff>87185</xdr:rowOff>
    </xdr:to>
    <xdr:sp macro="" textlink="">
      <xdr:nvSpPr>
        <xdr:cNvPr id="704" name="フローチャート: 判断 703"/>
        <xdr:cNvSpPr/>
      </xdr:nvSpPr>
      <xdr:spPr>
        <a:xfrm>
          <a:off x="12763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78312</xdr:rowOff>
    </xdr:from>
    <xdr:ext cx="534377" cy="259045"/>
    <xdr:sp macro="" textlink="">
      <xdr:nvSpPr>
        <xdr:cNvPr id="705" name="テキスト ボックス 704"/>
        <xdr:cNvSpPr txBox="1"/>
      </xdr:nvSpPr>
      <xdr:spPr>
        <a:xfrm>
          <a:off x="12547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11049</xdr:rowOff>
    </xdr:from>
    <xdr:to>
      <xdr:col>85</xdr:col>
      <xdr:colOff>177800</xdr:colOff>
      <xdr:row>96</xdr:row>
      <xdr:rowOff>112649</xdr:rowOff>
    </xdr:to>
    <xdr:sp macro="" textlink="">
      <xdr:nvSpPr>
        <xdr:cNvPr id="711" name="楕円 710"/>
        <xdr:cNvSpPr/>
      </xdr:nvSpPr>
      <xdr:spPr>
        <a:xfrm>
          <a:off x="16268700" y="164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160926</xdr:rowOff>
    </xdr:from>
    <xdr:ext cx="534377" cy="259045"/>
    <xdr:sp macro="" textlink="">
      <xdr:nvSpPr>
        <xdr:cNvPr id="712" name="公債費該当値テキスト"/>
        <xdr:cNvSpPr txBox="1"/>
      </xdr:nvSpPr>
      <xdr:spPr>
        <a:xfrm>
          <a:off x="16370300" y="164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130263</xdr:rowOff>
    </xdr:from>
    <xdr:to>
      <xdr:col>81</xdr:col>
      <xdr:colOff>101600</xdr:colOff>
      <xdr:row>96</xdr:row>
      <xdr:rowOff>60413</xdr:rowOff>
    </xdr:to>
    <xdr:sp macro="" textlink="">
      <xdr:nvSpPr>
        <xdr:cNvPr id="713" name="楕円 712"/>
        <xdr:cNvSpPr/>
      </xdr:nvSpPr>
      <xdr:spPr>
        <a:xfrm>
          <a:off x="15430500" y="164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51540</xdr:rowOff>
    </xdr:from>
    <xdr:ext cx="534377" cy="259045"/>
    <xdr:sp macro="" textlink="">
      <xdr:nvSpPr>
        <xdr:cNvPr id="714" name="テキスト ボックス 713"/>
        <xdr:cNvSpPr txBox="1"/>
      </xdr:nvSpPr>
      <xdr:spPr>
        <a:xfrm>
          <a:off x="15214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113627</xdr:rowOff>
    </xdr:from>
    <xdr:to>
      <xdr:col>76</xdr:col>
      <xdr:colOff>165100</xdr:colOff>
      <xdr:row>96</xdr:row>
      <xdr:rowOff>43777</xdr:rowOff>
    </xdr:to>
    <xdr:sp macro="" textlink="">
      <xdr:nvSpPr>
        <xdr:cNvPr id="715" name="楕円 714"/>
        <xdr:cNvSpPr/>
      </xdr:nvSpPr>
      <xdr:spPr>
        <a:xfrm>
          <a:off x="14541500" y="16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34904</xdr:rowOff>
    </xdr:from>
    <xdr:ext cx="534377" cy="259045"/>
    <xdr:sp macro="" textlink="">
      <xdr:nvSpPr>
        <xdr:cNvPr id="716" name="テキスト ボックス 715"/>
        <xdr:cNvSpPr txBox="1"/>
      </xdr:nvSpPr>
      <xdr:spPr>
        <a:xfrm>
          <a:off x="14325111" y="164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104000</xdr:rowOff>
    </xdr:from>
    <xdr:to>
      <xdr:col>72</xdr:col>
      <xdr:colOff>38100</xdr:colOff>
      <xdr:row>96</xdr:row>
      <xdr:rowOff>34150</xdr:rowOff>
    </xdr:to>
    <xdr:sp macro="" textlink="">
      <xdr:nvSpPr>
        <xdr:cNvPr id="717" name="楕円 716"/>
        <xdr:cNvSpPr/>
      </xdr:nvSpPr>
      <xdr:spPr>
        <a:xfrm>
          <a:off x="13652500" y="163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25277</xdr:rowOff>
    </xdr:from>
    <xdr:ext cx="534377" cy="259045"/>
    <xdr:sp macro="" textlink="">
      <xdr:nvSpPr>
        <xdr:cNvPr id="718" name="テキスト ボックス 717"/>
        <xdr:cNvSpPr txBox="1"/>
      </xdr:nvSpPr>
      <xdr:spPr>
        <a:xfrm>
          <a:off x="13436111" y="164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108268</xdr:rowOff>
    </xdr:from>
    <xdr:to>
      <xdr:col>67</xdr:col>
      <xdr:colOff>101600</xdr:colOff>
      <xdr:row>96</xdr:row>
      <xdr:rowOff>38418</xdr:rowOff>
    </xdr:to>
    <xdr:sp macro="" textlink="">
      <xdr:nvSpPr>
        <xdr:cNvPr id="719" name="楕円 718"/>
        <xdr:cNvSpPr/>
      </xdr:nvSpPr>
      <xdr:spPr>
        <a:xfrm>
          <a:off x="12763500" y="163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54945</xdr:rowOff>
    </xdr:from>
    <xdr:ext cx="534377" cy="259045"/>
    <xdr:sp macro="" textlink="">
      <xdr:nvSpPr>
        <xdr:cNvPr id="720" name="テキスト ボックス 719"/>
        <xdr:cNvSpPr txBox="1"/>
      </xdr:nvSpPr>
      <xdr:spPr>
        <a:xfrm>
          <a:off x="12547111" y="161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121856</xdr:rowOff>
    </xdr:from>
    <xdr:to>
      <xdr:col>98</xdr:col>
      <xdr:colOff>38100</xdr:colOff>
      <xdr:row>39</xdr:row>
      <xdr:rowOff>52006</xdr:rowOff>
    </xdr:to>
    <xdr:sp macro="" textlink="">
      <xdr:nvSpPr>
        <xdr:cNvPr id="761" name="フローチャート: 判断 760"/>
        <xdr:cNvSpPr/>
      </xdr:nvSpPr>
      <xdr:spPr>
        <a:xfrm>
          <a:off x="18605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68534</xdr:rowOff>
    </xdr:from>
    <xdr:ext cx="378565" cy="259045"/>
    <xdr:sp macro="" textlink="">
      <xdr:nvSpPr>
        <xdr:cNvPr id="762" name="テキスト ボックス 761"/>
        <xdr:cNvSpPr txBox="1"/>
      </xdr:nvSpPr>
      <xdr:spPr>
        <a:xfrm>
          <a:off x="18467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全体的に昨年と同程度の推移か減額しているものが多いが，民生費と教育費については，認定こども園新設と総社小学校建替が完了したことにより大幅な減額となっている。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月豪雨災害に係る復興・復旧経費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大により，単年度収支は赤字となっているが，財政調整基金の取崩により，実質収支は黒字となっている。実質収支額が減少傾向にあることから，今後も厳しい財政運営が見込まれるが，事業見直し等による歳出削減を行うとともに，企業誘致や定住促進による税収増などの財源確保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すべての会計において，赤字額は生じていない。今後も健全な財政運営に努めていく。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2089_&#32207;&#31038;&#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44.2</v>
          </cell>
          <cell r="BX51">
            <v>37.4</v>
          </cell>
          <cell r="CF51">
            <v>18.899999999999999</v>
          </cell>
          <cell r="CN51">
            <v>15.8</v>
          </cell>
          <cell r="CV51">
            <v>23.2</v>
          </cell>
        </row>
        <row r="53">
          <cell r="BP53">
            <v>68.3</v>
          </cell>
          <cell r="BX53">
            <v>67.400000000000006</v>
          </cell>
          <cell r="CF53">
            <v>68.5</v>
          </cell>
          <cell r="CN53">
            <v>68.599999999999994</v>
          </cell>
          <cell r="CV53">
            <v>68.900000000000006</v>
          </cell>
        </row>
        <row r="55">
          <cell r="AN55" t="str">
            <v>類似団体内平均値</v>
          </cell>
          <cell r="BP55">
            <v>37.299999999999997</v>
          </cell>
          <cell r="BX55">
            <v>32.5</v>
          </cell>
          <cell r="CF55">
            <v>30.2</v>
          </cell>
          <cell r="CN55">
            <v>25.4</v>
          </cell>
          <cell r="CV55">
            <v>22.9</v>
          </cell>
        </row>
        <row r="57">
          <cell r="BP57">
            <v>55.2</v>
          </cell>
          <cell r="BX57">
            <v>57</v>
          </cell>
          <cell r="CF57">
            <v>58.9</v>
          </cell>
          <cell r="CN57">
            <v>59.9</v>
          </cell>
          <cell r="CV57">
            <v>60.7</v>
          </cell>
        </row>
        <row r="72">
          <cell r="BP72" t="str">
            <v>H27</v>
          </cell>
          <cell r="BX72" t="str">
            <v>H28</v>
          </cell>
          <cell r="CF72" t="str">
            <v>H29</v>
          </cell>
          <cell r="CN72" t="str">
            <v>H30</v>
          </cell>
          <cell r="CV72" t="str">
            <v>R01</v>
          </cell>
        </row>
        <row r="73">
          <cell r="AN73" t="str">
            <v>当該団体値</v>
          </cell>
          <cell r="BP73">
            <v>44.2</v>
          </cell>
          <cell r="BX73">
            <v>37.4</v>
          </cell>
          <cell r="CF73">
            <v>18.899999999999999</v>
          </cell>
          <cell r="CN73">
            <v>15.8</v>
          </cell>
          <cell r="CV73">
            <v>23.2</v>
          </cell>
        </row>
        <row r="75">
          <cell r="BP75">
            <v>10.4</v>
          </cell>
          <cell r="BX75">
            <v>9.8000000000000007</v>
          </cell>
          <cell r="CF75">
            <v>9.4</v>
          </cell>
          <cell r="CN75">
            <v>9</v>
          </cell>
          <cell r="CV75">
            <v>8.1999999999999993</v>
          </cell>
        </row>
        <row r="77">
          <cell r="AN77" t="str">
            <v>類似団体内平均値</v>
          </cell>
          <cell r="BP77">
            <v>37.299999999999997</v>
          </cell>
          <cell r="BX77">
            <v>32.5</v>
          </cell>
          <cell r="CF77">
            <v>30.2</v>
          </cell>
          <cell r="CN77">
            <v>25.4</v>
          </cell>
          <cell r="CV77">
            <v>22.9</v>
          </cell>
        </row>
        <row r="79">
          <cell r="BP79">
            <v>7.8</v>
          </cell>
          <cell r="BX79">
            <v>8.1999999999999993</v>
          </cell>
          <cell r="CF79">
            <v>8</v>
          </cell>
          <cell r="CN79">
            <v>7.8</v>
          </cell>
          <cell r="CV79">
            <v>7.7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A1" workbookViewId="0">
      <selection activeCell="Z22" sqref="AH22:AL2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29558514</v>
      </c>
      <c r="BO4" s="393"/>
      <c r="BP4" s="393"/>
      <c r="BQ4" s="393"/>
      <c r="BR4" s="393"/>
      <c r="BS4" s="393"/>
      <c r="BT4" s="393"/>
      <c r="BU4" s="394"/>
      <c r="BV4" s="392">
        <v>32019285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1.3</v>
      </c>
      <c r="CU4" s="399"/>
      <c r="CV4" s="399"/>
      <c r="CW4" s="399"/>
      <c r="CX4" s="399"/>
      <c r="CY4" s="399"/>
      <c r="CZ4" s="399"/>
      <c r="DA4" s="400"/>
      <c r="DB4" s="398">
        <v>1.5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29063969</v>
      </c>
      <c r="BO5" s="430"/>
      <c r="BP5" s="430"/>
      <c r="BQ5" s="430"/>
      <c r="BR5" s="430"/>
      <c r="BS5" s="430"/>
      <c r="BT5" s="430"/>
      <c r="BU5" s="431"/>
      <c r="BV5" s="429">
        <v>31015232</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93.1</v>
      </c>
      <c r="CU5" s="427"/>
      <c r="CV5" s="427"/>
      <c r="CW5" s="427"/>
      <c r="CX5" s="427"/>
      <c r="CY5" s="427"/>
      <c r="CZ5" s="427"/>
      <c r="DA5" s="428"/>
      <c r="DB5" s="426">
        <v>92</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494545</v>
      </c>
      <c r="BO6" s="430"/>
      <c r="BP6" s="430"/>
      <c r="BQ6" s="430"/>
      <c r="BR6" s="430"/>
      <c r="BS6" s="430"/>
      <c r="BT6" s="430"/>
      <c r="BU6" s="431"/>
      <c r="BV6" s="429">
        <v>1004053</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97.4</v>
      </c>
      <c r="CU6" s="467"/>
      <c r="CV6" s="467"/>
      <c r="CW6" s="467"/>
      <c r="CX6" s="467"/>
      <c r="CY6" s="467"/>
      <c r="CZ6" s="467"/>
      <c r="DA6" s="468"/>
      <c r="DB6" s="466">
        <v>97.5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93</v>
      </c>
      <c r="AV7" s="462"/>
      <c r="AW7" s="462"/>
      <c r="AX7" s="462"/>
      <c r="AY7" s="463" t="s">
        <v>105</v>
      </c>
      <c r="AZ7" s="464"/>
      <c r="BA7" s="464"/>
      <c r="BB7" s="464"/>
      <c r="BC7" s="464"/>
      <c r="BD7" s="464"/>
      <c r="BE7" s="464"/>
      <c r="BF7" s="464"/>
      <c r="BG7" s="464"/>
      <c r="BH7" s="464"/>
      <c r="BI7" s="464"/>
      <c r="BJ7" s="464"/>
      <c r="BK7" s="464"/>
      <c r="BL7" s="464"/>
      <c r="BM7" s="465"/>
      <c r="BN7" s="429">
        <v>292632</v>
      </c>
      <c r="BO7" s="430"/>
      <c r="BP7" s="430"/>
      <c r="BQ7" s="430"/>
      <c r="BR7" s="430"/>
      <c r="BS7" s="430"/>
      <c r="BT7" s="430"/>
      <c r="BU7" s="431"/>
      <c r="BV7" s="429">
        <v>772908</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15716548</v>
      </c>
      <c r="CU7" s="430"/>
      <c r="CV7" s="430"/>
      <c r="CW7" s="430"/>
      <c r="CX7" s="430"/>
      <c r="CY7" s="430"/>
      <c r="CZ7" s="430"/>
      <c r="DA7" s="431"/>
      <c r="DB7" s="429">
        <v>15855772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201913</v>
      </c>
      <c r="BO8" s="430"/>
      <c r="BP8" s="430"/>
      <c r="BQ8" s="430"/>
      <c r="BR8" s="430"/>
      <c r="BS8" s="430"/>
      <c r="BT8" s="430"/>
      <c r="BU8" s="431"/>
      <c r="BV8" s="429">
        <v>231145</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0.6</v>
      </c>
      <c r="CU8" s="470"/>
      <c r="CV8" s="470"/>
      <c r="CW8" s="470"/>
      <c r="CX8" s="470"/>
      <c r="CY8" s="470"/>
      <c r="CZ8" s="470"/>
      <c r="DA8" s="471"/>
      <c r="DB8" s="469">
        <v>0.6</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66855</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93</v>
      </c>
      <c r="AV9" s="462"/>
      <c r="AW9" s="462"/>
      <c r="AX9" s="462"/>
      <c r="AY9" s="463" t="s">
        <v>115</v>
      </c>
      <c r="AZ9" s="464"/>
      <c r="BA9" s="464"/>
      <c r="BB9" s="464"/>
      <c r="BC9" s="464"/>
      <c r="BD9" s="464"/>
      <c r="BE9" s="464"/>
      <c r="BF9" s="464"/>
      <c r="BG9" s="464"/>
      <c r="BH9" s="464"/>
      <c r="BI9" s="464"/>
      <c r="BJ9" s="464"/>
      <c r="BK9" s="464"/>
      <c r="BL9" s="464"/>
      <c r="BM9" s="465"/>
      <c r="BN9" s="429">
        <v>-29232</v>
      </c>
      <c r="BO9" s="430"/>
      <c r="BP9" s="430"/>
      <c r="BQ9" s="430"/>
      <c r="BR9" s="430"/>
      <c r="BS9" s="430"/>
      <c r="BT9" s="430"/>
      <c r="BU9" s="431"/>
      <c r="BV9" s="429">
        <v>-30698</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13.9</v>
      </c>
      <c r="CU9" s="427"/>
      <c r="CV9" s="427"/>
      <c r="CW9" s="427"/>
      <c r="CX9" s="427"/>
      <c r="CY9" s="427"/>
      <c r="CZ9" s="427"/>
      <c r="DA9" s="428"/>
      <c r="DB9" s="426">
        <v>14.4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66201</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117222</v>
      </c>
      <c r="BO10" s="430"/>
      <c r="BP10" s="430"/>
      <c r="BQ10" s="430"/>
      <c r="BR10" s="430"/>
      <c r="BS10" s="430"/>
      <c r="BT10" s="430"/>
      <c r="BU10" s="431"/>
      <c r="BV10" s="429">
        <v>133159</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69338</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500000</v>
      </c>
      <c r="BO12" s="430"/>
      <c r="BP12" s="430"/>
      <c r="BQ12" s="430"/>
      <c r="BR12" s="430"/>
      <c r="BS12" s="430"/>
      <c r="BT12" s="430"/>
      <c r="BU12" s="431"/>
      <c r="BV12" s="429">
        <v>300000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67634</v>
      </c>
      <c r="S13" s="514"/>
      <c r="T13" s="514"/>
      <c r="U13" s="514"/>
      <c r="V13" s="515"/>
      <c r="W13" s="445" t="s">
        <v>139</v>
      </c>
      <c r="X13" s="446"/>
      <c r="Y13" s="446"/>
      <c r="Z13" s="446"/>
      <c r="AA13" s="446"/>
      <c r="AB13" s="436"/>
      <c r="AC13" s="480">
        <v>1453</v>
      </c>
      <c r="AD13" s="481"/>
      <c r="AE13" s="481"/>
      <c r="AF13" s="481"/>
      <c r="AG13" s="523"/>
      <c r="AH13" s="480">
        <v>1502</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-412010</v>
      </c>
      <c r="BO13" s="430"/>
      <c r="BP13" s="430"/>
      <c r="BQ13" s="430"/>
      <c r="BR13" s="430"/>
      <c r="BS13" s="430"/>
      <c r="BT13" s="430"/>
      <c r="BU13" s="431"/>
      <c r="BV13" s="429">
        <v>-197539</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8.1999999999999993</v>
      </c>
      <c r="CU13" s="427"/>
      <c r="CV13" s="427"/>
      <c r="CW13" s="427"/>
      <c r="CX13" s="427"/>
      <c r="CY13" s="427"/>
      <c r="CZ13" s="427"/>
      <c r="DA13" s="428"/>
      <c r="DB13" s="426">
        <v>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69151</v>
      </c>
      <c r="S14" s="514"/>
      <c r="T14" s="514"/>
      <c r="U14" s="514"/>
      <c r="V14" s="515"/>
      <c r="W14" s="419"/>
      <c r="X14" s="420"/>
      <c r="Y14" s="420"/>
      <c r="Z14" s="420"/>
      <c r="AA14" s="420"/>
      <c r="AB14" s="409"/>
      <c r="AC14" s="516">
        <v>4.9000000000000004</v>
      </c>
      <c r="AD14" s="517"/>
      <c r="AE14" s="517"/>
      <c r="AF14" s="517"/>
      <c r="AG14" s="518"/>
      <c r="AH14" s="516">
        <v>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23.2</v>
      </c>
      <c r="CU14" s="528"/>
      <c r="CV14" s="528"/>
      <c r="CW14" s="528"/>
      <c r="CX14" s="528"/>
      <c r="CY14" s="528"/>
      <c r="CZ14" s="528"/>
      <c r="DA14" s="529"/>
      <c r="DB14" s="527">
        <v>15.8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67655</v>
      </c>
      <c r="S15" s="514"/>
      <c r="T15" s="514"/>
      <c r="U15" s="514"/>
      <c r="V15" s="515"/>
      <c r="W15" s="445" t="s">
        <v>146</v>
      </c>
      <c r="X15" s="446"/>
      <c r="Y15" s="446"/>
      <c r="Z15" s="446"/>
      <c r="AA15" s="446"/>
      <c r="AB15" s="436"/>
      <c r="AC15" s="480">
        <v>8907</v>
      </c>
      <c r="AD15" s="481"/>
      <c r="AE15" s="481"/>
      <c r="AF15" s="481"/>
      <c r="AG15" s="523"/>
      <c r="AH15" s="480">
        <v>9562</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7794708</v>
      </c>
      <c r="BO15" s="393"/>
      <c r="BP15" s="393"/>
      <c r="BQ15" s="393"/>
      <c r="BR15" s="393"/>
      <c r="BS15" s="393"/>
      <c r="BT15" s="393"/>
      <c r="BU15" s="394"/>
      <c r="BV15" s="392">
        <v>7669528</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30.2</v>
      </c>
      <c r="AD16" s="517"/>
      <c r="AE16" s="517"/>
      <c r="AF16" s="517"/>
      <c r="AG16" s="518"/>
      <c r="AH16" s="516">
        <v>32.1</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12805187</v>
      </c>
      <c r="BO16" s="430"/>
      <c r="BP16" s="430"/>
      <c r="BQ16" s="430"/>
      <c r="BR16" s="430"/>
      <c r="BS16" s="430"/>
      <c r="BT16" s="430"/>
      <c r="BU16" s="431"/>
      <c r="BV16" s="429">
        <v>12700474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19177</v>
      </c>
      <c r="AD17" s="481"/>
      <c r="AE17" s="481"/>
      <c r="AF17" s="481"/>
      <c r="AG17" s="523"/>
      <c r="AH17" s="480">
        <v>18714</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9876189</v>
      </c>
      <c r="BO17" s="430"/>
      <c r="BP17" s="430"/>
      <c r="BQ17" s="430"/>
      <c r="BR17" s="430"/>
      <c r="BS17" s="430"/>
      <c r="BT17" s="430"/>
      <c r="BU17" s="431"/>
      <c r="BV17" s="429">
        <v>9709777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211.9</v>
      </c>
      <c r="M18" s="545"/>
      <c r="N18" s="545"/>
      <c r="O18" s="545"/>
      <c r="P18" s="545"/>
      <c r="Q18" s="545"/>
      <c r="R18" s="546"/>
      <c r="S18" s="546"/>
      <c r="T18" s="546"/>
      <c r="U18" s="546"/>
      <c r="V18" s="547"/>
      <c r="W18" s="447"/>
      <c r="X18" s="448"/>
      <c r="Y18" s="448"/>
      <c r="Z18" s="448"/>
      <c r="AA18" s="448"/>
      <c r="AB18" s="439"/>
      <c r="AC18" s="548">
        <v>64.900000000000006</v>
      </c>
      <c r="AD18" s="549"/>
      <c r="AE18" s="549"/>
      <c r="AF18" s="549"/>
      <c r="AG18" s="550"/>
      <c r="AH18" s="548">
        <v>62.8</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14914949</v>
      </c>
      <c r="BO18" s="430"/>
      <c r="BP18" s="430"/>
      <c r="BQ18" s="430"/>
      <c r="BR18" s="430"/>
      <c r="BS18" s="430"/>
      <c r="BT18" s="430"/>
      <c r="BU18" s="431"/>
      <c r="BV18" s="429">
        <v>14757574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316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19094165</v>
      </c>
      <c r="BO19" s="430"/>
      <c r="BP19" s="430"/>
      <c r="BQ19" s="430"/>
      <c r="BR19" s="430"/>
      <c r="BS19" s="430"/>
      <c r="BT19" s="430"/>
      <c r="BU19" s="431"/>
      <c r="BV19" s="429">
        <v>20204247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24863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30976743</v>
      </c>
      <c r="BO23" s="430"/>
      <c r="BP23" s="430"/>
      <c r="BQ23" s="430"/>
      <c r="BR23" s="430"/>
      <c r="BS23" s="430"/>
      <c r="BT23" s="430"/>
      <c r="BU23" s="431"/>
      <c r="BV23" s="429">
        <v>30518916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9000</v>
      </c>
      <c r="R24" s="481"/>
      <c r="S24" s="481"/>
      <c r="T24" s="481"/>
      <c r="U24" s="481"/>
      <c r="V24" s="523"/>
      <c r="W24" s="582"/>
      <c r="X24" s="570"/>
      <c r="Y24" s="571"/>
      <c r="Z24" s="479" t="s">
        <v>170</v>
      </c>
      <c r="AA24" s="459"/>
      <c r="AB24" s="459"/>
      <c r="AC24" s="459"/>
      <c r="AD24" s="459"/>
      <c r="AE24" s="459"/>
      <c r="AF24" s="459"/>
      <c r="AG24" s="460"/>
      <c r="AH24" s="480">
        <v>441</v>
      </c>
      <c r="AI24" s="481"/>
      <c r="AJ24" s="481"/>
      <c r="AK24" s="481"/>
      <c r="AL24" s="523"/>
      <c r="AM24" s="480">
        <v>1379007</v>
      </c>
      <c r="AN24" s="481"/>
      <c r="AO24" s="481"/>
      <c r="AP24" s="481"/>
      <c r="AQ24" s="481"/>
      <c r="AR24" s="523"/>
      <c r="AS24" s="480">
        <v>3127</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10535340</v>
      </c>
      <c r="BO24" s="430"/>
      <c r="BP24" s="430"/>
      <c r="BQ24" s="430"/>
      <c r="BR24" s="430"/>
      <c r="BS24" s="430"/>
      <c r="BT24" s="430"/>
      <c r="BU24" s="431"/>
      <c r="BV24" s="429">
        <v>10622328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7450</v>
      </c>
      <c r="R25" s="481"/>
      <c r="S25" s="481"/>
      <c r="T25" s="481"/>
      <c r="U25" s="481"/>
      <c r="V25" s="523"/>
      <c r="W25" s="582"/>
      <c r="X25" s="570"/>
      <c r="Y25" s="571"/>
      <c r="Z25" s="479" t="s">
        <v>173</v>
      </c>
      <c r="AA25" s="459"/>
      <c r="AB25" s="459"/>
      <c r="AC25" s="459"/>
      <c r="AD25" s="459"/>
      <c r="AE25" s="459"/>
      <c r="AF25" s="459"/>
      <c r="AG25" s="460"/>
      <c r="AH25" s="480">
        <v>106</v>
      </c>
      <c r="AI25" s="481"/>
      <c r="AJ25" s="481"/>
      <c r="AK25" s="481"/>
      <c r="AL25" s="523"/>
      <c r="AM25" s="480">
        <v>324360</v>
      </c>
      <c r="AN25" s="481"/>
      <c r="AO25" s="481"/>
      <c r="AP25" s="481"/>
      <c r="AQ25" s="481"/>
      <c r="AR25" s="523"/>
      <c r="AS25" s="480">
        <v>3060</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2761923</v>
      </c>
      <c r="BO25" s="393"/>
      <c r="BP25" s="393"/>
      <c r="BQ25" s="393"/>
      <c r="BR25" s="393"/>
      <c r="BS25" s="393"/>
      <c r="BT25" s="393"/>
      <c r="BU25" s="394"/>
      <c r="BV25" s="392">
        <v>5714679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6650</v>
      </c>
      <c r="R26" s="481"/>
      <c r="S26" s="481"/>
      <c r="T26" s="481"/>
      <c r="U26" s="481"/>
      <c r="V26" s="523"/>
      <c r="W26" s="582"/>
      <c r="X26" s="570"/>
      <c r="Y26" s="571"/>
      <c r="Z26" s="479" t="s">
        <v>176</v>
      </c>
      <c r="AA26" s="592"/>
      <c r="AB26" s="592"/>
      <c r="AC26" s="592"/>
      <c r="AD26" s="592"/>
      <c r="AE26" s="592"/>
      <c r="AF26" s="592"/>
      <c r="AG26" s="593"/>
      <c r="AH26" s="480">
        <v>11</v>
      </c>
      <c r="AI26" s="481"/>
      <c r="AJ26" s="481"/>
      <c r="AK26" s="481"/>
      <c r="AL26" s="523"/>
      <c r="AM26" s="480">
        <v>30030</v>
      </c>
      <c r="AN26" s="481"/>
      <c r="AO26" s="481"/>
      <c r="AP26" s="481"/>
      <c r="AQ26" s="481"/>
      <c r="AR26" s="523"/>
      <c r="AS26" s="480">
        <v>2730</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v>12012</v>
      </c>
      <c r="BO26" s="430"/>
      <c r="BP26" s="430"/>
      <c r="BQ26" s="430"/>
      <c r="BR26" s="430"/>
      <c r="BS26" s="430"/>
      <c r="BT26" s="430"/>
      <c r="BU26" s="431"/>
      <c r="BV26" s="429">
        <v>12056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5000</v>
      </c>
      <c r="R27" s="481"/>
      <c r="S27" s="481"/>
      <c r="T27" s="481"/>
      <c r="U27" s="481"/>
      <c r="V27" s="523"/>
      <c r="W27" s="582"/>
      <c r="X27" s="570"/>
      <c r="Y27" s="571"/>
      <c r="Z27" s="479" t="s">
        <v>179</v>
      </c>
      <c r="AA27" s="459"/>
      <c r="AB27" s="459"/>
      <c r="AC27" s="459"/>
      <c r="AD27" s="459"/>
      <c r="AE27" s="459"/>
      <c r="AF27" s="459"/>
      <c r="AG27" s="460"/>
      <c r="AH27" s="480">
        <v>69</v>
      </c>
      <c r="AI27" s="481"/>
      <c r="AJ27" s="481"/>
      <c r="AK27" s="481"/>
      <c r="AL27" s="523"/>
      <c r="AM27" s="480">
        <v>218230</v>
      </c>
      <c r="AN27" s="481"/>
      <c r="AO27" s="481"/>
      <c r="AP27" s="481"/>
      <c r="AQ27" s="481"/>
      <c r="AR27" s="523"/>
      <c r="AS27" s="480">
        <v>3163</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327546</v>
      </c>
      <c r="BO27" s="606"/>
      <c r="BP27" s="606"/>
      <c r="BQ27" s="606"/>
      <c r="BR27" s="606"/>
      <c r="BS27" s="606"/>
      <c r="BT27" s="606"/>
      <c r="BU27" s="607"/>
      <c r="BV27" s="605">
        <v>327546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4400</v>
      </c>
      <c r="R28" s="481"/>
      <c r="S28" s="481"/>
      <c r="T28" s="481"/>
      <c r="U28" s="481"/>
      <c r="V28" s="523"/>
      <c r="W28" s="582"/>
      <c r="X28" s="570"/>
      <c r="Y28" s="571"/>
      <c r="Z28" s="479" t="s">
        <v>182</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4547957</v>
      </c>
      <c r="BO28" s="393"/>
      <c r="BP28" s="393"/>
      <c r="BQ28" s="393"/>
      <c r="BR28" s="393"/>
      <c r="BS28" s="393"/>
      <c r="BT28" s="393"/>
      <c r="BU28" s="394"/>
      <c r="BV28" s="392">
        <v>4930735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20</v>
      </c>
      <c r="M29" s="481"/>
      <c r="N29" s="481"/>
      <c r="O29" s="481"/>
      <c r="P29" s="523"/>
      <c r="Q29" s="480">
        <v>4000</v>
      </c>
      <c r="R29" s="481"/>
      <c r="S29" s="481"/>
      <c r="T29" s="481"/>
      <c r="U29" s="481"/>
      <c r="V29" s="523"/>
      <c r="W29" s="583"/>
      <c r="X29" s="584"/>
      <c r="Y29" s="585"/>
      <c r="Z29" s="479" t="s">
        <v>185</v>
      </c>
      <c r="AA29" s="459"/>
      <c r="AB29" s="459"/>
      <c r="AC29" s="459"/>
      <c r="AD29" s="459"/>
      <c r="AE29" s="459"/>
      <c r="AF29" s="459"/>
      <c r="AG29" s="460"/>
      <c r="AH29" s="480">
        <v>510</v>
      </c>
      <c r="AI29" s="481"/>
      <c r="AJ29" s="481"/>
      <c r="AK29" s="481"/>
      <c r="AL29" s="523"/>
      <c r="AM29" s="480">
        <v>1597237</v>
      </c>
      <c r="AN29" s="481"/>
      <c r="AO29" s="481"/>
      <c r="AP29" s="481"/>
      <c r="AQ29" s="481"/>
      <c r="AR29" s="523"/>
      <c r="AS29" s="480">
        <v>3132</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879464</v>
      </c>
      <c r="BO29" s="430"/>
      <c r="BP29" s="430"/>
      <c r="BQ29" s="430"/>
      <c r="BR29" s="430"/>
      <c r="BS29" s="430"/>
      <c r="BT29" s="430"/>
      <c r="BU29" s="431"/>
      <c r="BV29" s="429">
        <v>879363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98.7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6511677</v>
      </c>
      <c r="BO30" s="606"/>
      <c r="BP30" s="606"/>
      <c r="BQ30" s="606"/>
      <c r="BR30" s="606"/>
      <c r="BS30" s="606"/>
      <c r="BT30" s="606"/>
      <c r="BU30" s="607"/>
      <c r="BV30" s="605">
        <v>6043696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総社市国民健康保険特別会計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総社市水道事業会計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総社市公共下水道事業費特別会計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備南競艇事業組合（一般会計）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総社市土地開発公社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総社市後期高齢者医療特別会計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総社市工業用水道事業会計</v>
      </c>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総社市農業集落排水事業費特別会計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備南競艇事業組合（特別会計）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総社市文化振興財団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総社市介護保険特別会計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9</v>
      </c>
      <c r="BF36" s="618"/>
      <c r="BG36" s="619" t="str">
        <f>IF('各会計、関係団体の財政状況及び健全化判断比率'!B35="","",'各会計、関係団体の財政状況及び健全化判断比率'!B35)</f>
        <v>総社市国民宿舎事業費特別会計</v>
      </c>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総社広域環境施設組合</v>
      </c>
      <c r="BZ36" s="619"/>
      <c r="CA36" s="619"/>
      <c r="CB36" s="619"/>
      <c r="CC36" s="619"/>
      <c r="CD36" s="619"/>
      <c r="CE36" s="619"/>
      <c r="CF36" s="619"/>
      <c r="CG36" s="619"/>
      <c r="CH36" s="619"/>
      <c r="CI36" s="619"/>
      <c r="CJ36" s="619"/>
      <c r="CK36" s="619"/>
      <c r="CL36" s="619"/>
      <c r="CM36" s="619"/>
      <c r="CN36" s="214"/>
      <c r="CO36" s="618">
        <f t="shared" si="3"/>
        <v>22</v>
      </c>
      <c r="CP36" s="618"/>
      <c r="CQ36" s="619" t="str">
        <f>IF('各会計、関係団体の財政状況及び健全化判断比率'!BS9="","",'各会計、関係団体の財政状況及び健全化判断比率'!BS9)</f>
        <v>スキーム音楽振興財団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湛井十二箇郷組合</v>
      </c>
      <c r="BZ37" s="619"/>
      <c r="CA37" s="619"/>
      <c r="CB37" s="619"/>
      <c r="CC37" s="619"/>
      <c r="CD37" s="619"/>
      <c r="CE37" s="619"/>
      <c r="CF37" s="619"/>
      <c r="CG37" s="619"/>
      <c r="CH37" s="619"/>
      <c r="CI37" s="619"/>
      <c r="CJ37" s="619"/>
      <c r="CK37" s="619"/>
      <c r="CL37" s="619"/>
      <c r="CM37" s="619"/>
      <c r="CN37" s="214"/>
      <c r="CO37" s="618">
        <f t="shared" si="3"/>
        <v>23</v>
      </c>
      <c r="CP37" s="618"/>
      <c r="CQ37" s="619" t="str">
        <f>IF('各会計、関係団体の財政状況及び健全化判断比率'!BS10="","",'各会計、関係団体の財政状況及び健全化判断比率'!BS10)</f>
        <v>そうじゃ地食べ公社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岡山県市町村税整理組合</v>
      </c>
      <c r="BZ38" s="619"/>
      <c r="CA38" s="619"/>
      <c r="CB38" s="619"/>
      <c r="CC38" s="619"/>
      <c r="CD38" s="619"/>
      <c r="CE38" s="619"/>
      <c r="CF38" s="619"/>
      <c r="CG38" s="619"/>
      <c r="CH38" s="619"/>
      <c r="CI38" s="619"/>
      <c r="CJ38" s="619"/>
      <c r="CK38" s="619"/>
      <c r="CL38" s="619"/>
      <c r="CM38" s="619"/>
      <c r="CN38" s="214"/>
      <c r="CO38" s="618">
        <f t="shared" si="3"/>
        <v>24</v>
      </c>
      <c r="CP38" s="618"/>
      <c r="CQ38" s="619" t="str">
        <f>IF('各会計、関係団体の財政状況及び健全化判断比率'!BS11="","",'各会計、関係団体の財政状況及び健全化判断比率'!BS11)</f>
        <v>井原鉄道株式会社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岡山県後期高齢者医療広域連合（一般会計）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岡山県後期高齢者医療広域連合（特別会計）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岡山県市町村総合事務組合（一般会計）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岡山県市町村総合事務組合（貸付金特別会計）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19</v>
      </c>
      <c r="BX43" s="618"/>
      <c r="BY43" s="619" t="str">
        <f>IF('各会計、関係団体の財政状況及び健全化判断比率'!B77="","",'各会計、関係団体の財政状況及び健全化判断比率'!B77)</f>
        <v>岡山県市町村総合事務組合（拠出金事業特別会計）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CGULR7XdIUgRhQicfFX0b0lA+VmxAfrut1HnbZ9ag992Hp0v9P10/eGArD7gS5R8pCy0iTzQtm0BFVL4HNwu5w==" saltValue="hj6B8QB4Oz77nVxPtNdL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E25" zoomScaleSheetLayoutView="100" workbookViewId="0">
      <selection activeCell="Z22" sqref="AH22:AL2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571</v>
      </c>
      <c r="D34" s="1210"/>
      <c r="E34" s="1211"/>
      <c r="F34" s="32">
        <v>12.44</v>
      </c>
      <c r="G34" s="33">
        <v>11.17</v>
      </c>
      <c r="H34" s="33">
        <v>8.14</v>
      </c>
      <c r="I34" s="33">
        <v>9.57</v>
      </c>
      <c r="J34" s="34">
        <v>7.57</v>
      </c>
      <c r="K34" s="22"/>
      <c r="L34" s="22"/>
      <c r="M34" s="22"/>
      <c r="N34" s="22"/>
      <c r="O34" s="22"/>
      <c r="P34" s="22"/>
    </row>
    <row r="35" spans="1:16" ht="39" customHeight="1" x14ac:dyDescent="0.15">
      <c r="A35" s="22"/>
      <c r="B35" s="35"/>
      <c r="C35" s="1204" t="s">
        <v>572</v>
      </c>
      <c r="D35" s="1205"/>
      <c r="E35" s="1206"/>
      <c r="F35" s="36">
        <v>4.67</v>
      </c>
      <c r="G35" s="37">
        <v>3.64</v>
      </c>
      <c r="H35" s="37">
        <v>1.64</v>
      </c>
      <c r="I35" s="37">
        <v>1.45</v>
      </c>
      <c r="J35" s="38">
        <v>1.28</v>
      </c>
      <c r="K35" s="22"/>
      <c r="L35" s="22"/>
      <c r="M35" s="22"/>
      <c r="N35" s="22"/>
      <c r="O35" s="22"/>
      <c r="P35" s="22"/>
    </row>
    <row r="36" spans="1:16" ht="39" customHeight="1" x14ac:dyDescent="0.15">
      <c r="A36" s="22"/>
      <c r="B36" s="35"/>
      <c r="C36" s="1204" t="s">
        <v>573</v>
      </c>
      <c r="D36" s="1205"/>
      <c r="E36" s="1206"/>
      <c r="F36" s="36">
        <v>0</v>
      </c>
      <c r="G36" s="37">
        <v>0</v>
      </c>
      <c r="H36" s="37">
        <v>0</v>
      </c>
      <c r="I36" s="37">
        <v>0</v>
      </c>
      <c r="J36" s="38">
        <v>1.04</v>
      </c>
      <c r="K36" s="22"/>
      <c r="L36" s="22"/>
      <c r="M36" s="22"/>
      <c r="N36" s="22"/>
      <c r="O36" s="22"/>
      <c r="P36" s="22"/>
    </row>
    <row r="37" spans="1:16" ht="39" customHeight="1" x14ac:dyDescent="0.15">
      <c r="A37" s="22"/>
      <c r="B37" s="35"/>
      <c r="C37" s="1204" t="s">
        <v>574</v>
      </c>
      <c r="D37" s="1205"/>
      <c r="E37" s="1206"/>
      <c r="F37" s="36">
        <v>0.94</v>
      </c>
      <c r="G37" s="37">
        <v>1.1100000000000001</v>
      </c>
      <c r="H37" s="37">
        <v>1.24</v>
      </c>
      <c r="I37" s="37">
        <v>1.39</v>
      </c>
      <c r="J37" s="38">
        <v>0.85</v>
      </c>
      <c r="K37" s="22"/>
      <c r="L37" s="22"/>
      <c r="M37" s="22"/>
      <c r="N37" s="22"/>
      <c r="O37" s="22"/>
      <c r="P37" s="22"/>
    </row>
    <row r="38" spans="1:16" ht="39" customHeight="1" x14ac:dyDescent="0.15">
      <c r="A38" s="22"/>
      <c r="B38" s="35"/>
      <c r="C38" s="1204" t="s">
        <v>575</v>
      </c>
      <c r="D38" s="1205"/>
      <c r="E38" s="1206"/>
      <c r="F38" s="36">
        <v>1.07</v>
      </c>
      <c r="G38" s="37">
        <v>1.23</v>
      </c>
      <c r="H38" s="37">
        <v>3.1</v>
      </c>
      <c r="I38" s="37">
        <v>1.46</v>
      </c>
      <c r="J38" s="38">
        <v>0.65</v>
      </c>
      <c r="K38" s="22"/>
      <c r="L38" s="22"/>
      <c r="M38" s="22"/>
      <c r="N38" s="22"/>
      <c r="O38" s="22"/>
      <c r="P38" s="22"/>
    </row>
    <row r="39" spans="1:16" ht="39" customHeight="1" x14ac:dyDescent="0.15">
      <c r="A39" s="22"/>
      <c r="B39" s="35"/>
      <c r="C39" s="1204" t="s">
        <v>576</v>
      </c>
      <c r="D39" s="1205"/>
      <c r="E39" s="1206"/>
      <c r="F39" s="36">
        <v>0</v>
      </c>
      <c r="G39" s="37">
        <v>0</v>
      </c>
      <c r="H39" s="37">
        <v>0</v>
      </c>
      <c r="I39" s="37">
        <v>0</v>
      </c>
      <c r="J39" s="38">
        <v>0.16</v>
      </c>
      <c r="K39" s="22"/>
      <c r="L39" s="22"/>
      <c r="M39" s="22"/>
      <c r="N39" s="22"/>
      <c r="O39" s="22"/>
      <c r="P39" s="22"/>
    </row>
    <row r="40" spans="1:16" ht="39" customHeight="1" x14ac:dyDescent="0.15">
      <c r="A40" s="22"/>
      <c r="B40" s="35"/>
      <c r="C40" s="1204" t="s">
        <v>577</v>
      </c>
      <c r="D40" s="1205"/>
      <c r="E40" s="1206"/>
      <c r="F40" s="36">
        <v>0.4</v>
      </c>
      <c r="G40" s="37">
        <v>0.46</v>
      </c>
      <c r="H40" s="37">
        <v>0.61</v>
      </c>
      <c r="I40" s="37">
        <v>0.55000000000000004</v>
      </c>
      <c r="J40" s="38">
        <v>0.08</v>
      </c>
      <c r="K40" s="22"/>
      <c r="L40" s="22"/>
      <c r="M40" s="22"/>
      <c r="N40" s="22"/>
      <c r="O40" s="22"/>
      <c r="P40" s="22"/>
    </row>
    <row r="41" spans="1:16" ht="39" customHeight="1" x14ac:dyDescent="0.15">
      <c r="A41" s="22"/>
      <c r="B41" s="35"/>
      <c r="C41" s="1204" t="s">
        <v>578</v>
      </c>
      <c r="D41" s="1205"/>
      <c r="E41" s="1206"/>
      <c r="F41" s="36">
        <v>0</v>
      </c>
      <c r="G41" s="37">
        <v>0</v>
      </c>
      <c r="H41" s="37">
        <v>0.01</v>
      </c>
      <c r="I41" s="37">
        <v>0.02</v>
      </c>
      <c r="J41" s="38">
        <v>0</v>
      </c>
      <c r="K41" s="22"/>
      <c r="L41" s="22"/>
      <c r="M41" s="22"/>
      <c r="N41" s="22"/>
      <c r="O41" s="22"/>
      <c r="P41" s="22"/>
    </row>
    <row r="42" spans="1:16" ht="39" customHeight="1" x14ac:dyDescent="0.15">
      <c r="A42" s="22"/>
      <c r="B42" s="39"/>
      <c r="C42" s="1204" t="s">
        <v>579</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580</v>
      </c>
      <c r="D43" s="1208"/>
      <c r="E43" s="120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LhbAGtADoSgehxcewFsI+P+wIJvnxIKdaEJkX3ergi7hGtVKuwpOi9rFvkp6ELd+KyxyOa5dJmH6xz+ynBf2Q==" saltValue="w/ZQv2mTX8fkQeMiMP5h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B40" zoomScaleSheetLayoutView="55" workbookViewId="0">
      <selection activeCell="Z22" sqref="AH22:AL2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3058</v>
      </c>
      <c r="L45" s="60">
        <v>3091</v>
      </c>
      <c r="M45" s="60">
        <v>3056</v>
      </c>
      <c r="N45" s="60">
        <v>2990</v>
      </c>
      <c r="O45" s="61">
        <v>2713</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x14ac:dyDescent="0.15">
      <c r="A48" s="48"/>
      <c r="B48" s="1214"/>
      <c r="C48" s="1215"/>
      <c r="D48" s="62"/>
      <c r="E48" s="1220" t="s">
        <v>14</v>
      </c>
      <c r="F48" s="1220"/>
      <c r="G48" s="1220"/>
      <c r="H48" s="1220"/>
      <c r="I48" s="1220"/>
      <c r="J48" s="1221"/>
      <c r="K48" s="63">
        <v>892</v>
      </c>
      <c r="L48" s="64">
        <v>826</v>
      </c>
      <c r="M48" s="64">
        <v>796</v>
      </c>
      <c r="N48" s="64">
        <v>705</v>
      </c>
      <c r="O48" s="65">
        <v>816</v>
      </c>
      <c r="P48" s="48"/>
      <c r="Q48" s="48"/>
      <c r="R48" s="48"/>
      <c r="S48" s="48"/>
      <c r="T48" s="48"/>
      <c r="U48" s="48"/>
    </row>
    <row r="49" spans="1:21" ht="30.75" customHeight="1" x14ac:dyDescent="0.15">
      <c r="A49" s="48"/>
      <c r="B49" s="1214"/>
      <c r="C49" s="1215"/>
      <c r="D49" s="62"/>
      <c r="E49" s="1220" t="s">
        <v>15</v>
      </c>
      <c r="F49" s="1220"/>
      <c r="G49" s="1220"/>
      <c r="H49" s="1220"/>
      <c r="I49" s="1220"/>
      <c r="J49" s="1221"/>
      <c r="K49" s="63">
        <v>142</v>
      </c>
      <c r="L49" s="64">
        <v>144</v>
      </c>
      <c r="M49" s="64">
        <v>142</v>
      </c>
      <c r="N49" s="64">
        <v>144</v>
      </c>
      <c r="O49" s="65">
        <v>145</v>
      </c>
      <c r="P49" s="48"/>
      <c r="Q49" s="48"/>
      <c r="R49" s="48"/>
      <c r="S49" s="48"/>
      <c r="T49" s="48"/>
      <c r="U49" s="48"/>
    </row>
    <row r="50" spans="1:21" ht="30.75" customHeight="1" x14ac:dyDescent="0.15">
      <c r="A50" s="48"/>
      <c r="B50" s="1214"/>
      <c r="C50" s="1215"/>
      <c r="D50" s="62"/>
      <c r="E50" s="1220" t="s">
        <v>16</v>
      </c>
      <c r="F50" s="1220"/>
      <c r="G50" s="1220"/>
      <c r="H50" s="1220"/>
      <c r="I50" s="1220"/>
      <c r="J50" s="1221"/>
      <c r="K50" s="63">
        <v>119</v>
      </c>
      <c r="L50" s="64">
        <v>104</v>
      </c>
      <c r="M50" s="64">
        <v>97</v>
      </c>
      <c r="N50" s="64">
        <v>87</v>
      </c>
      <c r="O50" s="65">
        <v>82</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522</v>
      </c>
      <c r="L51" s="64" t="s">
        <v>522</v>
      </c>
      <c r="M51" s="64" t="s">
        <v>522</v>
      </c>
      <c r="N51" s="64" t="s">
        <v>522</v>
      </c>
      <c r="O51" s="65" t="s">
        <v>522</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2925</v>
      </c>
      <c r="L52" s="64">
        <v>2848</v>
      </c>
      <c r="M52" s="64">
        <v>2857</v>
      </c>
      <c r="N52" s="64">
        <v>2829</v>
      </c>
      <c r="O52" s="65">
        <v>2759</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1286</v>
      </c>
      <c r="L53" s="69">
        <v>1317</v>
      </c>
      <c r="M53" s="69">
        <v>1234</v>
      </c>
      <c r="N53" s="69">
        <v>1097</v>
      </c>
      <c r="O53" s="70">
        <v>997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624</v>
      </c>
      <c r="L57" s="84" t="s">
        <v>626</v>
      </c>
      <c r="M57" s="84" t="s">
        <v>626</v>
      </c>
      <c r="N57" s="84" t="s">
        <v>624</v>
      </c>
      <c r="O57" s="85" t="s">
        <v>624</v>
      </c>
    </row>
    <row r="58" spans="1:21" ht="31.5" customHeight="1" thickBot="1" x14ac:dyDescent="0.2">
      <c r="B58" s="1230"/>
      <c r="C58" s="1231"/>
      <c r="D58" s="1235" t="s">
        <v>26</v>
      </c>
      <c r="E58" s="1236"/>
      <c r="F58" s="1236"/>
      <c r="G58" s="1236"/>
      <c r="H58" s="1236"/>
      <c r="I58" s="1236"/>
      <c r="J58" s="1237"/>
      <c r="K58" s="86" t="s">
        <v>625</v>
      </c>
      <c r="L58" s="87" t="s">
        <v>626</v>
      </c>
      <c r="M58" s="87" t="s">
        <v>626</v>
      </c>
      <c r="N58" s="87" t="s">
        <v>627</v>
      </c>
      <c r="O58" s="88" t="s">
        <v>626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B5l8fiICVEb9k0ALgVX2FY7r7V9ToHiHGhHXfBjwjrpBvlZ/q1y+e6pQ8VWcozTbw3xv/7qN2FvAZFnq1TjeQ==" saltValue="E1fSHP71EPB7imlg090R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F28" zoomScaleSheetLayoutView="100" workbookViewId="0">
      <selection activeCell="Z22" sqref="AH22:AL2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38" t="s">
        <v>29</v>
      </c>
      <c r="C41" s="1239"/>
      <c r="D41" s="102"/>
      <c r="E41" s="1244" t="s">
        <v>30</v>
      </c>
      <c r="F41" s="1244"/>
      <c r="G41" s="1244"/>
      <c r="H41" s="1245"/>
      <c r="I41" s="103">
        <v>30016</v>
      </c>
      <c r="J41" s="104">
        <v>29499</v>
      </c>
      <c r="K41" s="104">
        <v>28904</v>
      </c>
      <c r="L41" s="104">
        <v>30519</v>
      </c>
      <c r="M41" s="105">
        <v>30977</v>
      </c>
    </row>
    <row r="42" spans="2:13" ht="27.75" customHeight="1" x14ac:dyDescent="0.15">
      <c r="B42" s="1240"/>
      <c r="C42" s="1241"/>
      <c r="D42" s="106"/>
      <c r="E42" s="1246" t="s">
        <v>31</v>
      </c>
      <c r="F42" s="1246"/>
      <c r="G42" s="1246"/>
      <c r="H42" s="1247"/>
      <c r="I42" s="107">
        <v>786</v>
      </c>
      <c r="J42" s="108">
        <v>699</v>
      </c>
      <c r="K42" s="108">
        <v>654</v>
      </c>
      <c r="L42" s="108">
        <v>608</v>
      </c>
      <c r="M42" s="109">
        <v>514</v>
      </c>
    </row>
    <row r="43" spans="2:13" ht="27.75" customHeight="1" x14ac:dyDescent="0.15">
      <c r="B43" s="1240"/>
      <c r="C43" s="1241"/>
      <c r="D43" s="106"/>
      <c r="E43" s="1246" t="s">
        <v>32</v>
      </c>
      <c r="F43" s="1246"/>
      <c r="G43" s="1246"/>
      <c r="H43" s="1247"/>
      <c r="I43" s="107">
        <v>11017</v>
      </c>
      <c r="J43" s="108">
        <v>10247</v>
      </c>
      <c r="K43" s="108">
        <v>9549</v>
      </c>
      <c r="L43" s="108">
        <v>8701</v>
      </c>
      <c r="M43" s="109">
        <v>8559</v>
      </c>
    </row>
    <row r="44" spans="2:13" ht="27.75" customHeight="1" x14ac:dyDescent="0.15">
      <c r="B44" s="1240"/>
      <c r="C44" s="1241"/>
      <c r="D44" s="106"/>
      <c r="E44" s="1246" t="s">
        <v>33</v>
      </c>
      <c r="F44" s="1246"/>
      <c r="G44" s="1246"/>
      <c r="H44" s="1247"/>
      <c r="I44" s="107">
        <v>540</v>
      </c>
      <c r="J44" s="108">
        <v>468</v>
      </c>
      <c r="K44" s="108">
        <v>414</v>
      </c>
      <c r="L44" s="108">
        <v>348</v>
      </c>
      <c r="M44" s="109">
        <v>247</v>
      </c>
    </row>
    <row r="45" spans="2:13" ht="27.75" customHeight="1" x14ac:dyDescent="0.15">
      <c r="B45" s="1240"/>
      <c r="C45" s="1241"/>
      <c r="D45" s="106"/>
      <c r="E45" s="1246" t="s">
        <v>34</v>
      </c>
      <c r="F45" s="1246"/>
      <c r="G45" s="1246"/>
      <c r="H45" s="1247"/>
      <c r="I45" s="107">
        <v>4197</v>
      </c>
      <c r="J45" s="108">
        <v>3933</v>
      </c>
      <c r="K45" s="108">
        <v>3978</v>
      </c>
      <c r="L45" s="108">
        <v>3902</v>
      </c>
      <c r="M45" s="109">
        <v>3884</v>
      </c>
    </row>
    <row r="46" spans="2:13" ht="27.75" customHeight="1" x14ac:dyDescent="0.15">
      <c r="B46" s="1240"/>
      <c r="C46" s="1241"/>
      <c r="D46" s="110"/>
      <c r="E46" s="1246" t="s">
        <v>35</v>
      </c>
      <c r="F46" s="1246"/>
      <c r="G46" s="1246"/>
      <c r="H46" s="1247"/>
      <c r="I46" s="107">
        <v>0</v>
      </c>
      <c r="J46" s="108" t="s">
        <v>522</v>
      </c>
      <c r="K46" s="108" t="s">
        <v>522</v>
      </c>
      <c r="L46" s="108" t="s">
        <v>522</v>
      </c>
      <c r="M46" s="109">
        <v>0</v>
      </c>
    </row>
    <row r="47" spans="2:13" ht="27.75" customHeight="1" x14ac:dyDescent="0.15">
      <c r="B47" s="1240"/>
      <c r="C47" s="1241"/>
      <c r="D47" s="111"/>
      <c r="E47" s="1248" t="s">
        <v>36</v>
      </c>
      <c r="F47" s="1249"/>
      <c r="G47" s="1249"/>
      <c r="H47" s="1250"/>
      <c r="I47" s="107" t="s">
        <v>522</v>
      </c>
      <c r="J47" s="108" t="s">
        <v>522</v>
      </c>
      <c r="K47" s="108" t="s">
        <v>522</v>
      </c>
      <c r="L47" s="108" t="s">
        <v>522</v>
      </c>
      <c r="M47" s="109" t="s">
        <v>522</v>
      </c>
    </row>
    <row r="48" spans="2:13" ht="27.75" customHeight="1" x14ac:dyDescent="0.15">
      <c r="B48" s="1240"/>
      <c r="C48" s="1241"/>
      <c r="D48" s="106"/>
      <c r="E48" s="1246" t="s">
        <v>37</v>
      </c>
      <c r="F48" s="1246"/>
      <c r="G48" s="1246"/>
      <c r="H48" s="1247"/>
      <c r="I48" s="107" t="s">
        <v>522</v>
      </c>
      <c r="J48" s="108" t="s">
        <v>522</v>
      </c>
      <c r="K48" s="108" t="s">
        <v>522</v>
      </c>
      <c r="L48" s="108" t="s">
        <v>522</v>
      </c>
      <c r="M48" s="109" t="s">
        <v>522</v>
      </c>
    </row>
    <row r="49" spans="2:13" ht="27.75" customHeight="1" x14ac:dyDescent="0.15">
      <c r="B49" s="1242"/>
      <c r="C49" s="1243"/>
      <c r="D49" s="106"/>
      <c r="E49" s="1246" t="s">
        <v>38</v>
      </c>
      <c r="F49" s="1246"/>
      <c r="G49" s="1246"/>
      <c r="H49" s="1247"/>
      <c r="I49" s="107" t="s">
        <v>522</v>
      </c>
      <c r="J49" s="108" t="s">
        <v>522</v>
      </c>
      <c r="K49" s="108" t="s">
        <v>522</v>
      </c>
      <c r="L49" s="108" t="s">
        <v>522</v>
      </c>
      <c r="M49" s="109" t="s">
        <v>522</v>
      </c>
    </row>
    <row r="50" spans="2:13" ht="27.75" customHeight="1" x14ac:dyDescent="0.15">
      <c r="B50" s="1251" t="s">
        <v>39</v>
      </c>
      <c r="C50" s="1252"/>
      <c r="D50" s="112"/>
      <c r="E50" s="1246" t="s">
        <v>40</v>
      </c>
      <c r="F50" s="1246"/>
      <c r="G50" s="1246"/>
      <c r="H50" s="1247"/>
      <c r="I50" s="107">
        <v>9043</v>
      </c>
      <c r="J50" s="108">
        <v>9536</v>
      </c>
      <c r="K50" s="108">
        <v>10507</v>
      </c>
      <c r="L50" s="108">
        <v>10814</v>
      </c>
      <c r="M50" s="109">
        <v>9509</v>
      </c>
    </row>
    <row r="51" spans="2:13" ht="27.75" customHeight="1" x14ac:dyDescent="0.15">
      <c r="B51" s="1240"/>
      <c r="C51" s="1241"/>
      <c r="D51" s="106"/>
      <c r="E51" s="1246" t="s">
        <v>41</v>
      </c>
      <c r="F51" s="1246"/>
      <c r="G51" s="1246"/>
      <c r="H51" s="1247"/>
      <c r="I51" s="107">
        <v>3883</v>
      </c>
      <c r="J51" s="108">
        <v>3692</v>
      </c>
      <c r="K51" s="108">
        <v>3541</v>
      </c>
      <c r="L51" s="108">
        <v>3324</v>
      </c>
      <c r="M51" s="109">
        <v>3245</v>
      </c>
    </row>
    <row r="52" spans="2:13" ht="27.75" customHeight="1" x14ac:dyDescent="0.15">
      <c r="B52" s="1242"/>
      <c r="C52" s="1243"/>
      <c r="D52" s="106"/>
      <c r="E52" s="1246" t="s">
        <v>42</v>
      </c>
      <c r="F52" s="1246"/>
      <c r="G52" s="1246"/>
      <c r="H52" s="1247"/>
      <c r="I52" s="107">
        <v>27650</v>
      </c>
      <c r="J52" s="108">
        <v>26589</v>
      </c>
      <c r="K52" s="108">
        <v>26896</v>
      </c>
      <c r="L52" s="108">
        <v>27808</v>
      </c>
      <c r="M52" s="109">
        <v>28315</v>
      </c>
    </row>
    <row r="53" spans="2:13" ht="27.75" customHeight="1" thickBot="1" x14ac:dyDescent="0.2">
      <c r="B53" s="1253" t="s">
        <v>43</v>
      </c>
      <c r="C53" s="1254"/>
      <c r="D53" s="113"/>
      <c r="E53" s="1255" t="s">
        <v>44</v>
      </c>
      <c r="F53" s="1255"/>
      <c r="G53" s="1255"/>
      <c r="H53" s="1256"/>
      <c r="I53" s="114">
        <v>5979</v>
      </c>
      <c r="J53" s="115">
        <v>5028</v>
      </c>
      <c r="K53" s="115">
        <v>2556</v>
      </c>
      <c r="L53" s="115">
        <v>2133</v>
      </c>
      <c r="M53" s="116">
        <v>3113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26c5ybJ6jJdyjk8IYSKih/3LARggspxM42IQTlE4lZ2EZbVR9nEj5KsNOBGjIn+A9GYrCIEWySxeqQ/cp20Sg==" saltValue="Ilz0qQLc/WYmCLKXtTE1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43" zoomScale="55" zoomScaleNormal="55" zoomScaleSheetLayoutView="100" workbookViewId="0">
      <selection activeCell="Z22" sqref="AH22:AL2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47</v>
      </c>
      <c r="D55" s="1265"/>
      <c r="E55" s="1266"/>
      <c r="F55" s="128">
        <v>5098</v>
      </c>
      <c r="G55" s="128">
        <v>4931</v>
      </c>
      <c r="H55" s="129">
        <v>4548</v>
      </c>
    </row>
    <row r="56" spans="2:8" ht="52.5" customHeight="1" x14ac:dyDescent="0.15">
      <c r="B56" s="130"/>
      <c r="C56" s="1267" t="s">
        <v>48</v>
      </c>
      <c r="D56" s="1267"/>
      <c r="E56" s="1268"/>
      <c r="F56" s="131">
        <v>878</v>
      </c>
      <c r="G56" s="131">
        <v>879</v>
      </c>
      <c r="H56" s="132">
        <v>879</v>
      </c>
    </row>
    <row r="57" spans="2:8" ht="53.25" customHeight="1" x14ac:dyDescent="0.15">
      <c r="B57" s="130"/>
      <c r="C57" s="1269" t="s">
        <v>49</v>
      </c>
      <c r="D57" s="1269"/>
      <c r="E57" s="1270"/>
      <c r="F57" s="133">
        <v>5946</v>
      </c>
      <c r="G57" s="133">
        <v>6044</v>
      </c>
      <c r="H57" s="134">
        <v>6512</v>
      </c>
    </row>
    <row r="58" spans="2:8" ht="45.75" customHeight="1" x14ac:dyDescent="0.15">
      <c r="B58" s="135"/>
      <c r="C58" s="1257" t="s">
        <v>605</v>
      </c>
      <c r="D58" s="1258"/>
      <c r="E58" s="1259"/>
      <c r="F58" s="136">
        <v>2459</v>
      </c>
      <c r="G58" s="136">
        <v>2462</v>
      </c>
      <c r="H58" s="137">
        <v>2402</v>
      </c>
    </row>
    <row r="59" spans="2:8" ht="45.75" customHeight="1" x14ac:dyDescent="0.15">
      <c r="B59" s="135"/>
      <c r="C59" s="1257" t="s">
        <v>606</v>
      </c>
      <c r="D59" s="1258"/>
      <c r="E59" s="1259"/>
      <c r="F59" s="136">
        <v>796</v>
      </c>
      <c r="G59" s="136">
        <v>996</v>
      </c>
      <c r="H59" s="137">
        <v>1246</v>
      </c>
    </row>
    <row r="60" spans="2:8" ht="45.75" customHeight="1" x14ac:dyDescent="0.15">
      <c r="B60" s="135"/>
      <c r="C60" s="1257" t="s">
        <v>607</v>
      </c>
      <c r="D60" s="1258"/>
      <c r="E60" s="1259"/>
      <c r="F60" s="136">
        <v>904</v>
      </c>
      <c r="G60" s="136">
        <v>915</v>
      </c>
      <c r="H60" s="137">
        <v>926</v>
      </c>
    </row>
    <row r="61" spans="2:8" ht="45.75" customHeight="1" x14ac:dyDescent="0.15">
      <c r="B61" s="135"/>
      <c r="C61" s="1257" t="s">
        <v>608</v>
      </c>
      <c r="D61" s="1258"/>
      <c r="E61" s="1259"/>
      <c r="F61" s="136">
        <v>476</v>
      </c>
      <c r="G61" s="136">
        <v>495</v>
      </c>
      <c r="H61" s="137">
        <v>481</v>
      </c>
    </row>
    <row r="62" spans="2:8" ht="45.75" customHeight="1" thickBot="1" x14ac:dyDescent="0.2">
      <c r="B62" s="138"/>
      <c r="C62" s="1260" t="s">
        <v>609</v>
      </c>
      <c r="D62" s="1261"/>
      <c r="E62" s="1262"/>
      <c r="F62" s="139">
        <v>111</v>
      </c>
      <c r="G62" s="139">
        <v>211</v>
      </c>
      <c r="H62" s="140">
        <v>331</v>
      </c>
    </row>
    <row r="63" spans="2:8" ht="52.5" customHeight="1" thickBot="1" x14ac:dyDescent="0.2">
      <c r="B63" s="141"/>
      <c r="C63" s="1263" t="s">
        <v>50</v>
      </c>
      <c r="D63" s="1263"/>
      <c r="E63" s="1264"/>
      <c r="F63" s="142">
        <v>11922</v>
      </c>
      <c r="G63" s="142">
        <v>11854</v>
      </c>
      <c r="H63" s="143">
        <v>11939</v>
      </c>
    </row>
    <row r="64" spans="2:8" ht="15" customHeight="1" x14ac:dyDescent="0.15"/>
  </sheetData>
  <sheetProtection algorithmName="SHA-512" hashValue="OCZYIc1BspTL2iVyjH4jy3xohZL70oavV8mWJo6axw4CIz7/ru6JRcT+x7ih0wVme7HO7fzIXdr1fwWnE1WZGw==" saltValue="UMgBVqc0RkxRikj31XLf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V16" zoomScale="85" zoomScaleNormal="85" zoomScaleSheetLayoutView="55" workbookViewId="0">
      <selection activeCell="Z22" sqref="AH22:AL23"/>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630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631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632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563</v>
      </c>
      <c r="BQ50" s="1305"/>
      <c r="BR50" s="1305"/>
      <c r="BS50" s="1305"/>
      <c r="BT50" s="1305"/>
      <c r="BU50" s="1305"/>
      <c r="BV50" s="1305"/>
      <c r="BW50" s="1305"/>
      <c r="BX50" s="1305" t="s">
        <v>564</v>
      </c>
      <c r="BY50" s="1305"/>
      <c r="BZ50" s="1305"/>
      <c r="CA50" s="1305"/>
      <c r="CB50" s="1305"/>
      <c r="CC50" s="1305"/>
      <c r="CD50" s="1305"/>
      <c r="CE50" s="1305"/>
      <c r="CF50" s="1305" t="s">
        <v>565</v>
      </c>
      <c r="CG50" s="1305"/>
      <c r="CH50" s="1305"/>
      <c r="CI50" s="1305"/>
      <c r="CJ50" s="1305"/>
      <c r="CK50" s="1305"/>
      <c r="CL50" s="1305"/>
      <c r="CM50" s="1305"/>
      <c r="CN50" s="1305" t="s">
        <v>566</v>
      </c>
      <c r="CO50" s="1305"/>
      <c r="CP50" s="1305"/>
      <c r="CQ50" s="1305"/>
      <c r="CR50" s="1305"/>
      <c r="CS50" s="1305"/>
      <c r="CT50" s="1305"/>
      <c r="CU50" s="1305"/>
      <c r="CV50" s="1305" t="s">
        <v>567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633</v>
      </c>
      <c r="AO51" s="1309"/>
      <c r="AP51" s="1309"/>
      <c r="AQ51" s="1309"/>
      <c r="AR51" s="1309"/>
      <c r="AS51" s="1309"/>
      <c r="AT51" s="1309"/>
      <c r="AU51" s="1309"/>
      <c r="AV51" s="1309"/>
      <c r="AW51" s="1309"/>
      <c r="AX51" s="1309"/>
      <c r="AY51" s="1309"/>
      <c r="AZ51" s="1309"/>
      <c r="BA51" s="1309"/>
      <c r="BB51" s="1309" t="s">
        <v>634</v>
      </c>
      <c r="BC51" s="1309"/>
      <c r="BD51" s="1309"/>
      <c r="BE51" s="1309"/>
      <c r="BF51" s="1309"/>
      <c r="BG51" s="1309"/>
      <c r="BH51" s="1309"/>
      <c r="BI51" s="1309"/>
      <c r="BJ51" s="1309"/>
      <c r="BK51" s="1309"/>
      <c r="BL51" s="1309"/>
      <c r="BM51" s="1309"/>
      <c r="BN51" s="1309"/>
      <c r="BO51" s="1309"/>
      <c r="BP51" s="1310">
        <v>44.2</v>
      </c>
      <c r="BQ51" s="1310"/>
      <c r="BR51" s="1310"/>
      <c r="BS51" s="1310"/>
      <c r="BT51" s="1310"/>
      <c r="BU51" s="1310"/>
      <c r="BV51" s="1310"/>
      <c r="BW51" s="1310"/>
      <c r="BX51" s="1310">
        <v>37.4</v>
      </c>
      <c r="BY51" s="1310"/>
      <c r="BZ51" s="1310"/>
      <c r="CA51" s="1310"/>
      <c r="CB51" s="1310"/>
      <c r="CC51" s="1310"/>
      <c r="CD51" s="1310"/>
      <c r="CE51" s="1310"/>
      <c r="CF51" s="1310">
        <v>18.899999999999999</v>
      </c>
      <c r="CG51" s="1310"/>
      <c r="CH51" s="1310"/>
      <c r="CI51" s="1310"/>
      <c r="CJ51" s="1310"/>
      <c r="CK51" s="1310"/>
      <c r="CL51" s="1310"/>
      <c r="CM51" s="1310"/>
      <c r="CN51" s="1310">
        <v>15.8</v>
      </c>
      <c r="CO51" s="1310"/>
      <c r="CP51" s="1310"/>
      <c r="CQ51" s="1310"/>
      <c r="CR51" s="1310"/>
      <c r="CS51" s="1310"/>
      <c r="CT51" s="1310"/>
      <c r="CU51" s="1310"/>
      <c r="CV51" s="1310">
        <v>23.2</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635</v>
      </c>
      <c r="BC53" s="1309"/>
      <c r="BD53" s="1309"/>
      <c r="BE53" s="1309"/>
      <c r="BF53" s="1309"/>
      <c r="BG53" s="1309"/>
      <c r="BH53" s="1309"/>
      <c r="BI53" s="1309"/>
      <c r="BJ53" s="1309"/>
      <c r="BK53" s="1309"/>
      <c r="BL53" s="1309"/>
      <c r="BM53" s="1309"/>
      <c r="BN53" s="1309"/>
      <c r="BO53" s="1309"/>
      <c r="BP53" s="1310">
        <v>68.3</v>
      </c>
      <c r="BQ53" s="1310"/>
      <c r="BR53" s="1310"/>
      <c r="BS53" s="1310"/>
      <c r="BT53" s="1310"/>
      <c r="BU53" s="1310"/>
      <c r="BV53" s="1310"/>
      <c r="BW53" s="1310"/>
      <c r="BX53" s="1310">
        <v>67.400000000000006</v>
      </c>
      <c r="BY53" s="1310"/>
      <c r="BZ53" s="1310"/>
      <c r="CA53" s="1310"/>
      <c r="CB53" s="1310"/>
      <c r="CC53" s="1310"/>
      <c r="CD53" s="1310"/>
      <c r="CE53" s="1310"/>
      <c r="CF53" s="1310">
        <v>68.5</v>
      </c>
      <c r="CG53" s="1310"/>
      <c r="CH53" s="1310"/>
      <c r="CI53" s="1310"/>
      <c r="CJ53" s="1310"/>
      <c r="CK53" s="1310"/>
      <c r="CL53" s="1310"/>
      <c r="CM53" s="1310"/>
      <c r="CN53" s="1310">
        <v>68.599999999999994</v>
      </c>
      <c r="CO53" s="1310"/>
      <c r="CP53" s="1310"/>
      <c r="CQ53" s="1310"/>
      <c r="CR53" s="1310"/>
      <c r="CS53" s="1310"/>
      <c r="CT53" s="1310"/>
      <c r="CU53" s="1310"/>
      <c r="CV53" s="1310">
        <v>68.900000000000006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636</v>
      </c>
      <c r="AO55" s="1305"/>
      <c r="AP55" s="1305"/>
      <c r="AQ55" s="1305"/>
      <c r="AR55" s="1305"/>
      <c r="AS55" s="1305"/>
      <c r="AT55" s="1305"/>
      <c r="AU55" s="1305"/>
      <c r="AV55" s="1305"/>
      <c r="AW55" s="1305"/>
      <c r="AX55" s="1305"/>
      <c r="AY55" s="1305"/>
      <c r="AZ55" s="1305"/>
      <c r="BA55" s="1305"/>
      <c r="BB55" s="1309" t="s">
        <v>634</v>
      </c>
      <c r="BC55" s="1309"/>
      <c r="BD55" s="1309"/>
      <c r="BE55" s="1309"/>
      <c r="BF55" s="1309"/>
      <c r="BG55" s="1309"/>
      <c r="BH55" s="1309"/>
      <c r="BI55" s="1309"/>
      <c r="BJ55" s="1309"/>
      <c r="BK55" s="1309"/>
      <c r="BL55" s="1309"/>
      <c r="BM55" s="1309"/>
      <c r="BN55" s="1309"/>
      <c r="BO55" s="1309"/>
      <c r="BP55" s="1310">
        <v>37.299999999999997</v>
      </c>
      <c r="BQ55" s="1310"/>
      <c r="BR55" s="1310"/>
      <c r="BS55" s="1310"/>
      <c r="BT55" s="1310"/>
      <c r="BU55" s="1310"/>
      <c r="BV55" s="1310"/>
      <c r="BW55" s="1310"/>
      <c r="BX55" s="1310">
        <v>32.5</v>
      </c>
      <c r="BY55" s="1310"/>
      <c r="BZ55" s="1310"/>
      <c r="CA55" s="1310"/>
      <c r="CB55" s="1310"/>
      <c r="CC55" s="1310"/>
      <c r="CD55" s="1310"/>
      <c r="CE55" s="1310"/>
      <c r="CF55" s="1310">
        <v>30.2</v>
      </c>
      <c r="CG55" s="1310"/>
      <c r="CH55" s="1310"/>
      <c r="CI55" s="1310"/>
      <c r="CJ55" s="1310"/>
      <c r="CK55" s="1310"/>
      <c r="CL55" s="1310"/>
      <c r="CM55" s="1310"/>
      <c r="CN55" s="1310">
        <v>25.4</v>
      </c>
      <c r="CO55" s="1310"/>
      <c r="CP55" s="1310"/>
      <c r="CQ55" s="1310"/>
      <c r="CR55" s="1310"/>
      <c r="CS55" s="1310"/>
      <c r="CT55" s="1310"/>
      <c r="CU55" s="1310"/>
      <c r="CV55" s="1310">
        <v>22.9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635</v>
      </c>
      <c r="BC57" s="1309"/>
      <c r="BD57" s="1309"/>
      <c r="BE57" s="1309"/>
      <c r="BF57" s="1309"/>
      <c r="BG57" s="1309"/>
      <c r="BH57" s="1309"/>
      <c r="BI57" s="1309"/>
      <c r="BJ57" s="1309"/>
      <c r="BK57" s="1309"/>
      <c r="BL57" s="1309"/>
      <c r="BM57" s="1309"/>
      <c r="BN57" s="1309"/>
      <c r="BO57" s="1309"/>
      <c r="BP57" s="1310">
        <v>55.2</v>
      </c>
      <c r="BQ57" s="1310"/>
      <c r="BR57" s="1310"/>
      <c r="BS57" s="1310"/>
      <c r="BT57" s="1310"/>
      <c r="BU57" s="1310"/>
      <c r="BV57" s="1310"/>
      <c r="BW57" s="1310"/>
      <c r="BX57" s="1310">
        <v>57</v>
      </c>
      <c r="BY57" s="1310"/>
      <c r="BZ57" s="1310"/>
      <c r="CA57" s="1310"/>
      <c r="CB57" s="1310"/>
      <c r="CC57" s="1310"/>
      <c r="CD57" s="1310"/>
      <c r="CE57" s="1310"/>
      <c r="CF57" s="1310">
        <v>58.9</v>
      </c>
      <c r="CG57" s="1310"/>
      <c r="CH57" s="1310"/>
      <c r="CI57" s="1310"/>
      <c r="CJ57" s="1310"/>
      <c r="CK57" s="1310"/>
      <c r="CL57" s="1310"/>
      <c r="CM57" s="1310"/>
      <c r="CN57" s="1310">
        <v>59.9</v>
      </c>
      <c r="CO57" s="1310"/>
      <c r="CP57" s="1310"/>
      <c r="CQ57" s="1310"/>
      <c r="CR57" s="1310"/>
      <c r="CS57" s="1310"/>
      <c r="CT57" s="1310"/>
      <c r="CU57" s="1310"/>
      <c r="CV57" s="1310">
        <v>60.7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637</v>
      </c>
    </row>
    <row r="64" spans="1:109" x14ac:dyDescent="0.15">
      <c r="B64" s="1280"/>
      <c r="G64" s="1287"/>
      <c r="I64" s="1320"/>
      <c r="J64" s="1320"/>
      <c r="K64" s="1320"/>
      <c r="L64" s="1320"/>
      <c r="M64" s="1320"/>
      <c r="N64" s="1321"/>
      <c r="AM64" s="1287"/>
      <c r="AN64" s="1287" t="s">
        <v>630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632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563</v>
      </c>
      <c r="BQ72" s="1305"/>
      <c r="BR72" s="1305"/>
      <c r="BS72" s="1305"/>
      <c r="BT72" s="1305"/>
      <c r="BU72" s="1305"/>
      <c r="BV72" s="1305"/>
      <c r="BW72" s="1305"/>
      <c r="BX72" s="1305" t="s">
        <v>564</v>
      </c>
      <c r="BY72" s="1305"/>
      <c r="BZ72" s="1305"/>
      <c r="CA72" s="1305"/>
      <c r="CB72" s="1305"/>
      <c r="CC72" s="1305"/>
      <c r="CD72" s="1305"/>
      <c r="CE72" s="1305"/>
      <c r="CF72" s="1305" t="s">
        <v>565</v>
      </c>
      <c r="CG72" s="1305"/>
      <c r="CH72" s="1305"/>
      <c r="CI72" s="1305"/>
      <c r="CJ72" s="1305"/>
      <c r="CK72" s="1305"/>
      <c r="CL72" s="1305"/>
      <c r="CM72" s="1305"/>
      <c r="CN72" s="1305" t="s">
        <v>566</v>
      </c>
      <c r="CO72" s="1305"/>
      <c r="CP72" s="1305"/>
      <c r="CQ72" s="1305"/>
      <c r="CR72" s="1305"/>
      <c r="CS72" s="1305"/>
      <c r="CT72" s="1305"/>
      <c r="CU72" s="1305"/>
      <c r="CV72" s="1305" t="s">
        <v>567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633</v>
      </c>
      <c r="AO73" s="1309"/>
      <c r="AP73" s="1309"/>
      <c r="AQ73" s="1309"/>
      <c r="AR73" s="1309"/>
      <c r="AS73" s="1309"/>
      <c r="AT73" s="1309"/>
      <c r="AU73" s="1309"/>
      <c r="AV73" s="1309"/>
      <c r="AW73" s="1309"/>
      <c r="AX73" s="1309"/>
      <c r="AY73" s="1309"/>
      <c r="AZ73" s="1309"/>
      <c r="BA73" s="1309"/>
      <c r="BB73" s="1309" t="s">
        <v>634</v>
      </c>
      <c r="BC73" s="1309"/>
      <c r="BD73" s="1309"/>
      <c r="BE73" s="1309"/>
      <c r="BF73" s="1309"/>
      <c r="BG73" s="1309"/>
      <c r="BH73" s="1309"/>
      <c r="BI73" s="1309"/>
      <c r="BJ73" s="1309"/>
      <c r="BK73" s="1309"/>
      <c r="BL73" s="1309"/>
      <c r="BM73" s="1309"/>
      <c r="BN73" s="1309"/>
      <c r="BO73" s="1309"/>
      <c r="BP73" s="1310">
        <v>44.2</v>
      </c>
      <c r="BQ73" s="1310"/>
      <c r="BR73" s="1310"/>
      <c r="BS73" s="1310"/>
      <c r="BT73" s="1310"/>
      <c r="BU73" s="1310"/>
      <c r="BV73" s="1310"/>
      <c r="BW73" s="1310"/>
      <c r="BX73" s="1310">
        <v>37.4</v>
      </c>
      <c r="BY73" s="1310"/>
      <c r="BZ73" s="1310"/>
      <c r="CA73" s="1310"/>
      <c r="CB73" s="1310"/>
      <c r="CC73" s="1310"/>
      <c r="CD73" s="1310"/>
      <c r="CE73" s="1310"/>
      <c r="CF73" s="1310">
        <v>18.899999999999999</v>
      </c>
      <c r="CG73" s="1310"/>
      <c r="CH73" s="1310"/>
      <c r="CI73" s="1310"/>
      <c r="CJ73" s="1310"/>
      <c r="CK73" s="1310"/>
      <c r="CL73" s="1310"/>
      <c r="CM73" s="1310"/>
      <c r="CN73" s="1310">
        <v>15.8</v>
      </c>
      <c r="CO73" s="1310"/>
      <c r="CP73" s="1310"/>
      <c r="CQ73" s="1310"/>
      <c r="CR73" s="1310"/>
      <c r="CS73" s="1310"/>
      <c r="CT73" s="1310"/>
      <c r="CU73" s="1310"/>
      <c r="CV73" s="1310">
        <v>23.2</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639</v>
      </c>
      <c r="BC75" s="1309"/>
      <c r="BD75" s="1309"/>
      <c r="BE75" s="1309"/>
      <c r="BF75" s="1309"/>
      <c r="BG75" s="1309"/>
      <c r="BH75" s="1309"/>
      <c r="BI75" s="1309"/>
      <c r="BJ75" s="1309"/>
      <c r="BK75" s="1309"/>
      <c r="BL75" s="1309"/>
      <c r="BM75" s="1309"/>
      <c r="BN75" s="1309"/>
      <c r="BO75" s="1309"/>
      <c r="BP75" s="1310">
        <v>10.4</v>
      </c>
      <c r="BQ75" s="1310"/>
      <c r="BR75" s="1310"/>
      <c r="BS75" s="1310"/>
      <c r="BT75" s="1310"/>
      <c r="BU75" s="1310"/>
      <c r="BV75" s="1310"/>
      <c r="BW75" s="1310"/>
      <c r="BX75" s="1310">
        <v>9.8000000000000007</v>
      </c>
      <c r="BY75" s="1310"/>
      <c r="BZ75" s="1310"/>
      <c r="CA75" s="1310"/>
      <c r="CB75" s="1310"/>
      <c r="CC75" s="1310"/>
      <c r="CD75" s="1310"/>
      <c r="CE75" s="1310"/>
      <c r="CF75" s="1310">
        <v>9.4</v>
      </c>
      <c r="CG75" s="1310"/>
      <c r="CH75" s="1310"/>
      <c r="CI75" s="1310"/>
      <c r="CJ75" s="1310"/>
      <c r="CK75" s="1310"/>
      <c r="CL75" s="1310"/>
      <c r="CM75" s="1310"/>
      <c r="CN75" s="1310">
        <v>9</v>
      </c>
      <c r="CO75" s="1310"/>
      <c r="CP75" s="1310"/>
      <c r="CQ75" s="1310"/>
      <c r="CR75" s="1310"/>
      <c r="CS75" s="1310"/>
      <c r="CT75" s="1310"/>
      <c r="CU75" s="1310"/>
      <c r="CV75" s="1310">
        <v>8.1999999999999993</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636</v>
      </c>
      <c r="AO77" s="1305"/>
      <c r="AP77" s="1305"/>
      <c r="AQ77" s="1305"/>
      <c r="AR77" s="1305"/>
      <c r="AS77" s="1305"/>
      <c r="AT77" s="1305"/>
      <c r="AU77" s="1305"/>
      <c r="AV77" s="1305"/>
      <c r="AW77" s="1305"/>
      <c r="AX77" s="1305"/>
      <c r="AY77" s="1305"/>
      <c r="AZ77" s="1305"/>
      <c r="BA77" s="1305"/>
      <c r="BB77" s="1309" t="s">
        <v>634</v>
      </c>
      <c r="BC77" s="1309"/>
      <c r="BD77" s="1309"/>
      <c r="BE77" s="1309"/>
      <c r="BF77" s="1309"/>
      <c r="BG77" s="1309"/>
      <c r="BH77" s="1309"/>
      <c r="BI77" s="1309"/>
      <c r="BJ77" s="1309"/>
      <c r="BK77" s="1309"/>
      <c r="BL77" s="1309"/>
      <c r="BM77" s="1309"/>
      <c r="BN77" s="1309"/>
      <c r="BO77" s="1309"/>
      <c r="BP77" s="1310">
        <v>37.299999999999997</v>
      </c>
      <c r="BQ77" s="1310"/>
      <c r="BR77" s="1310"/>
      <c r="BS77" s="1310"/>
      <c r="BT77" s="1310"/>
      <c r="BU77" s="1310"/>
      <c r="BV77" s="1310"/>
      <c r="BW77" s="1310"/>
      <c r="BX77" s="1310">
        <v>32.5</v>
      </c>
      <c r="BY77" s="1310"/>
      <c r="BZ77" s="1310"/>
      <c r="CA77" s="1310"/>
      <c r="CB77" s="1310"/>
      <c r="CC77" s="1310"/>
      <c r="CD77" s="1310"/>
      <c r="CE77" s="1310"/>
      <c r="CF77" s="1310">
        <v>30.2</v>
      </c>
      <c r="CG77" s="1310"/>
      <c r="CH77" s="1310"/>
      <c r="CI77" s="1310"/>
      <c r="CJ77" s="1310"/>
      <c r="CK77" s="1310"/>
      <c r="CL77" s="1310"/>
      <c r="CM77" s="1310"/>
      <c r="CN77" s="1310">
        <v>25.4</v>
      </c>
      <c r="CO77" s="1310"/>
      <c r="CP77" s="1310"/>
      <c r="CQ77" s="1310"/>
      <c r="CR77" s="1310"/>
      <c r="CS77" s="1310"/>
      <c r="CT77" s="1310"/>
      <c r="CU77" s="1310"/>
      <c r="CV77" s="1310">
        <v>22.9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639</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7.8</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1tuZXUJgGzWRvuPpcNZ1dHhnHRGvx+PnhswgOzEEn8KLXz9DVfGV8OkpspM3enu5N9DOwaYhEbFmbezWklV1g==" saltValue="oNWhfT7hhf5QRluf7x96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5" zoomScaleNormal="85" zoomScaleSheetLayoutView="70" workbookViewId="0">
      <selection activeCell="Z22" sqref="AH22:AL2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MkVuPRsV9ctB8OiYDj2/GZ8AI6Ks/gByTYIs54I/zlyC7l6pplaigDk/QnjIoir+jWYoSXwES6vag0ww4m8gvg==" saltValue="AtwU7DxiW53r6vM/VGDt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E100" zoomScaleNormal="100" zoomScaleSheetLayoutView="55" workbookViewId="0">
      <selection activeCell="Z22" sqref="AH22:AL2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640</v>
      </c>
    </row>
  </sheetData>
  <sheetProtection algorithmName="SHA-512" hashValue="fHEMYr5go7fFtiF+7JE4Gs09K0Tjg3kq/VLXilDvq2dLZCkZW0vLpOu/xnZ2JnQHVo9QtBjfjHJFMRtlZtkw8Q==" saltValue="neXeYw4j7wBBhhXiCkOE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54263</v>
      </c>
      <c r="E3" s="162"/>
      <c r="F3" s="163">
        <v>54227</v>
      </c>
      <c r="G3" s="164"/>
      <c r="H3" s="165"/>
    </row>
    <row r="4" spans="1:8" x14ac:dyDescent="0.15">
      <c r="A4" s="166"/>
      <c r="B4" s="167"/>
      <c r="C4" s="168"/>
      <c r="D4" s="169">
        <v>24695</v>
      </c>
      <c r="E4" s="170"/>
      <c r="F4" s="171">
        <v>29694</v>
      </c>
      <c r="G4" s="172"/>
      <c r="H4" s="173"/>
    </row>
    <row r="5" spans="1:8" x14ac:dyDescent="0.15">
      <c r="A5" s="154" t="s">
        <v>555</v>
      </c>
      <c r="B5" s="159"/>
      <c r="C5" s="160"/>
      <c r="D5" s="161">
        <v>38077</v>
      </c>
      <c r="E5" s="162"/>
      <c r="F5" s="163">
        <v>67319</v>
      </c>
      <c r="G5" s="164"/>
      <c r="H5" s="165"/>
    </row>
    <row r="6" spans="1:8" x14ac:dyDescent="0.15">
      <c r="A6" s="166"/>
      <c r="B6" s="167"/>
      <c r="C6" s="168"/>
      <c r="D6" s="169">
        <v>19300</v>
      </c>
      <c r="E6" s="170"/>
      <c r="F6" s="171">
        <v>38101</v>
      </c>
      <c r="G6" s="172"/>
      <c r="H6" s="173"/>
    </row>
    <row r="7" spans="1:8" x14ac:dyDescent="0.15">
      <c r="A7" s="154" t="s">
        <v>556</v>
      </c>
      <c r="B7" s="159"/>
      <c r="C7" s="160"/>
      <c r="D7" s="161">
        <v>44006</v>
      </c>
      <c r="E7" s="162"/>
      <c r="F7" s="163">
        <v>70615</v>
      </c>
      <c r="G7" s="164"/>
      <c r="H7" s="165"/>
    </row>
    <row r="8" spans="1:8" x14ac:dyDescent="0.15">
      <c r="A8" s="166"/>
      <c r="B8" s="167"/>
      <c r="C8" s="168"/>
      <c r="D8" s="169">
        <v>18314</v>
      </c>
      <c r="E8" s="170"/>
      <c r="F8" s="171">
        <v>37382</v>
      </c>
      <c r="G8" s="172"/>
      <c r="H8" s="173"/>
    </row>
    <row r="9" spans="1:8" x14ac:dyDescent="0.15">
      <c r="A9" s="154" t="s">
        <v>557</v>
      </c>
      <c r="B9" s="159"/>
      <c r="C9" s="160"/>
      <c r="D9" s="161">
        <v>80805</v>
      </c>
      <c r="E9" s="162"/>
      <c r="F9" s="163">
        <v>69185</v>
      </c>
      <c r="G9" s="164"/>
      <c r="H9" s="165"/>
    </row>
    <row r="10" spans="1:8" x14ac:dyDescent="0.15">
      <c r="A10" s="166"/>
      <c r="B10" s="167"/>
      <c r="C10" s="168"/>
      <c r="D10" s="169">
        <v>32267</v>
      </c>
      <c r="E10" s="170"/>
      <c r="F10" s="171">
        <v>38519</v>
      </c>
      <c r="G10" s="172"/>
      <c r="H10" s="173"/>
    </row>
    <row r="11" spans="1:8" x14ac:dyDescent="0.15">
      <c r="A11" s="154" t="s">
        <v>558</v>
      </c>
      <c r="B11" s="159"/>
      <c r="C11" s="160"/>
      <c r="D11" s="161">
        <v>60542</v>
      </c>
      <c r="E11" s="162"/>
      <c r="F11" s="163">
        <v>70166</v>
      </c>
      <c r="G11" s="164"/>
      <c r="H11" s="165"/>
    </row>
    <row r="12" spans="1:8" x14ac:dyDescent="0.15">
      <c r="A12" s="166"/>
      <c r="B12" s="167"/>
      <c r="C12" s="174"/>
      <c r="D12" s="169">
        <v>24504</v>
      </c>
      <c r="E12" s="170"/>
      <c r="F12" s="171">
        <v>36115</v>
      </c>
      <c r="G12" s="172"/>
      <c r="H12" s="173"/>
    </row>
    <row r="13" spans="1:8" x14ac:dyDescent="0.15">
      <c r="A13" s="154"/>
      <c r="B13" s="159"/>
      <c r="C13" s="175"/>
      <c r="D13" s="176">
        <v>55539</v>
      </c>
      <c r="E13" s="177"/>
      <c r="F13" s="178">
        <v>66302</v>
      </c>
      <c r="G13" s="179"/>
      <c r="H13" s="165"/>
    </row>
    <row r="14" spans="1:8" x14ac:dyDescent="0.15">
      <c r="A14" s="166"/>
      <c r="B14" s="167"/>
      <c r="C14" s="168"/>
      <c r="D14" s="169">
        <v>23816</v>
      </c>
      <c r="E14" s="170"/>
      <c r="F14" s="171">
        <v>35962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4.68</v>
      </c>
      <c r="C19" s="180">
        <f>ROUND(VALUE(SUBSTITUTE(実質収支比率等に係る経年分析!G$48,"▲","-")),2)</f>
        <v>3.65</v>
      </c>
      <c r="D19" s="180">
        <f>ROUND(VALUE(SUBSTITUTE(実質収支比率等に係る経年分析!H$48,"▲","-")),2)</f>
        <v>1.65</v>
      </c>
      <c r="E19" s="180">
        <f>ROUND(VALUE(SUBSTITUTE(実質収支比率等に係る経年分析!I$48,"▲","-")),2)</f>
        <v>1.46</v>
      </c>
      <c r="F19" s="180">
        <f>ROUND(VALUE(SUBSTITUTE(実質収支比率等に係る経年分析!J$48,"▲","-")),2)</f>
        <v>1.28</v>
      </c>
    </row>
    <row r="20" spans="1:11" x14ac:dyDescent="0.15">
      <c r="A20" s="180" t="s">
        <v>54</v>
      </c>
      <c r="B20" s="180">
        <f>ROUND(VALUE(SUBSTITUTE(実質収支比率等に係る経年分析!F$47,"▲","-")),2)</f>
        <v>27.67</v>
      </c>
      <c r="C20" s="180">
        <f>ROUND(VALUE(SUBSTITUTE(実質収支比率等に係る経年分析!G$47,"▲","-")),2)</f>
        <v>30.35</v>
      </c>
      <c r="D20" s="180">
        <f>ROUND(VALUE(SUBSTITUTE(実質収支比率等に係る経年分析!H$47,"▲","-")),2)</f>
        <v>32.119999999999997</v>
      </c>
      <c r="E20" s="180">
        <f>ROUND(VALUE(SUBSTITUTE(実質収支比率等に係る経年分析!I$47,"▲","-")),2)</f>
        <v>31.1</v>
      </c>
      <c r="F20" s="180">
        <f>ROUND(VALUE(SUBSTITUTE(実質収支比率等に係る経年分析!J$47,"▲","-")),2)</f>
        <v>28.94</v>
      </c>
    </row>
    <row r="21" spans="1:11" x14ac:dyDescent="0.15">
      <c r="A21" s="180" t="s">
        <v>55</v>
      </c>
      <c r="B21" s="180">
        <f>IF(ISNUMBER(VALUE(SUBSTITUTE(実質収支比率等に係る経年分析!F$49,"▲","-"))),ROUND(VALUE(SUBSTITUTE(実質収支比率等に係る経年分析!F$49,"▲","-")),2),NA())</f>
        <v>1.53</v>
      </c>
      <c r="C21" s="180">
        <f>IF(ISNUMBER(VALUE(SUBSTITUTE(実質収支比率等に係る経年分析!G$49,"▲","-"))),ROUND(VALUE(SUBSTITUTE(実質収支比率等に係る経年分析!G$49,"▲","-")),2),NA())</f>
        <v>1.31</v>
      </c>
      <c r="D21" s="180">
        <f>IF(ISNUMBER(VALUE(SUBSTITUTE(実質収支比率等に係る経年分析!H$49,"▲","-"))),ROUND(VALUE(SUBSTITUTE(実質収支比率等に係る経年分析!H$49,"▲","-")),2),NA())</f>
        <v>-0.15</v>
      </c>
      <c r="E21" s="180">
        <f>IF(ISNUMBER(VALUE(SUBSTITUTE(実質収支比率等に係る経年分析!I$49,"▲","-"))),ROUND(VALUE(SUBSTITUTE(実質収支比率等に係る経年分析!I$49,"▲","-")),2),NA())</f>
        <v>-1.25</v>
      </c>
      <c r="F21" s="180">
        <f>IF(ISNUMBER(VALUE(SUBSTITUTE(実質収支比率等に係る経年分析!J$49,"▲","-"))),ROUND(VALUE(SUBSTITUTE(実質収支比率等に係る経年分析!J$49,"▲","-")),2),NA())</f>
        <v>-2.62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総社市後期高齢者医療特別会計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総社市介護保険特別会計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0.55000000000000004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総社市農業集落排水事業費特別会計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総社市国民健康保険特別会計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x14ac:dyDescent="0.15">
      <c r="A33" s="181" t="str">
        <f>IF(連結実質赤字比率に係る赤字・黒字の構成分析!C$37="",NA(),連結実質赤字比率に係る赤字・黒字の構成分析!C$37)</f>
        <v>総社市工業用水道事業会計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0.85</v>
      </c>
    </row>
    <row r="34" spans="1:16" x14ac:dyDescent="0.15">
      <c r="A34" s="181" t="str">
        <f>IF(連結実質赤字比率に係る赤字・黒字の構成分析!C$36="",NA(),連結実質赤字比率に係る赤字・黒字の構成分析!C$36)</f>
        <v>総社市公共下水道事業費特別会計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1.28</v>
      </c>
    </row>
    <row r="36" spans="1:16" x14ac:dyDescent="0.15">
      <c r="A36" s="181" t="str">
        <f>IF(連結実質赤字比率に係る赤字・黒字の構成分析!C$34="",NA(),連結実質赤字比率に係る赤字・黒字の構成分析!C$34)</f>
        <v>総社市水道事業会計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2925</v>
      </c>
      <c r="E42" s="182"/>
      <c r="F42" s="182"/>
      <c r="G42" s="182">
        <f>'実質公債費比率（分子）の構造'!L$52</f>
        <v>2848</v>
      </c>
      <c r="H42" s="182"/>
      <c r="I42" s="182"/>
      <c r="J42" s="182">
        <f>'実質公債費比率（分子）の構造'!M$52</f>
        <v>2857</v>
      </c>
      <c r="K42" s="182"/>
      <c r="L42" s="182"/>
      <c r="M42" s="182">
        <f>'実質公債費比率（分子）の構造'!N$52</f>
        <v>2829</v>
      </c>
      <c r="N42" s="182"/>
      <c r="O42" s="182"/>
      <c r="P42" s="182">
        <f>'実質公債費比率（分子）の構造'!O$52</f>
        <v>2759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119</v>
      </c>
      <c r="C44" s="182"/>
      <c r="D44" s="182"/>
      <c r="E44" s="182">
        <f>'実質公債費比率（分子）の構造'!L$50</f>
        <v>104</v>
      </c>
      <c r="F44" s="182"/>
      <c r="G44" s="182"/>
      <c r="H44" s="182">
        <f>'実質公債費比率（分子）の構造'!M$50</f>
        <v>97</v>
      </c>
      <c r="I44" s="182"/>
      <c r="J44" s="182"/>
      <c r="K44" s="182">
        <f>'実質公債費比率（分子）の構造'!N$50</f>
        <v>87</v>
      </c>
      <c r="L44" s="182"/>
      <c r="M44" s="182"/>
      <c r="N44" s="182">
        <f>'実質公債費比率（分子）の構造'!O$50</f>
        <v>82</v>
      </c>
      <c r="O44" s="182"/>
      <c r="P44" s="182"/>
    </row>
    <row r="45" spans="1:16" x14ac:dyDescent="0.15">
      <c r="A45" s="182" t="s">
        <v>65</v>
      </c>
      <c r="B45" s="182">
        <f>'実質公債費比率（分子）の構造'!K$49</f>
        <v>142</v>
      </c>
      <c r="C45" s="182"/>
      <c r="D45" s="182"/>
      <c r="E45" s="182">
        <f>'実質公債費比率（分子）の構造'!L$49</f>
        <v>144</v>
      </c>
      <c r="F45" s="182"/>
      <c r="G45" s="182"/>
      <c r="H45" s="182">
        <f>'実質公債費比率（分子）の構造'!M$49</f>
        <v>142</v>
      </c>
      <c r="I45" s="182"/>
      <c r="J45" s="182"/>
      <c r="K45" s="182">
        <f>'実質公債費比率（分子）の構造'!N$49</f>
        <v>144</v>
      </c>
      <c r="L45" s="182"/>
      <c r="M45" s="182"/>
      <c r="N45" s="182">
        <f>'実質公債費比率（分子）の構造'!O$49</f>
        <v>145</v>
      </c>
      <c r="O45" s="182"/>
      <c r="P45" s="182"/>
    </row>
    <row r="46" spans="1:16" x14ac:dyDescent="0.15">
      <c r="A46" s="182" t="s">
        <v>66</v>
      </c>
      <c r="B46" s="182">
        <f>'実質公債費比率（分子）の構造'!K$48</f>
        <v>892</v>
      </c>
      <c r="C46" s="182"/>
      <c r="D46" s="182"/>
      <c r="E46" s="182">
        <f>'実質公債費比率（分子）の構造'!L$48</f>
        <v>826</v>
      </c>
      <c r="F46" s="182"/>
      <c r="G46" s="182"/>
      <c r="H46" s="182">
        <f>'実質公債費比率（分子）の構造'!M$48</f>
        <v>796</v>
      </c>
      <c r="I46" s="182"/>
      <c r="J46" s="182"/>
      <c r="K46" s="182">
        <f>'実質公債費比率（分子）の構造'!N$48</f>
        <v>705</v>
      </c>
      <c r="L46" s="182"/>
      <c r="M46" s="182"/>
      <c r="N46" s="182">
        <f>'実質公債費比率（分子）の構造'!O$48</f>
        <v>816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3058</v>
      </c>
      <c r="C49" s="182"/>
      <c r="D49" s="182"/>
      <c r="E49" s="182">
        <f>'実質公債費比率（分子）の構造'!L$45</f>
        <v>3091</v>
      </c>
      <c r="F49" s="182"/>
      <c r="G49" s="182"/>
      <c r="H49" s="182">
        <f>'実質公債費比率（分子）の構造'!M$45</f>
        <v>3056</v>
      </c>
      <c r="I49" s="182"/>
      <c r="J49" s="182"/>
      <c r="K49" s="182">
        <f>'実質公債費比率（分子）の構造'!N$45</f>
        <v>2990</v>
      </c>
      <c r="L49" s="182"/>
      <c r="M49" s="182"/>
      <c r="N49" s="182">
        <f>'実質公債費比率（分子）の構造'!O$45</f>
        <v>2713</v>
      </c>
      <c r="O49" s="182"/>
      <c r="P49" s="182"/>
    </row>
    <row r="50" spans="1:16" x14ac:dyDescent="0.15">
      <c r="A50" s="182" t="s">
        <v>70</v>
      </c>
      <c r="B50" s="182" t="e">
        <f>NA()</f>
        <v>#N/A</v>
      </c>
      <c r="C50" s="182">
        <f>IF(ISNUMBER('実質公債費比率（分子）の構造'!K$53),'実質公債費比率（分子）の構造'!K$53,NA())</f>
        <v>1286</v>
      </c>
      <c r="D50" s="182" t="e">
        <f>NA()</f>
        <v>#N/A</v>
      </c>
      <c r="E50" s="182" t="e">
        <f>NA()</f>
        <v>#N/A</v>
      </c>
      <c r="F50" s="182">
        <f>IF(ISNUMBER('実質公債費比率（分子）の構造'!L$53),'実質公債費比率（分子）の構造'!L$53,NA())</f>
        <v>1317</v>
      </c>
      <c r="G50" s="182" t="e">
        <f>NA()</f>
        <v>#N/A</v>
      </c>
      <c r="H50" s="182" t="e">
        <f>NA()</f>
        <v>#N/A</v>
      </c>
      <c r="I50" s="182">
        <f>IF(ISNUMBER('実質公債費比率（分子）の構造'!M$53),'実質公債費比率（分子）の構造'!M$53,NA())</f>
        <v>1234</v>
      </c>
      <c r="J50" s="182" t="e">
        <f>NA()</f>
        <v>#N/A</v>
      </c>
      <c r="K50" s="182" t="e">
        <f>NA()</f>
        <v>#N/A</v>
      </c>
      <c r="L50" s="182">
        <f>IF(ISNUMBER('実質公債費比率（分子）の構造'!N$53),'実質公債費比率（分子）の構造'!N$53,NA())</f>
        <v>1097</v>
      </c>
      <c r="M50" s="182" t="e">
        <f>NA()</f>
        <v>#N/A</v>
      </c>
      <c r="N50" s="182" t="e">
        <f>NA()</f>
        <v>#N/A</v>
      </c>
      <c r="O50" s="182">
        <f>IF(ISNUMBER('実質公債費比率（分子）の構造'!O$53),'実質公債費比率（分子）の構造'!O$53,NA())</f>
        <v>997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27650</v>
      </c>
      <c r="E56" s="181"/>
      <c r="F56" s="181"/>
      <c r="G56" s="181">
        <f>'将来負担比率（分子）の構造'!J$52</f>
        <v>26589</v>
      </c>
      <c r="H56" s="181"/>
      <c r="I56" s="181"/>
      <c r="J56" s="181">
        <f>'将来負担比率（分子）の構造'!K$52</f>
        <v>26896</v>
      </c>
      <c r="K56" s="181"/>
      <c r="L56" s="181"/>
      <c r="M56" s="181">
        <f>'将来負担比率（分子）の構造'!L$52</f>
        <v>27808</v>
      </c>
      <c r="N56" s="181"/>
      <c r="O56" s="181"/>
      <c r="P56" s="181">
        <f>'将来負担比率（分子）の構造'!M$52</f>
        <v>28315</v>
      </c>
    </row>
    <row r="57" spans="1:16" x14ac:dyDescent="0.15">
      <c r="A57" s="181" t="s">
        <v>41</v>
      </c>
      <c r="B57" s="181"/>
      <c r="C57" s="181"/>
      <c r="D57" s="181">
        <f>'将来負担比率（分子）の構造'!I$51</f>
        <v>3883</v>
      </c>
      <c r="E57" s="181"/>
      <c r="F57" s="181"/>
      <c r="G57" s="181">
        <f>'将来負担比率（分子）の構造'!J$51</f>
        <v>3692</v>
      </c>
      <c r="H57" s="181"/>
      <c r="I57" s="181"/>
      <c r="J57" s="181">
        <f>'将来負担比率（分子）の構造'!K$51</f>
        <v>3541</v>
      </c>
      <c r="K57" s="181"/>
      <c r="L57" s="181"/>
      <c r="M57" s="181">
        <f>'将来負担比率（分子）の構造'!L$51</f>
        <v>3324</v>
      </c>
      <c r="N57" s="181"/>
      <c r="O57" s="181"/>
      <c r="P57" s="181">
        <f>'将来負担比率（分子）の構造'!M$51</f>
        <v>3245</v>
      </c>
    </row>
    <row r="58" spans="1:16" x14ac:dyDescent="0.15">
      <c r="A58" s="181" t="s">
        <v>40</v>
      </c>
      <c r="B58" s="181"/>
      <c r="C58" s="181"/>
      <c r="D58" s="181">
        <f>'将来負担比率（分子）の構造'!I$50</f>
        <v>9043</v>
      </c>
      <c r="E58" s="181"/>
      <c r="F58" s="181"/>
      <c r="G58" s="181">
        <f>'将来負担比率（分子）の構造'!J$50</f>
        <v>9536</v>
      </c>
      <c r="H58" s="181"/>
      <c r="I58" s="181"/>
      <c r="J58" s="181">
        <f>'将来負担比率（分子）の構造'!K$50</f>
        <v>10507</v>
      </c>
      <c r="K58" s="181"/>
      <c r="L58" s="181"/>
      <c r="M58" s="181">
        <f>'将来負担比率（分子）の構造'!L$50</f>
        <v>10814</v>
      </c>
      <c r="N58" s="181"/>
      <c r="O58" s="181"/>
      <c r="P58" s="181">
        <f>'将来負担比率（分子）の構造'!M$50</f>
        <v>9509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0</v>
      </c>
      <c r="O61" s="181"/>
      <c r="P61" s="181"/>
    </row>
    <row r="62" spans="1:16" x14ac:dyDescent="0.15">
      <c r="A62" s="181" t="s">
        <v>34</v>
      </c>
      <c r="B62" s="181">
        <f>'将来負担比率（分子）の構造'!I$45</f>
        <v>4197</v>
      </c>
      <c r="C62" s="181"/>
      <c r="D62" s="181"/>
      <c r="E62" s="181">
        <f>'将来負担比率（分子）の構造'!J$45</f>
        <v>3933</v>
      </c>
      <c r="F62" s="181"/>
      <c r="G62" s="181"/>
      <c r="H62" s="181">
        <f>'将来負担比率（分子）の構造'!K$45</f>
        <v>3978</v>
      </c>
      <c r="I62" s="181"/>
      <c r="J62" s="181"/>
      <c r="K62" s="181">
        <f>'将来負担比率（分子）の構造'!L$45</f>
        <v>3902</v>
      </c>
      <c r="L62" s="181"/>
      <c r="M62" s="181"/>
      <c r="N62" s="181">
        <f>'将来負担比率（分子）の構造'!M$45</f>
        <v>3884</v>
      </c>
      <c r="O62" s="181"/>
      <c r="P62" s="181"/>
    </row>
    <row r="63" spans="1:16" x14ac:dyDescent="0.15">
      <c r="A63" s="181" t="s">
        <v>33</v>
      </c>
      <c r="B63" s="181">
        <f>'将来負担比率（分子）の構造'!I$44</f>
        <v>540</v>
      </c>
      <c r="C63" s="181"/>
      <c r="D63" s="181"/>
      <c r="E63" s="181">
        <f>'将来負担比率（分子）の構造'!J$44</f>
        <v>468</v>
      </c>
      <c r="F63" s="181"/>
      <c r="G63" s="181"/>
      <c r="H63" s="181">
        <f>'将来負担比率（分子）の構造'!K$44</f>
        <v>414</v>
      </c>
      <c r="I63" s="181"/>
      <c r="J63" s="181"/>
      <c r="K63" s="181">
        <f>'将来負担比率（分子）の構造'!L$44</f>
        <v>348</v>
      </c>
      <c r="L63" s="181"/>
      <c r="M63" s="181"/>
      <c r="N63" s="181">
        <f>'将来負担比率（分子）の構造'!M$44</f>
        <v>247</v>
      </c>
      <c r="O63" s="181"/>
      <c r="P63" s="181"/>
    </row>
    <row r="64" spans="1:16" x14ac:dyDescent="0.15">
      <c r="A64" s="181" t="s">
        <v>32</v>
      </c>
      <c r="B64" s="181">
        <f>'将来負担比率（分子）の構造'!I$43</f>
        <v>11017</v>
      </c>
      <c r="C64" s="181"/>
      <c r="D64" s="181"/>
      <c r="E64" s="181">
        <f>'将来負担比率（分子）の構造'!J$43</f>
        <v>10247</v>
      </c>
      <c r="F64" s="181"/>
      <c r="G64" s="181"/>
      <c r="H64" s="181">
        <f>'将来負担比率（分子）の構造'!K$43</f>
        <v>9549</v>
      </c>
      <c r="I64" s="181"/>
      <c r="J64" s="181"/>
      <c r="K64" s="181">
        <f>'将来負担比率（分子）の構造'!L$43</f>
        <v>8701</v>
      </c>
      <c r="L64" s="181"/>
      <c r="M64" s="181"/>
      <c r="N64" s="181">
        <f>'将来負担比率（分子）の構造'!M$43</f>
        <v>8559</v>
      </c>
      <c r="O64" s="181"/>
      <c r="P64" s="181"/>
    </row>
    <row r="65" spans="1:16" x14ac:dyDescent="0.15">
      <c r="A65" s="181" t="s">
        <v>31</v>
      </c>
      <c r="B65" s="181">
        <f>'将来負担比率（分子）の構造'!I$42</f>
        <v>786</v>
      </c>
      <c r="C65" s="181"/>
      <c r="D65" s="181"/>
      <c r="E65" s="181">
        <f>'将来負担比率（分子）の構造'!J$42</f>
        <v>699</v>
      </c>
      <c r="F65" s="181"/>
      <c r="G65" s="181"/>
      <c r="H65" s="181">
        <f>'将来負担比率（分子）の構造'!K$42</f>
        <v>654</v>
      </c>
      <c r="I65" s="181"/>
      <c r="J65" s="181"/>
      <c r="K65" s="181">
        <f>'将来負担比率（分子）の構造'!L$42</f>
        <v>608</v>
      </c>
      <c r="L65" s="181"/>
      <c r="M65" s="181"/>
      <c r="N65" s="181">
        <f>'将来負担比率（分子）の構造'!M$42</f>
        <v>514</v>
      </c>
      <c r="O65" s="181"/>
      <c r="P65" s="181"/>
    </row>
    <row r="66" spans="1:16" x14ac:dyDescent="0.15">
      <c r="A66" s="181" t="s">
        <v>30</v>
      </c>
      <c r="B66" s="181">
        <f>'将来負担比率（分子）の構造'!I$41</f>
        <v>30016</v>
      </c>
      <c r="C66" s="181"/>
      <c r="D66" s="181"/>
      <c r="E66" s="181">
        <f>'将来負担比率（分子）の構造'!J$41</f>
        <v>29499</v>
      </c>
      <c r="F66" s="181"/>
      <c r="G66" s="181"/>
      <c r="H66" s="181">
        <f>'将来負担比率（分子）の構造'!K$41</f>
        <v>28904</v>
      </c>
      <c r="I66" s="181"/>
      <c r="J66" s="181"/>
      <c r="K66" s="181">
        <f>'将来負担比率（分子）の構造'!L$41</f>
        <v>30519</v>
      </c>
      <c r="L66" s="181"/>
      <c r="M66" s="181"/>
      <c r="N66" s="181">
        <f>'将来負担比率（分子）の構造'!M$41</f>
        <v>30977</v>
      </c>
      <c r="O66" s="181"/>
      <c r="P66" s="181"/>
    </row>
    <row r="67" spans="1:16" x14ac:dyDescent="0.15">
      <c r="A67" s="181" t="s">
        <v>74</v>
      </c>
      <c r="B67" s="181" t="e">
        <f>NA()</f>
        <v>#N/A</v>
      </c>
      <c r="C67" s="181">
        <f>IF(ISNUMBER('将来負担比率（分子）の構造'!I$53), IF('将来負担比率（分子）の構造'!I$53 &lt; 0, 0, '将来負担比率（分子）の構造'!I$53), NA())</f>
        <v>5979</v>
      </c>
      <c r="D67" s="181" t="e">
        <f>NA()</f>
        <v>#N/A</v>
      </c>
      <c r="E67" s="181" t="e">
        <f>NA()</f>
        <v>#N/A</v>
      </c>
      <c r="F67" s="181">
        <f>IF(ISNUMBER('将来負担比率（分子）の構造'!J$53), IF('将来負担比率（分子）の構造'!J$53 &lt; 0, 0, '将来負担比率（分子）の構造'!J$53), NA())</f>
        <v>5028</v>
      </c>
      <c r="G67" s="181" t="e">
        <f>NA()</f>
        <v>#N/A</v>
      </c>
      <c r="H67" s="181" t="e">
        <f>NA()</f>
        <v>#N/A</v>
      </c>
      <c r="I67" s="181">
        <f>IF(ISNUMBER('将来負担比率（分子）の構造'!K$53), IF('将来負担比率（分子）の構造'!K$53 &lt; 0, 0, '将来負担比率（分子）の構造'!K$53), NA())</f>
        <v>2556</v>
      </c>
      <c r="J67" s="181" t="e">
        <f>NA()</f>
        <v>#N/A</v>
      </c>
      <c r="K67" s="181" t="e">
        <f>NA()</f>
        <v>#N/A</v>
      </c>
      <c r="L67" s="181">
        <f>IF(ISNUMBER('将来負担比率（分子）の構造'!L$53), IF('将来負担比率（分子）の構造'!L$53 &lt; 0, 0, '将来負担比率（分子）の構造'!L$53), NA())</f>
        <v>2133</v>
      </c>
      <c r="M67" s="181" t="e">
        <f>NA()</f>
        <v>#N/A</v>
      </c>
      <c r="N67" s="181" t="e">
        <f>NA()</f>
        <v>#N/A</v>
      </c>
      <c r="O67" s="181">
        <f>IF(ISNUMBER('将来負担比率（分子）の構造'!M$53), IF('将来負担比率（分子）の構造'!M$53 &lt; 0, 0, '将来負担比率（分子）の構造'!M$53), NA())</f>
        <v>3113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5098</v>
      </c>
      <c r="C72" s="185">
        <f>基金残高に係る経年分析!G55</f>
        <v>4931</v>
      </c>
      <c r="D72" s="185">
        <f>基金残高に係る経年分析!H55</f>
        <v>4548</v>
      </c>
    </row>
    <row r="73" spans="1:16" x14ac:dyDescent="0.15">
      <c r="A73" s="184" t="s">
        <v>77</v>
      </c>
      <c r="B73" s="185">
        <f>基金残高に係る経年分析!F56</f>
        <v>878</v>
      </c>
      <c r="C73" s="185">
        <f>基金残高に係る経年分析!G56</f>
        <v>879</v>
      </c>
      <c r="D73" s="185">
        <f>基金残高に係る経年分析!H56</f>
        <v>879</v>
      </c>
    </row>
    <row r="74" spans="1:16" x14ac:dyDescent="0.15">
      <c r="A74" s="184" t="s">
        <v>78</v>
      </c>
      <c r="B74" s="185">
        <f>基金残高に係る経年分析!F57</f>
        <v>5946</v>
      </c>
      <c r="C74" s="185">
        <f>基金残高に係る経年分析!G57</f>
        <v>6044</v>
      </c>
      <c r="D74" s="185">
        <f>基金残高に係る経年分析!H57</f>
        <v>6512</v>
      </c>
    </row>
  </sheetData>
  <sheetProtection algorithmName="SHA-512" hashValue="kmxoYkMuNnJ/S9eDZoihSjn4sR4RcFscougsaFuuHXtrDd9d8NyO12x7PVIzSmSn6/Ncbvdew2fRGp6qUC+Bbw==" saltValue="hBXk+m74oTZdYIgUout6U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abSelected="1" workbookViewId="0">
      <selection activeCell="Z22" sqref="AH22:AL23"/>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222</v>
      </c>
      <c r="C5" s="632"/>
      <c r="D5" s="632"/>
      <c r="E5" s="632"/>
      <c r="F5" s="632"/>
      <c r="G5" s="632"/>
      <c r="H5" s="632"/>
      <c r="I5" s="632"/>
      <c r="J5" s="632"/>
      <c r="K5" s="632"/>
      <c r="L5" s="632"/>
      <c r="M5" s="632"/>
      <c r="N5" s="632"/>
      <c r="O5" s="632"/>
      <c r="P5" s="632"/>
      <c r="Q5" s="633"/>
      <c r="R5" s="634">
        <v>8780839</v>
      </c>
      <c r="S5" s="635"/>
      <c r="T5" s="635"/>
      <c r="U5" s="635"/>
      <c r="V5" s="635"/>
      <c r="W5" s="635"/>
      <c r="X5" s="635"/>
      <c r="Y5" s="636"/>
      <c r="Z5" s="637">
        <v>29.7</v>
      </c>
      <c r="AA5" s="637"/>
      <c r="AB5" s="637"/>
      <c r="AC5" s="637"/>
      <c r="AD5" s="638">
        <v>8335867</v>
      </c>
      <c r="AE5" s="638"/>
      <c r="AF5" s="638"/>
      <c r="AG5" s="638"/>
      <c r="AH5" s="638"/>
      <c r="AI5" s="638"/>
      <c r="AJ5" s="638"/>
      <c r="AK5" s="638"/>
      <c r="AL5" s="639">
        <v>54.4</v>
      </c>
      <c r="AM5" s="640"/>
      <c r="AN5" s="640"/>
      <c r="AO5" s="641"/>
      <c r="AP5" s="631" t="s">
        <v>223</v>
      </c>
      <c r="AQ5" s="632"/>
      <c r="AR5" s="632"/>
      <c r="AS5" s="632"/>
      <c r="AT5" s="632"/>
      <c r="AU5" s="632"/>
      <c r="AV5" s="632"/>
      <c r="AW5" s="632"/>
      <c r="AX5" s="632"/>
      <c r="AY5" s="632"/>
      <c r="AZ5" s="632"/>
      <c r="BA5" s="632"/>
      <c r="BB5" s="632"/>
      <c r="BC5" s="632"/>
      <c r="BD5" s="632"/>
      <c r="BE5" s="632"/>
      <c r="BF5" s="633"/>
      <c r="BG5" s="645">
        <v>8316373</v>
      </c>
      <c r="BH5" s="646"/>
      <c r="BI5" s="646"/>
      <c r="BJ5" s="646"/>
      <c r="BK5" s="646"/>
      <c r="BL5" s="646"/>
      <c r="BM5" s="646"/>
      <c r="BN5" s="647"/>
      <c r="BO5" s="648">
        <v>94.7</v>
      </c>
      <c r="BP5" s="648"/>
      <c r="BQ5" s="648"/>
      <c r="BR5" s="648"/>
      <c r="BS5" s="649">
        <v>85551</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216</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x14ac:dyDescent="0.15">
      <c r="B6" s="642" t="s">
        <v>227</v>
      </c>
      <c r="C6" s="643"/>
      <c r="D6" s="643"/>
      <c r="E6" s="643"/>
      <c r="F6" s="643"/>
      <c r="G6" s="643"/>
      <c r="H6" s="643"/>
      <c r="I6" s="643"/>
      <c r="J6" s="643"/>
      <c r="K6" s="643"/>
      <c r="L6" s="643"/>
      <c r="M6" s="643"/>
      <c r="N6" s="643"/>
      <c r="O6" s="643"/>
      <c r="P6" s="643"/>
      <c r="Q6" s="644"/>
      <c r="R6" s="645">
        <v>287027</v>
      </c>
      <c r="S6" s="646"/>
      <c r="T6" s="646"/>
      <c r="U6" s="646"/>
      <c r="V6" s="646"/>
      <c r="W6" s="646"/>
      <c r="X6" s="646"/>
      <c r="Y6" s="647"/>
      <c r="Z6" s="648">
        <v>1</v>
      </c>
      <c r="AA6" s="648"/>
      <c r="AB6" s="648"/>
      <c r="AC6" s="648"/>
      <c r="AD6" s="649">
        <v>287027</v>
      </c>
      <c r="AE6" s="649"/>
      <c r="AF6" s="649"/>
      <c r="AG6" s="649"/>
      <c r="AH6" s="649"/>
      <c r="AI6" s="649"/>
      <c r="AJ6" s="649"/>
      <c r="AK6" s="649"/>
      <c r="AL6" s="650">
        <v>1.9</v>
      </c>
      <c r="AM6" s="651"/>
      <c r="AN6" s="651"/>
      <c r="AO6" s="652"/>
      <c r="AP6" s="642" t="s">
        <v>228</v>
      </c>
      <c r="AQ6" s="643"/>
      <c r="AR6" s="643"/>
      <c r="AS6" s="643"/>
      <c r="AT6" s="643"/>
      <c r="AU6" s="643"/>
      <c r="AV6" s="643"/>
      <c r="AW6" s="643"/>
      <c r="AX6" s="643"/>
      <c r="AY6" s="643"/>
      <c r="AZ6" s="643"/>
      <c r="BA6" s="643"/>
      <c r="BB6" s="643"/>
      <c r="BC6" s="643"/>
      <c r="BD6" s="643"/>
      <c r="BE6" s="643"/>
      <c r="BF6" s="644"/>
      <c r="BG6" s="645">
        <v>8316373</v>
      </c>
      <c r="BH6" s="646"/>
      <c r="BI6" s="646"/>
      <c r="BJ6" s="646"/>
      <c r="BK6" s="646"/>
      <c r="BL6" s="646"/>
      <c r="BM6" s="646"/>
      <c r="BN6" s="647"/>
      <c r="BO6" s="648">
        <v>94.7</v>
      </c>
      <c r="BP6" s="648"/>
      <c r="BQ6" s="648"/>
      <c r="BR6" s="648"/>
      <c r="BS6" s="649">
        <v>85551</v>
      </c>
      <c r="BT6" s="649"/>
      <c r="BU6" s="649"/>
      <c r="BV6" s="649"/>
      <c r="BW6" s="649"/>
      <c r="BX6" s="649"/>
      <c r="BY6" s="649"/>
      <c r="BZ6" s="649"/>
      <c r="CA6" s="649"/>
      <c r="CB6" s="653"/>
      <c r="CD6" s="656" t="s">
        <v>229</v>
      </c>
      <c r="CE6" s="657"/>
      <c r="CF6" s="657"/>
      <c r="CG6" s="657"/>
      <c r="CH6" s="657"/>
      <c r="CI6" s="657"/>
      <c r="CJ6" s="657"/>
      <c r="CK6" s="657"/>
      <c r="CL6" s="657"/>
      <c r="CM6" s="657"/>
      <c r="CN6" s="657"/>
      <c r="CO6" s="657"/>
      <c r="CP6" s="657"/>
      <c r="CQ6" s="658"/>
      <c r="CR6" s="645">
        <v>258331</v>
      </c>
      <c r="CS6" s="646"/>
      <c r="CT6" s="646"/>
      <c r="CU6" s="646"/>
      <c r="CV6" s="646"/>
      <c r="CW6" s="646"/>
      <c r="CX6" s="646"/>
      <c r="CY6" s="647"/>
      <c r="CZ6" s="639">
        <v>0.9</v>
      </c>
      <c r="DA6" s="640"/>
      <c r="DB6" s="640"/>
      <c r="DC6" s="659"/>
      <c r="DD6" s="654" t="s">
        <v>137</v>
      </c>
      <c r="DE6" s="646"/>
      <c r="DF6" s="646"/>
      <c r="DG6" s="646"/>
      <c r="DH6" s="646"/>
      <c r="DI6" s="646"/>
      <c r="DJ6" s="646"/>
      <c r="DK6" s="646"/>
      <c r="DL6" s="646"/>
      <c r="DM6" s="646"/>
      <c r="DN6" s="646"/>
      <c r="DO6" s="646"/>
      <c r="DP6" s="647"/>
      <c r="DQ6" s="654">
        <v>258331</v>
      </c>
      <c r="DR6" s="646"/>
      <c r="DS6" s="646"/>
      <c r="DT6" s="646"/>
      <c r="DU6" s="646"/>
      <c r="DV6" s="646"/>
      <c r="DW6" s="646"/>
      <c r="DX6" s="646"/>
      <c r="DY6" s="646"/>
      <c r="DZ6" s="646"/>
      <c r="EA6" s="646"/>
      <c r="EB6" s="646"/>
      <c r="EC6" s="655"/>
    </row>
    <row r="7" spans="2:143" ht="11.25" customHeight="1" x14ac:dyDescent="0.15">
      <c r="B7" s="642" t="s">
        <v>230</v>
      </c>
      <c r="C7" s="643"/>
      <c r="D7" s="643"/>
      <c r="E7" s="643"/>
      <c r="F7" s="643"/>
      <c r="G7" s="643"/>
      <c r="H7" s="643"/>
      <c r="I7" s="643"/>
      <c r="J7" s="643"/>
      <c r="K7" s="643"/>
      <c r="L7" s="643"/>
      <c r="M7" s="643"/>
      <c r="N7" s="643"/>
      <c r="O7" s="643"/>
      <c r="P7" s="643"/>
      <c r="Q7" s="644"/>
      <c r="R7" s="645">
        <v>8887</v>
      </c>
      <c r="S7" s="646"/>
      <c r="T7" s="646"/>
      <c r="U7" s="646"/>
      <c r="V7" s="646"/>
      <c r="W7" s="646"/>
      <c r="X7" s="646"/>
      <c r="Y7" s="647"/>
      <c r="Z7" s="648">
        <v>0</v>
      </c>
      <c r="AA7" s="648"/>
      <c r="AB7" s="648"/>
      <c r="AC7" s="648"/>
      <c r="AD7" s="649">
        <v>8887</v>
      </c>
      <c r="AE7" s="649"/>
      <c r="AF7" s="649"/>
      <c r="AG7" s="649"/>
      <c r="AH7" s="649"/>
      <c r="AI7" s="649"/>
      <c r="AJ7" s="649"/>
      <c r="AK7" s="649"/>
      <c r="AL7" s="650">
        <v>0.1</v>
      </c>
      <c r="AM7" s="651"/>
      <c r="AN7" s="651"/>
      <c r="AO7" s="652"/>
      <c r="AP7" s="642" t="s">
        <v>231</v>
      </c>
      <c r="AQ7" s="643"/>
      <c r="AR7" s="643"/>
      <c r="AS7" s="643"/>
      <c r="AT7" s="643"/>
      <c r="AU7" s="643"/>
      <c r="AV7" s="643"/>
      <c r="AW7" s="643"/>
      <c r="AX7" s="643"/>
      <c r="AY7" s="643"/>
      <c r="AZ7" s="643"/>
      <c r="BA7" s="643"/>
      <c r="BB7" s="643"/>
      <c r="BC7" s="643"/>
      <c r="BD7" s="643"/>
      <c r="BE7" s="643"/>
      <c r="BF7" s="644"/>
      <c r="BG7" s="645">
        <v>3698648</v>
      </c>
      <c r="BH7" s="646"/>
      <c r="BI7" s="646"/>
      <c r="BJ7" s="646"/>
      <c r="BK7" s="646"/>
      <c r="BL7" s="646"/>
      <c r="BM7" s="646"/>
      <c r="BN7" s="647"/>
      <c r="BO7" s="648">
        <v>42.1</v>
      </c>
      <c r="BP7" s="648"/>
      <c r="BQ7" s="648"/>
      <c r="BR7" s="648"/>
      <c r="BS7" s="649">
        <v>85551</v>
      </c>
      <c r="BT7" s="649"/>
      <c r="BU7" s="649"/>
      <c r="BV7" s="649"/>
      <c r="BW7" s="649"/>
      <c r="BX7" s="649"/>
      <c r="BY7" s="649"/>
      <c r="BZ7" s="649"/>
      <c r="CA7" s="649"/>
      <c r="CB7" s="653"/>
      <c r="CD7" s="660" t="s">
        <v>232</v>
      </c>
      <c r="CE7" s="661"/>
      <c r="CF7" s="661"/>
      <c r="CG7" s="661"/>
      <c r="CH7" s="661"/>
      <c r="CI7" s="661"/>
      <c r="CJ7" s="661"/>
      <c r="CK7" s="661"/>
      <c r="CL7" s="661"/>
      <c r="CM7" s="661"/>
      <c r="CN7" s="661"/>
      <c r="CO7" s="661"/>
      <c r="CP7" s="661"/>
      <c r="CQ7" s="662"/>
      <c r="CR7" s="645">
        <v>3824158</v>
      </c>
      <c r="CS7" s="646"/>
      <c r="CT7" s="646"/>
      <c r="CU7" s="646"/>
      <c r="CV7" s="646"/>
      <c r="CW7" s="646"/>
      <c r="CX7" s="646"/>
      <c r="CY7" s="647"/>
      <c r="CZ7" s="648">
        <v>13.2</v>
      </c>
      <c r="DA7" s="648"/>
      <c r="DB7" s="648"/>
      <c r="DC7" s="648"/>
      <c r="DD7" s="654">
        <v>84198</v>
      </c>
      <c r="DE7" s="646"/>
      <c r="DF7" s="646"/>
      <c r="DG7" s="646"/>
      <c r="DH7" s="646"/>
      <c r="DI7" s="646"/>
      <c r="DJ7" s="646"/>
      <c r="DK7" s="646"/>
      <c r="DL7" s="646"/>
      <c r="DM7" s="646"/>
      <c r="DN7" s="646"/>
      <c r="DO7" s="646"/>
      <c r="DP7" s="647"/>
      <c r="DQ7" s="654">
        <v>3077346</v>
      </c>
      <c r="DR7" s="646"/>
      <c r="DS7" s="646"/>
      <c r="DT7" s="646"/>
      <c r="DU7" s="646"/>
      <c r="DV7" s="646"/>
      <c r="DW7" s="646"/>
      <c r="DX7" s="646"/>
      <c r="DY7" s="646"/>
      <c r="DZ7" s="646"/>
      <c r="EA7" s="646"/>
      <c r="EB7" s="646"/>
      <c r="EC7" s="655"/>
    </row>
    <row r="8" spans="2:143" ht="11.25" customHeight="1" x14ac:dyDescent="0.15">
      <c r="B8" s="642" t="s">
        <v>233</v>
      </c>
      <c r="C8" s="643"/>
      <c r="D8" s="643"/>
      <c r="E8" s="643"/>
      <c r="F8" s="643"/>
      <c r="G8" s="643"/>
      <c r="H8" s="643"/>
      <c r="I8" s="643"/>
      <c r="J8" s="643"/>
      <c r="K8" s="643"/>
      <c r="L8" s="643"/>
      <c r="M8" s="643"/>
      <c r="N8" s="643"/>
      <c r="O8" s="643"/>
      <c r="P8" s="643"/>
      <c r="Q8" s="644"/>
      <c r="R8" s="645">
        <v>36582</v>
      </c>
      <c r="S8" s="646"/>
      <c r="T8" s="646"/>
      <c r="U8" s="646"/>
      <c r="V8" s="646"/>
      <c r="W8" s="646"/>
      <c r="X8" s="646"/>
      <c r="Y8" s="647"/>
      <c r="Z8" s="648">
        <v>0.1</v>
      </c>
      <c r="AA8" s="648"/>
      <c r="AB8" s="648"/>
      <c r="AC8" s="648"/>
      <c r="AD8" s="649">
        <v>36582</v>
      </c>
      <c r="AE8" s="649"/>
      <c r="AF8" s="649"/>
      <c r="AG8" s="649"/>
      <c r="AH8" s="649"/>
      <c r="AI8" s="649"/>
      <c r="AJ8" s="649"/>
      <c r="AK8" s="649"/>
      <c r="AL8" s="650">
        <v>0.2</v>
      </c>
      <c r="AM8" s="651"/>
      <c r="AN8" s="651"/>
      <c r="AO8" s="652"/>
      <c r="AP8" s="642" t="s">
        <v>234</v>
      </c>
      <c r="AQ8" s="643"/>
      <c r="AR8" s="643"/>
      <c r="AS8" s="643"/>
      <c r="AT8" s="643"/>
      <c r="AU8" s="643"/>
      <c r="AV8" s="643"/>
      <c r="AW8" s="643"/>
      <c r="AX8" s="643"/>
      <c r="AY8" s="643"/>
      <c r="AZ8" s="643"/>
      <c r="BA8" s="643"/>
      <c r="BB8" s="643"/>
      <c r="BC8" s="643"/>
      <c r="BD8" s="643"/>
      <c r="BE8" s="643"/>
      <c r="BF8" s="644"/>
      <c r="BG8" s="645">
        <v>122017</v>
      </c>
      <c r="BH8" s="646"/>
      <c r="BI8" s="646"/>
      <c r="BJ8" s="646"/>
      <c r="BK8" s="646"/>
      <c r="BL8" s="646"/>
      <c r="BM8" s="646"/>
      <c r="BN8" s="647"/>
      <c r="BO8" s="648">
        <v>1.4</v>
      </c>
      <c r="BP8" s="648"/>
      <c r="BQ8" s="648"/>
      <c r="BR8" s="648"/>
      <c r="BS8" s="654" t="s">
        <v>128</v>
      </c>
      <c r="BT8" s="646"/>
      <c r="BU8" s="646"/>
      <c r="BV8" s="646"/>
      <c r="BW8" s="646"/>
      <c r="BX8" s="646"/>
      <c r="BY8" s="646"/>
      <c r="BZ8" s="646"/>
      <c r="CA8" s="646"/>
      <c r="CB8" s="655"/>
      <c r="CD8" s="660" t="s">
        <v>235</v>
      </c>
      <c r="CE8" s="661"/>
      <c r="CF8" s="661"/>
      <c r="CG8" s="661"/>
      <c r="CH8" s="661"/>
      <c r="CI8" s="661"/>
      <c r="CJ8" s="661"/>
      <c r="CK8" s="661"/>
      <c r="CL8" s="661"/>
      <c r="CM8" s="661"/>
      <c r="CN8" s="661"/>
      <c r="CO8" s="661"/>
      <c r="CP8" s="661"/>
      <c r="CQ8" s="662"/>
      <c r="CR8" s="645">
        <v>9864884</v>
      </c>
      <c r="CS8" s="646"/>
      <c r="CT8" s="646"/>
      <c r="CU8" s="646"/>
      <c r="CV8" s="646"/>
      <c r="CW8" s="646"/>
      <c r="CX8" s="646"/>
      <c r="CY8" s="647"/>
      <c r="CZ8" s="648">
        <v>33.9</v>
      </c>
      <c r="DA8" s="648"/>
      <c r="DB8" s="648"/>
      <c r="DC8" s="648"/>
      <c r="DD8" s="654">
        <v>217129</v>
      </c>
      <c r="DE8" s="646"/>
      <c r="DF8" s="646"/>
      <c r="DG8" s="646"/>
      <c r="DH8" s="646"/>
      <c r="DI8" s="646"/>
      <c r="DJ8" s="646"/>
      <c r="DK8" s="646"/>
      <c r="DL8" s="646"/>
      <c r="DM8" s="646"/>
      <c r="DN8" s="646"/>
      <c r="DO8" s="646"/>
      <c r="DP8" s="647"/>
      <c r="DQ8" s="654">
        <v>4690698</v>
      </c>
      <c r="DR8" s="646"/>
      <c r="DS8" s="646"/>
      <c r="DT8" s="646"/>
      <c r="DU8" s="646"/>
      <c r="DV8" s="646"/>
      <c r="DW8" s="646"/>
      <c r="DX8" s="646"/>
      <c r="DY8" s="646"/>
      <c r="DZ8" s="646"/>
      <c r="EA8" s="646"/>
      <c r="EB8" s="646"/>
      <c r="EC8" s="655"/>
    </row>
    <row r="9" spans="2:143" ht="11.25" customHeight="1" x14ac:dyDescent="0.15">
      <c r="B9" s="642" t="s">
        <v>236</v>
      </c>
      <c r="C9" s="643"/>
      <c r="D9" s="643"/>
      <c r="E9" s="643"/>
      <c r="F9" s="643"/>
      <c r="G9" s="643"/>
      <c r="H9" s="643"/>
      <c r="I9" s="643"/>
      <c r="J9" s="643"/>
      <c r="K9" s="643"/>
      <c r="L9" s="643"/>
      <c r="M9" s="643"/>
      <c r="N9" s="643"/>
      <c r="O9" s="643"/>
      <c r="P9" s="643"/>
      <c r="Q9" s="644"/>
      <c r="R9" s="645">
        <v>22358</v>
      </c>
      <c r="S9" s="646"/>
      <c r="T9" s="646"/>
      <c r="U9" s="646"/>
      <c r="V9" s="646"/>
      <c r="W9" s="646"/>
      <c r="X9" s="646"/>
      <c r="Y9" s="647"/>
      <c r="Z9" s="648">
        <v>0.1</v>
      </c>
      <c r="AA9" s="648"/>
      <c r="AB9" s="648"/>
      <c r="AC9" s="648"/>
      <c r="AD9" s="649">
        <v>22358</v>
      </c>
      <c r="AE9" s="649"/>
      <c r="AF9" s="649"/>
      <c r="AG9" s="649"/>
      <c r="AH9" s="649"/>
      <c r="AI9" s="649"/>
      <c r="AJ9" s="649"/>
      <c r="AK9" s="649"/>
      <c r="AL9" s="650">
        <v>0.1</v>
      </c>
      <c r="AM9" s="651"/>
      <c r="AN9" s="651"/>
      <c r="AO9" s="652"/>
      <c r="AP9" s="642" t="s">
        <v>237</v>
      </c>
      <c r="AQ9" s="643"/>
      <c r="AR9" s="643"/>
      <c r="AS9" s="643"/>
      <c r="AT9" s="643"/>
      <c r="AU9" s="643"/>
      <c r="AV9" s="643"/>
      <c r="AW9" s="643"/>
      <c r="AX9" s="643"/>
      <c r="AY9" s="643"/>
      <c r="AZ9" s="643"/>
      <c r="BA9" s="643"/>
      <c r="BB9" s="643"/>
      <c r="BC9" s="643"/>
      <c r="BD9" s="643"/>
      <c r="BE9" s="643"/>
      <c r="BF9" s="644"/>
      <c r="BG9" s="645">
        <v>2988828</v>
      </c>
      <c r="BH9" s="646"/>
      <c r="BI9" s="646"/>
      <c r="BJ9" s="646"/>
      <c r="BK9" s="646"/>
      <c r="BL9" s="646"/>
      <c r="BM9" s="646"/>
      <c r="BN9" s="647"/>
      <c r="BO9" s="648">
        <v>34</v>
      </c>
      <c r="BP9" s="648"/>
      <c r="BQ9" s="648"/>
      <c r="BR9" s="648"/>
      <c r="BS9" s="654" t="s">
        <v>137</v>
      </c>
      <c r="BT9" s="646"/>
      <c r="BU9" s="646"/>
      <c r="BV9" s="646"/>
      <c r="BW9" s="646"/>
      <c r="BX9" s="646"/>
      <c r="BY9" s="646"/>
      <c r="BZ9" s="646"/>
      <c r="CA9" s="646"/>
      <c r="CB9" s="655"/>
      <c r="CD9" s="660" t="s">
        <v>238</v>
      </c>
      <c r="CE9" s="661"/>
      <c r="CF9" s="661"/>
      <c r="CG9" s="661"/>
      <c r="CH9" s="661"/>
      <c r="CI9" s="661"/>
      <c r="CJ9" s="661"/>
      <c r="CK9" s="661"/>
      <c r="CL9" s="661"/>
      <c r="CM9" s="661"/>
      <c r="CN9" s="661"/>
      <c r="CO9" s="661"/>
      <c r="CP9" s="661"/>
      <c r="CQ9" s="662"/>
      <c r="CR9" s="645">
        <v>2576756</v>
      </c>
      <c r="CS9" s="646"/>
      <c r="CT9" s="646"/>
      <c r="CU9" s="646"/>
      <c r="CV9" s="646"/>
      <c r="CW9" s="646"/>
      <c r="CX9" s="646"/>
      <c r="CY9" s="647"/>
      <c r="CZ9" s="648">
        <v>8.9</v>
      </c>
      <c r="DA9" s="648"/>
      <c r="DB9" s="648"/>
      <c r="DC9" s="648"/>
      <c r="DD9" s="654">
        <v>736960</v>
      </c>
      <c r="DE9" s="646"/>
      <c r="DF9" s="646"/>
      <c r="DG9" s="646"/>
      <c r="DH9" s="646"/>
      <c r="DI9" s="646"/>
      <c r="DJ9" s="646"/>
      <c r="DK9" s="646"/>
      <c r="DL9" s="646"/>
      <c r="DM9" s="646"/>
      <c r="DN9" s="646"/>
      <c r="DO9" s="646"/>
      <c r="DP9" s="647"/>
      <c r="DQ9" s="654">
        <v>1698769</v>
      </c>
      <c r="DR9" s="646"/>
      <c r="DS9" s="646"/>
      <c r="DT9" s="646"/>
      <c r="DU9" s="646"/>
      <c r="DV9" s="646"/>
      <c r="DW9" s="646"/>
      <c r="DX9" s="646"/>
      <c r="DY9" s="646"/>
      <c r="DZ9" s="646"/>
      <c r="EA9" s="646"/>
      <c r="EB9" s="646"/>
      <c r="EC9" s="655"/>
    </row>
    <row r="10" spans="2:143" ht="11.25" customHeight="1" x14ac:dyDescent="0.15">
      <c r="B10" s="642" t="s">
        <v>239</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137</v>
      </c>
      <c r="AE10" s="649"/>
      <c r="AF10" s="649"/>
      <c r="AG10" s="649"/>
      <c r="AH10" s="649"/>
      <c r="AI10" s="649"/>
      <c r="AJ10" s="649"/>
      <c r="AK10" s="649"/>
      <c r="AL10" s="650" t="s">
        <v>137</v>
      </c>
      <c r="AM10" s="651"/>
      <c r="AN10" s="651"/>
      <c r="AO10" s="652"/>
      <c r="AP10" s="642" t="s">
        <v>240</v>
      </c>
      <c r="AQ10" s="643"/>
      <c r="AR10" s="643"/>
      <c r="AS10" s="643"/>
      <c r="AT10" s="643"/>
      <c r="AU10" s="643"/>
      <c r="AV10" s="643"/>
      <c r="AW10" s="643"/>
      <c r="AX10" s="643"/>
      <c r="AY10" s="643"/>
      <c r="AZ10" s="643"/>
      <c r="BA10" s="643"/>
      <c r="BB10" s="643"/>
      <c r="BC10" s="643"/>
      <c r="BD10" s="643"/>
      <c r="BE10" s="643"/>
      <c r="BF10" s="644"/>
      <c r="BG10" s="645">
        <v>159925</v>
      </c>
      <c r="BH10" s="646"/>
      <c r="BI10" s="646"/>
      <c r="BJ10" s="646"/>
      <c r="BK10" s="646"/>
      <c r="BL10" s="646"/>
      <c r="BM10" s="646"/>
      <c r="BN10" s="647"/>
      <c r="BO10" s="648">
        <v>1.8</v>
      </c>
      <c r="BP10" s="648"/>
      <c r="BQ10" s="648"/>
      <c r="BR10" s="648"/>
      <c r="BS10" s="654" t="s">
        <v>128</v>
      </c>
      <c r="BT10" s="646"/>
      <c r="BU10" s="646"/>
      <c r="BV10" s="646"/>
      <c r="BW10" s="646"/>
      <c r="BX10" s="646"/>
      <c r="BY10" s="646"/>
      <c r="BZ10" s="646"/>
      <c r="CA10" s="646"/>
      <c r="CB10" s="655"/>
      <c r="CD10" s="660" t="s">
        <v>241</v>
      </c>
      <c r="CE10" s="661"/>
      <c r="CF10" s="661"/>
      <c r="CG10" s="661"/>
      <c r="CH10" s="661"/>
      <c r="CI10" s="661"/>
      <c r="CJ10" s="661"/>
      <c r="CK10" s="661"/>
      <c r="CL10" s="661"/>
      <c r="CM10" s="661"/>
      <c r="CN10" s="661"/>
      <c r="CO10" s="661"/>
      <c r="CP10" s="661"/>
      <c r="CQ10" s="662"/>
      <c r="CR10" s="645">
        <v>82156</v>
      </c>
      <c r="CS10" s="646"/>
      <c r="CT10" s="646"/>
      <c r="CU10" s="646"/>
      <c r="CV10" s="646"/>
      <c r="CW10" s="646"/>
      <c r="CX10" s="646"/>
      <c r="CY10" s="647"/>
      <c r="CZ10" s="648">
        <v>0.3</v>
      </c>
      <c r="DA10" s="648"/>
      <c r="DB10" s="648"/>
      <c r="DC10" s="648"/>
      <c r="DD10" s="654" t="s">
        <v>128</v>
      </c>
      <c r="DE10" s="646"/>
      <c r="DF10" s="646"/>
      <c r="DG10" s="646"/>
      <c r="DH10" s="646"/>
      <c r="DI10" s="646"/>
      <c r="DJ10" s="646"/>
      <c r="DK10" s="646"/>
      <c r="DL10" s="646"/>
      <c r="DM10" s="646"/>
      <c r="DN10" s="646"/>
      <c r="DO10" s="646"/>
      <c r="DP10" s="647"/>
      <c r="DQ10" s="654">
        <v>31350</v>
      </c>
      <c r="DR10" s="646"/>
      <c r="DS10" s="646"/>
      <c r="DT10" s="646"/>
      <c r="DU10" s="646"/>
      <c r="DV10" s="646"/>
      <c r="DW10" s="646"/>
      <c r="DX10" s="646"/>
      <c r="DY10" s="646"/>
      <c r="DZ10" s="646"/>
      <c r="EA10" s="646"/>
      <c r="EB10" s="646"/>
      <c r="EC10" s="655"/>
    </row>
    <row r="11" spans="2:143" ht="11.25" customHeight="1" x14ac:dyDescent="0.15">
      <c r="B11" s="642" t="s">
        <v>242</v>
      </c>
      <c r="C11" s="643"/>
      <c r="D11" s="643"/>
      <c r="E11" s="643"/>
      <c r="F11" s="643"/>
      <c r="G11" s="643"/>
      <c r="H11" s="643"/>
      <c r="I11" s="643"/>
      <c r="J11" s="643"/>
      <c r="K11" s="643"/>
      <c r="L11" s="643"/>
      <c r="M11" s="643"/>
      <c r="N11" s="643"/>
      <c r="O11" s="643"/>
      <c r="P11" s="643"/>
      <c r="Q11" s="644"/>
      <c r="R11" s="645">
        <v>1110113</v>
      </c>
      <c r="S11" s="646"/>
      <c r="T11" s="646"/>
      <c r="U11" s="646"/>
      <c r="V11" s="646"/>
      <c r="W11" s="646"/>
      <c r="X11" s="646"/>
      <c r="Y11" s="647"/>
      <c r="Z11" s="650">
        <v>3.8</v>
      </c>
      <c r="AA11" s="651"/>
      <c r="AB11" s="651"/>
      <c r="AC11" s="663"/>
      <c r="AD11" s="654">
        <v>1110113</v>
      </c>
      <c r="AE11" s="646"/>
      <c r="AF11" s="646"/>
      <c r="AG11" s="646"/>
      <c r="AH11" s="646"/>
      <c r="AI11" s="646"/>
      <c r="AJ11" s="646"/>
      <c r="AK11" s="647"/>
      <c r="AL11" s="650">
        <v>7.2</v>
      </c>
      <c r="AM11" s="651"/>
      <c r="AN11" s="651"/>
      <c r="AO11" s="652"/>
      <c r="AP11" s="642" t="s">
        <v>243</v>
      </c>
      <c r="AQ11" s="643"/>
      <c r="AR11" s="643"/>
      <c r="AS11" s="643"/>
      <c r="AT11" s="643"/>
      <c r="AU11" s="643"/>
      <c r="AV11" s="643"/>
      <c r="AW11" s="643"/>
      <c r="AX11" s="643"/>
      <c r="AY11" s="643"/>
      <c r="AZ11" s="643"/>
      <c r="BA11" s="643"/>
      <c r="BB11" s="643"/>
      <c r="BC11" s="643"/>
      <c r="BD11" s="643"/>
      <c r="BE11" s="643"/>
      <c r="BF11" s="644"/>
      <c r="BG11" s="645">
        <v>427878</v>
      </c>
      <c r="BH11" s="646"/>
      <c r="BI11" s="646"/>
      <c r="BJ11" s="646"/>
      <c r="BK11" s="646"/>
      <c r="BL11" s="646"/>
      <c r="BM11" s="646"/>
      <c r="BN11" s="647"/>
      <c r="BO11" s="648">
        <v>4.9000000000000004</v>
      </c>
      <c r="BP11" s="648"/>
      <c r="BQ11" s="648"/>
      <c r="BR11" s="648"/>
      <c r="BS11" s="654">
        <v>85551</v>
      </c>
      <c r="BT11" s="646"/>
      <c r="BU11" s="646"/>
      <c r="BV11" s="646"/>
      <c r="BW11" s="646"/>
      <c r="BX11" s="646"/>
      <c r="BY11" s="646"/>
      <c r="BZ11" s="646"/>
      <c r="CA11" s="646"/>
      <c r="CB11" s="655"/>
      <c r="CD11" s="660" t="s">
        <v>244</v>
      </c>
      <c r="CE11" s="661"/>
      <c r="CF11" s="661"/>
      <c r="CG11" s="661"/>
      <c r="CH11" s="661"/>
      <c r="CI11" s="661"/>
      <c r="CJ11" s="661"/>
      <c r="CK11" s="661"/>
      <c r="CL11" s="661"/>
      <c r="CM11" s="661"/>
      <c r="CN11" s="661"/>
      <c r="CO11" s="661"/>
      <c r="CP11" s="661"/>
      <c r="CQ11" s="662"/>
      <c r="CR11" s="645">
        <v>1041291</v>
      </c>
      <c r="CS11" s="646"/>
      <c r="CT11" s="646"/>
      <c r="CU11" s="646"/>
      <c r="CV11" s="646"/>
      <c r="CW11" s="646"/>
      <c r="CX11" s="646"/>
      <c r="CY11" s="647"/>
      <c r="CZ11" s="648">
        <v>3.6</v>
      </c>
      <c r="DA11" s="648"/>
      <c r="DB11" s="648"/>
      <c r="DC11" s="648"/>
      <c r="DD11" s="654">
        <v>119665</v>
      </c>
      <c r="DE11" s="646"/>
      <c r="DF11" s="646"/>
      <c r="DG11" s="646"/>
      <c r="DH11" s="646"/>
      <c r="DI11" s="646"/>
      <c r="DJ11" s="646"/>
      <c r="DK11" s="646"/>
      <c r="DL11" s="646"/>
      <c r="DM11" s="646"/>
      <c r="DN11" s="646"/>
      <c r="DO11" s="646"/>
      <c r="DP11" s="647"/>
      <c r="DQ11" s="654">
        <v>573437</v>
      </c>
      <c r="DR11" s="646"/>
      <c r="DS11" s="646"/>
      <c r="DT11" s="646"/>
      <c r="DU11" s="646"/>
      <c r="DV11" s="646"/>
      <c r="DW11" s="646"/>
      <c r="DX11" s="646"/>
      <c r="DY11" s="646"/>
      <c r="DZ11" s="646"/>
      <c r="EA11" s="646"/>
      <c r="EB11" s="646"/>
      <c r="EC11" s="655"/>
    </row>
    <row r="12" spans="2:143" ht="11.25" customHeight="1" x14ac:dyDescent="0.15">
      <c r="B12" s="642" t="s">
        <v>245</v>
      </c>
      <c r="C12" s="643"/>
      <c r="D12" s="643"/>
      <c r="E12" s="643"/>
      <c r="F12" s="643"/>
      <c r="G12" s="643"/>
      <c r="H12" s="643"/>
      <c r="I12" s="643"/>
      <c r="J12" s="643"/>
      <c r="K12" s="643"/>
      <c r="L12" s="643"/>
      <c r="M12" s="643"/>
      <c r="N12" s="643"/>
      <c r="O12" s="643"/>
      <c r="P12" s="643"/>
      <c r="Q12" s="644"/>
      <c r="R12" s="645">
        <v>56363</v>
      </c>
      <c r="S12" s="646"/>
      <c r="T12" s="646"/>
      <c r="U12" s="646"/>
      <c r="V12" s="646"/>
      <c r="W12" s="646"/>
      <c r="X12" s="646"/>
      <c r="Y12" s="647"/>
      <c r="Z12" s="648">
        <v>0.2</v>
      </c>
      <c r="AA12" s="648"/>
      <c r="AB12" s="648"/>
      <c r="AC12" s="648"/>
      <c r="AD12" s="649">
        <v>56363</v>
      </c>
      <c r="AE12" s="649"/>
      <c r="AF12" s="649"/>
      <c r="AG12" s="649"/>
      <c r="AH12" s="649"/>
      <c r="AI12" s="649"/>
      <c r="AJ12" s="649"/>
      <c r="AK12" s="649"/>
      <c r="AL12" s="650">
        <v>0.4</v>
      </c>
      <c r="AM12" s="651"/>
      <c r="AN12" s="651"/>
      <c r="AO12" s="652"/>
      <c r="AP12" s="642" t="s">
        <v>246</v>
      </c>
      <c r="AQ12" s="643"/>
      <c r="AR12" s="643"/>
      <c r="AS12" s="643"/>
      <c r="AT12" s="643"/>
      <c r="AU12" s="643"/>
      <c r="AV12" s="643"/>
      <c r="AW12" s="643"/>
      <c r="AX12" s="643"/>
      <c r="AY12" s="643"/>
      <c r="AZ12" s="643"/>
      <c r="BA12" s="643"/>
      <c r="BB12" s="643"/>
      <c r="BC12" s="643"/>
      <c r="BD12" s="643"/>
      <c r="BE12" s="643"/>
      <c r="BF12" s="644"/>
      <c r="BG12" s="645">
        <v>3981761</v>
      </c>
      <c r="BH12" s="646"/>
      <c r="BI12" s="646"/>
      <c r="BJ12" s="646"/>
      <c r="BK12" s="646"/>
      <c r="BL12" s="646"/>
      <c r="BM12" s="646"/>
      <c r="BN12" s="647"/>
      <c r="BO12" s="648">
        <v>45.3</v>
      </c>
      <c r="BP12" s="648"/>
      <c r="BQ12" s="648"/>
      <c r="BR12" s="648"/>
      <c r="BS12" s="654" t="s">
        <v>137</v>
      </c>
      <c r="BT12" s="646"/>
      <c r="BU12" s="646"/>
      <c r="BV12" s="646"/>
      <c r="BW12" s="646"/>
      <c r="BX12" s="646"/>
      <c r="BY12" s="646"/>
      <c r="BZ12" s="646"/>
      <c r="CA12" s="646"/>
      <c r="CB12" s="655"/>
      <c r="CD12" s="660" t="s">
        <v>247</v>
      </c>
      <c r="CE12" s="661"/>
      <c r="CF12" s="661"/>
      <c r="CG12" s="661"/>
      <c r="CH12" s="661"/>
      <c r="CI12" s="661"/>
      <c r="CJ12" s="661"/>
      <c r="CK12" s="661"/>
      <c r="CL12" s="661"/>
      <c r="CM12" s="661"/>
      <c r="CN12" s="661"/>
      <c r="CO12" s="661"/>
      <c r="CP12" s="661"/>
      <c r="CQ12" s="662"/>
      <c r="CR12" s="645">
        <v>358490</v>
      </c>
      <c r="CS12" s="646"/>
      <c r="CT12" s="646"/>
      <c r="CU12" s="646"/>
      <c r="CV12" s="646"/>
      <c r="CW12" s="646"/>
      <c r="CX12" s="646"/>
      <c r="CY12" s="647"/>
      <c r="CZ12" s="648">
        <v>1.2</v>
      </c>
      <c r="DA12" s="648"/>
      <c r="DB12" s="648"/>
      <c r="DC12" s="648"/>
      <c r="DD12" s="654" t="s">
        <v>128</v>
      </c>
      <c r="DE12" s="646"/>
      <c r="DF12" s="646"/>
      <c r="DG12" s="646"/>
      <c r="DH12" s="646"/>
      <c r="DI12" s="646"/>
      <c r="DJ12" s="646"/>
      <c r="DK12" s="646"/>
      <c r="DL12" s="646"/>
      <c r="DM12" s="646"/>
      <c r="DN12" s="646"/>
      <c r="DO12" s="646"/>
      <c r="DP12" s="647"/>
      <c r="DQ12" s="654">
        <v>351703</v>
      </c>
      <c r="DR12" s="646"/>
      <c r="DS12" s="646"/>
      <c r="DT12" s="646"/>
      <c r="DU12" s="646"/>
      <c r="DV12" s="646"/>
      <c r="DW12" s="646"/>
      <c r="DX12" s="646"/>
      <c r="DY12" s="646"/>
      <c r="DZ12" s="646"/>
      <c r="EA12" s="646"/>
      <c r="EB12" s="646"/>
      <c r="EC12" s="655"/>
    </row>
    <row r="13" spans="2:143" ht="11.25" customHeight="1" x14ac:dyDescent="0.15">
      <c r="B13" s="642" t="s">
        <v>248</v>
      </c>
      <c r="C13" s="643"/>
      <c r="D13" s="643"/>
      <c r="E13" s="643"/>
      <c r="F13" s="643"/>
      <c r="G13" s="643"/>
      <c r="H13" s="643"/>
      <c r="I13" s="643"/>
      <c r="J13" s="643"/>
      <c r="K13" s="643"/>
      <c r="L13" s="643"/>
      <c r="M13" s="643"/>
      <c r="N13" s="643"/>
      <c r="O13" s="643"/>
      <c r="P13" s="643"/>
      <c r="Q13" s="644"/>
      <c r="R13" s="645" t="s">
        <v>137</v>
      </c>
      <c r="S13" s="646"/>
      <c r="T13" s="646"/>
      <c r="U13" s="646"/>
      <c r="V13" s="646"/>
      <c r="W13" s="646"/>
      <c r="X13" s="646"/>
      <c r="Y13" s="647"/>
      <c r="Z13" s="648" t="s">
        <v>137</v>
      </c>
      <c r="AA13" s="648"/>
      <c r="AB13" s="648"/>
      <c r="AC13" s="648"/>
      <c r="AD13" s="649" t="s">
        <v>128</v>
      </c>
      <c r="AE13" s="649"/>
      <c r="AF13" s="649"/>
      <c r="AG13" s="649"/>
      <c r="AH13" s="649"/>
      <c r="AI13" s="649"/>
      <c r="AJ13" s="649"/>
      <c r="AK13" s="649"/>
      <c r="AL13" s="650" t="s">
        <v>137</v>
      </c>
      <c r="AM13" s="651"/>
      <c r="AN13" s="651"/>
      <c r="AO13" s="652"/>
      <c r="AP13" s="642" t="s">
        <v>249</v>
      </c>
      <c r="AQ13" s="643"/>
      <c r="AR13" s="643"/>
      <c r="AS13" s="643"/>
      <c r="AT13" s="643"/>
      <c r="AU13" s="643"/>
      <c r="AV13" s="643"/>
      <c r="AW13" s="643"/>
      <c r="AX13" s="643"/>
      <c r="AY13" s="643"/>
      <c r="AZ13" s="643"/>
      <c r="BA13" s="643"/>
      <c r="BB13" s="643"/>
      <c r="BC13" s="643"/>
      <c r="BD13" s="643"/>
      <c r="BE13" s="643"/>
      <c r="BF13" s="644"/>
      <c r="BG13" s="645">
        <v>3960619</v>
      </c>
      <c r="BH13" s="646"/>
      <c r="BI13" s="646"/>
      <c r="BJ13" s="646"/>
      <c r="BK13" s="646"/>
      <c r="BL13" s="646"/>
      <c r="BM13" s="646"/>
      <c r="BN13" s="647"/>
      <c r="BO13" s="648">
        <v>45.1</v>
      </c>
      <c r="BP13" s="648"/>
      <c r="BQ13" s="648"/>
      <c r="BR13" s="648"/>
      <c r="BS13" s="654" t="s">
        <v>128</v>
      </c>
      <c r="BT13" s="646"/>
      <c r="BU13" s="646"/>
      <c r="BV13" s="646"/>
      <c r="BW13" s="646"/>
      <c r="BX13" s="646"/>
      <c r="BY13" s="646"/>
      <c r="BZ13" s="646"/>
      <c r="CA13" s="646"/>
      <c r="CB13" s="655"/>
      <c r="CD13" s="660" t="s">
        <v>250</v>
      </c>
      <c r="CE13" s="661"/>
      <c r="CF13" s="661"/>
      <c r="CG13" s="661"/>
      <c r="CH13" s="661"/>
      <c r="CI13" s="661"/>
      <c r="CJ13" s="661"/>
      <c r="CK13" s="661"/>
      <c r="CL13" s="661"/>
      <c r="CM13" s="661"/>
      <c r="CN13" s="661"/>
      <c r="CO13" s="661"/>
      <c r="CP13" s="661"/>
      <c r="CQ13" s="662"/>
      <c r="CR13" s="645">
        <v>1953500</v>
      </c>
      <c r="CS13" s="646"/>
      <c r="CT13" s="646"/>
      <c r="CU13" s="646"/>
      <c r="CV13" s="646"/>
      <c r="CW13" s="646"/>
      <c r="CX13" s="646"/>
      <c r="CY13" s="647"/>
      <c r="CZ13" s="648">
        <v>6.7</v>
      </c>
      <c r="DA13" s="648"/>
      <c r="DB13" s="648"/>
      <c r="DC13" s="648"/>
      <c r="DD13" s="654">
        <v>781528</v>
      </c>
      <c r="DE13" s="646"/>
      <c r="DF13" s="646"/>
      <c r="DG13" s="646"/>
      <c r="DH13" s="646"/>
      <c r="DI13" s="646"/>
      <c r="DJ13" s="646"/>
      <c r="DK13" s="646"/>
      <c r="DL13" s="646"/>
      <c r="DM13" s="646"/>
      <c r="DN13" s="646"/>
      <c r="DO13" s="646"/>
      <c r="DP13" s="647"/>
      <c r="DQ13" s="654">
        <v>1385255</v>
      </c>
      <c r="DR13" s="646"/>
      <c r="DS13" s="646"/>
      <c r="DT13" s="646"/>
      <c r="DU13" s="646"/>
      <c r="DV13" s="646"/>
      <c r="DW13" s="646"/>
      <c r="DX13" s="646"/>
      <c r="DY13" s="646"/>
      <c r="DZ13" s="646"/>
      <c r="EA13" s="646"/>
      <c r="EB13" s="646"/>
      <c r="EC13" s="655"/>
    </row>
    <row r="14" spans="2:143" ht="11.25" customHeight="1" x14ac:dyDescent="0.15">
      <c r="B14" s="642" t="s">
        <v>251</v>
      </c>
      <c r="C14" s="643"/>
      <c r="D14" s="643"/>
      <c r="E14" s="643"/>
      <c r="F14" s="643"/>
      <c r="G14" s="643"/>
      <c r="H14" s="643"/>
      <c r="I14" s="643"/>
      <c r="J14" s="643"/>
      <c r="K14" s="643"/>
      <c r="L14" s="643"/>
      <c r="M14" s="643"/>
      <c r="N14" s="643"/>
      <c r="O14" s="643"/>
      <c r="P14" s="643"/>
      <c r="Q14" s="644"/>
      <c r="R14" s="645">
        <v>41430</v>
      </c>
      <c r="S14" s="646"/>
      <c r="T14" s="646"/>
      <c r="U14" s="646"/>
      <c r="V14" s="646"/>
      <c r="W14" s="646"/>
      <c r="X14" s="646"/>
      <c r="Y14" s="647"/>
      <c r="Z14" s="648">
        <v>0.1</v>
      </c>
      <c r="AA14" s="648"/>
      <c r="AB14" s="648"/>
      <c r="AC14" s="648"/>
      <c r="AD14" s="649">
        <v>41430</v>
      </c>
      <c r="AE14" s="649"/>
      <c r="AF14" s="649"/>
      <c r="AG14" s="649"/>
      <c r="AH14" s="649"/>
      <c r="AI14" s="649"/>
      <c r="AJ14" s="649"/>
      <c r="AK14" s="649"/>
      <c r="AL14" s="650">
        <v>0.3</v>
      </c>
      <c r="AM14" s="651"/>
      <c r="AN14" s="651"/>
      <c r="AO14" s="652"/>
      <c r="AP14" s="642" t="s">
        <v>252</v>
      </c>
      <c r="AQ14" s="643"/>
      <c r="AR14" s="643"/>
      <c r="AS14" s="643"/>
      <c r="AT14" s="643"/>
      <c r="AU14" s="643"/>
      <c r="AV14" s="643"/>
      <c r="AW14" s="643"/>
      <c r="AX14" s="643"/>
      <c r="AY14" s="643"/>
      <c r="AZ14" s="643"/>
      <c r="BA14" s="643"/>
      <c r="BB14" s="643"/>
      <c r="BC14" s="643"/>
      <c r="BD14" s="643"/>
      <c r="BE14" s="643"/>
      <c r="BF14" s="644"/>
      <c r="BG14" s="645">
        <v>238882</v>
      </c>
      <c r="BH14" s="646"/>
      <c r="BI14" s="646"/>
      <c r="BJ14" s="646"/>
      <c r="BK14" s="646"/>
      <c r="BL14" s="646"/>
      <c r="BM14" s="646"/>
      <c r="BN14" s="647"/>
      <c r="BO14" s="648">
        <v>2.7</v>
      </c>
      <c r="BP14" s="648"/>
      <c r="BQ14" s="648"/>
      <c r="BR14" s="648"/>
      <c r="BS14" s="654" t="s">
        <v>128</v>
      </c>
      <c r="BT14" s="646"/>
      <c r="BU14" s="646"/>
      <c r="BV14" s="646"/>
      <c r="BW14" s="646"/>
      <c r="BX14" s="646"/>
      <c r="BY14" s="646"/>
      <c r="BZ14" s="646"/>
      <c r="CA14" s="646"/>
      <c r="CB14" s="655"/>
      <c r="CD14" s="660" t="s">
        <v>253</v>
      </c>
      <c r="CE14" s="661"/>
      <c r="CF14" s="661"/>
      <c r="CG14" s="661"/>
      <c r="CH14" s="661"/>
      <c r="CI14" s="661"/>
      <c r="CJ14" s="661"/>
      <c r="CK14" s="661"/>
      <c r="CL14" s="661"/>
      <c r="CM14" s="661"/>
      <c r="CN14" s="661"/>
      <c r="CO14" s="661"/>
      <c r="CP14" s="661"/>
      <c r="CQ14" s="662"/>
      <c r="CR14" s="645">
        <v>1155647</v>
      </c>
      <c r="CS14" s="646"/>
      <c r="CT14" s="646"/>
      <c r="CU14" s="646"/>
      <c r="CV14" s="646"/>
      <c r="CW14" s="646"/>
      <c r="CX14" s="646"/>
      <c r="CY14" s="647"/>
      <c r="CZ14" s="648">
        <v>4</v>
      </c>
      <c r="DA14" s="648"/>
      <c r="DB14" s="648"/>
      <c r="DC14" s="648"/>
      <c r="DD14" s="654">
        <v>180383</v>
      </c>
      <c r="DE14" s="646"/>
      <c r="DF14" s="646"/>
      <c r="DG14" s="646"/>
      <c r="DH14" s="646"/>
      <c r="DI14" s="646"/>
      <c r="DJ14" s="646"/>
      <c r="DK14" s="646"/>
      <c r="DL14" s="646"/>
      <c r="DM14" s="646"/>
      <c r="DN14" s="646"/>
      <c r="DO14" s="646"/>
      <c r="DP14" s="647"/>
      <c r="DQ14" s="654">
        <v>1129650</v>
      </c>
      <c r="DR14" s="646"/>
      <c r="DS14" s="646"/>
      <c r="DT14" s="646"/>
      <c r="DU14" s="646"/>
      <c r="DV14" s="646"/>
      <c r="DW14" s="646"/>
      <c r="DX14" s="646"/>
      <c r="DY14" s="646"/>
      <c r="DZ14" s="646"/>
      <c r="EA14" s="646"/>
      <c r="EB14" s="646"/>
      <c r="EC14" s="655"/>
    </row>
    <row r="15" spans="2:143" ht="11.25" customHeight="1" x14ac:dyDescent="0.15">
      <c r="B15" s="642" t="s">
        <v>254</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137</v>
      </c>
      <c r="AA15" s="648"/>
      <c r="AB15" s="648"/>
      <c r="AC15" s="648"/>
      <c r="AD15" s="649" t="s">
        <v>137</v>
      </c>
      <c r="AE15" s="649"/>
      <c r="AF15" s="649"/>
      <c r="AG15" s="649"/>
      <c r="AH15" s="649"/>
      <c r="AI15" s="649"/>
      <c r="AJ15" s="649"/>
      <c r="AK15" s="649"/>
      <c r="AL15" s="650" t="s">
        <v>128</v>
      </c>
      <c r="AM15" s="651"/>
      <c r="AN15" s="651"/>
      <c r="AO15" s="652"/>
      <c r="AP15" s="642" t="s">
        <v>255</v>
      </c>
      <c r="AQ15" s="643"/>
      <c r="AR15" s="643"/>
      <c r="AS15" s="643"/>
      <c r="AT15" s="643"/>
      <c r="AU15" s="643"/>
      <c r="AV15" s="643"/>
      <c r="AW15" s="643"/>
      <c r="AX15" s="643"/>
      <c r="AY15" s="643"/>
      <c r="AZ15" s="643"/>
      <c r="BA15" s="643"/>
      <c r="BB15" s="643"/>
      <c r="BC15" s="643"/>
      <c r="BD15" s="643"/>
      <c r="BE15" s="643"/>
      <c r="BF15" s="644"/>
      <c r="BG15" s="645">
        <v>397082</v>
      </c>
      <c r="BH15" s="646"/>
      <c r="BI15" s="646"/>
      <c r="BJ15" s="646"/>
      <c r="BK15" s="646"/>
      <c r="BL15" s="646"/>
      <c r="BM15" s="646"/>
      <c r="BN15" s="647"/>
      <c r="BO15" s="648">
        <v>4.5</v>
      </c>
      <c r="BP15" s="648"/>
      <c r="BQ15" s="648"/>
      <c r="BR15" s="648"/>
      <c r="BS15" s="654" t="s">
        <v>128</v>
      </c>
      <c r="BT15" s="646"/>
      <c r="BU15" s="646"/>
      <c r="BV15" s="646"/>
      <c r="BW15" s="646"/>
      <c r="BX15" s="646"/>
      <c r="BY15" s="646"/>
      <c r="BZ15" s="646"/>
      <c r="CA15" s="646"/>
      <c r="CB15" s="655"/>
      <c r="CD15" s="660" t="s">
        <v>256</v>
      </c>
      <c r="CE15" s="661"/>
      <c r="CF15" s="661"/>
      <c r="CG15" s="661"/>
      <c r="CH15" s="661"/>
      <c r="CI15" s="661"/>
      <c r="CJ15" s="661"/>
      <c r="CK15" s="661"/>
      <c r="CL15" s="661"/>
      <c r="CM15" s="661"/>
      <c r="CN15" s="661"/>
      <c r="CO15" s="661"/>
      <c r="CP15" s="661"/>
      <c r="CQ15" s="662"/>
      <c r="CR15" s="645">
        <v>4718171</v>
      </c>
      <c r="CS15" s="646"/>
      <c r="CT15" s="646"/>
      <c r="CU15" s="646"/>
      <c r="CV15" s="646"/>
      <c r="CW15" s="646"/>
      <c r="CX15" s="646"/>
      <c r="CY15" s="647"/>
      <c r="CZ15" s="648">
        <v>16.2</v>
      </c>
      <c r="DA15" s="648"/>
      <c r="DB15" s="648"/>
      <c r="DC15" s="648"/>
      <c r="DD15" s="654">
        <v>2078018</v>
      </c>
      <c r="DE15" s="646"/>
      <c r="DF15" s="646"/>
      <c r="DG15" s="646"/>
      <c r="DH15" s="646"/>
      <c r="DI15" s="646"/>
      <c r="DJ15" s="646"/>
      <c r="DK15" s="646"/>
      <c r="DL15" s="646"/>
      <c r="DM15" s="646"/>
      <c r="DN15" s="646"/>
      <c r="DO15" s="646"/>
      <c r="DP15" s="647"/>
      <c r="DQ15" s="654">
        <v>2733789</v>
      </c>
      <c r="DR15" s="646"/>
      <c r="DS15" s="646"/>
      <c r="DT15" s="646"/>
      <c r="DU15" s="646"/>
      <c r="DV15" s="646"/>
      <c r="DW15" s="646"/>
      <c r="DX15" s="646"/>
      <c r="DY15" s="646"/>
      <c r="DZ15" s="646"/>
      <c r="EA15" s="646"/>
      <c r="EB15" s="646"/>
      <c r="EC15" s="655"/>
    </row>
    <row r="16" spans="2:143" ht="11.25" customHeight="1" x14ac:dyDescent="0.15">
      <c r="B16" s="642" t="s">
        <v>257</v>
      </c>
      <c r="C16" s="643"/>
      <c r="D16" s="643"/>
      <c r="E16" s="643"/>
      <c r="F16" s="643"/>
      <c r="G16" s="643"/>
      <c r="H16" s="643"/>
      <c r="I16" s="643"/>
      <c r="J16" s="643"/>
      <c r="K16" s="643"/>
      <c r="L16" s="643"/>
      <c r="M16" s="643"/>
      <c r="N16" s="643"/>
      <c r="O16" s="643"/>
      <c r="P16" s="643"/>
      <c r="Q16" s="644"/>
      <c r="R16" s="645">
        <v>11691</v>
      </c>
      <c r="S16" s="646"/>
      <c r="T16" s="646"/>
      <c r="U16" s="646"/>
      <c r="V16" s="646"/>
      <c r="W16" s="646"/>
      <c r="X16" s="646"/>
      <c r="Y16" s="647"/>
      <c r="Z16" s="648">
        <v>0</v>
      </c>
      <c r="AA16" s="648"/>
      <c r="AB16" s="648"/>
      <c r="AC16" s="648"/>
      <c r="AD16" s="649">
        <v>11691</v>
      </c>
      <c r="AE16" s="649"/>
      <c r="AF16" s="649"/>
      <c r="AG16" s="649"/>
      <c r="AH16" s="649"/>
      <c r="AI16" s="649"/>
      <c r="AJ16" s="649"/>
      <c r="AK16" s="649"/>
      <c r="AL16" s="650">
        <v>0.1</v>
      </c>
      <c r="AM16" s="651"/>
      <c r="AN16" s="651"/>
      <c r="AO16" s="652"/>
      <c r="AP16" s="642" t="s">
        <v>258</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137</v>
      </c>
      <c r="BP16" s="648"/>
      <c r="BQ16" s="648"/>
      <c r="BR16" s="648"/>
      <c r="BS16" s="654" t="s">
        <v>128</v>
      </c>
      <c r="BT16" s="646"/>
      <c r="BU16" s="646"/>
      <c r="BV16" s="646"/>
      <c r="BW16" s="646"/>
      <c r="BX16" s="646"/>
      <c r="BY16" s="646"/>
      <c r="BZ16" s="646"/>
      <c r="CA16" s="646"/>
      <c r="CB16" s="655"/>
      <c r="CD16" s="660" t="s">
        <v>259</v>
      </c>
      <c r="CE16" s="661"/>
      <c r="CF16" s="661"/>
      <c r="CG16" s="661"/>
      <c r="CH16" s="661"/>
      <c r="CI16" s="661"/>
      <c r="CJ16" s="661"/>
      <c r="CK16" s="661"/>
      <c r="CL16" s="661"/>
      <c r="CM16" s="661"/>
      <c r="CN16" s="661"/>
      <c r="CO16" s="661"/>
      <c r="CP16" s="661"/>
      <c r="CQ16" s="662"/>
      <c r="CR16" s="645">
        <v>517397</v>
      </c>
      <c r="CS16" s="646"/>
      <c r="CT16" s="646"/>
      <c r="CU16" s="646"/>
      <c r="CV16" s="646"/>
      <c r="CW16" s="646"/>
      <c r="CX16" s="646"/>
      <c r="CY16" s="647"/>
      <c r="CZ16" s="648">
        <v>1.8</v>
      </c>
      <c r="DA16" s="648"/>
      <c r="DB16" s="648"/>
      <c r="DC16" s="648"/>
      <c r="DD16" s="654" t="s">
        <v>137</v>
      </c>
      <c r="DE16" s="646"/>
      <c r="DF16" s="646"/>
      <c r="DG16" s="646"/>
      <c r="DH16" s="646"/>
      <c r="DI16" s="646"/>
      <c r="DJ16" s="646"/>
      <c r="DK16" s="646"/>
      <c r="DL16" s="646"/>
      <c r="DM16" s="646"/>
      <c r="DN16" s="646"/>
      <c r="DO16" s="646"/>
      <c r="DP16" s="647"/>
      <c r="DQ16" s="654">
        <v>22667</v>
      </c>
      <c r="DR16" s="646"/>
      <c r="DS16" s="646"/>
      <c r="DT16" s="646"/>
      <c r="DU16" s="646"/>
      <c r="DV16" s="646"/>
      <c r="DW16" s="646"/>
      <c r="DX16" s="646"/>
      <c r="DY16" s="646"/>
      <c r="DZ16" s="646"/>
      <c r="EA16" s="646"/>
      <c r="EB16" s="646"/>
      <c r="EC16" s="655"/>
    </row>
    <row r="17" spans="2:133" ht="11.25" customHeight="1" x14ac:dyDescent="0.15">
      <c r="B17" s="642" t="s">
        <v>260</v>
      </c>
      <c r="C17" s="643"/>
      <c r="D17" s="643"/>
      <c r="E17" s="643"/>
      <c r="F17" s="643"/>
      <c r="G17" s="643"/>
      <c r="H17" s="643"/>
      <c r="I17" s="643"/>
      <c r="J17" s="643"/>
      <c r="K17" s="643"/>
      <c r="L17" s="643"/>
      <c r="M17" s="643"/>
      <c r="N17" s="643"/>
      <c r="O17" s="643"/>
      <c r="P17" s="643"/>
      <c r="Q17" s="644"/>
      <c r="R17" s="645">
        <v>243702</v>
      </c>
      <c r="S17" s="646"/>
      <c r="T17" s="646"/>
      <c r="U17" s="646"/>
      <c r="V17" s="646"/>
      <c r="W17" s="646"/>
      <c r="X17" s="646"/>
      <c r="Y17" s="647"/>
      <c r="Z17" s="648">
        <v>0.8</v>
      </c>
      <c r="AA17" s="648"/>
      <c r="AB17" s="648"/>
      <c r="AC17" s="648"/>
      <c r="AD17" s="649">
        <v>243702</v>
      </c>
      <c r="AE17" s="649"/>
      <c r="AF17" s="649"/>
      <c r="AG17" s="649"/>
      <c r="AH17" s="649"/>
      <c r="AI17" s="649"/>
      <c r="AJ17" s="649"/>
      <c r="AK17" s="649"/>
      <c r="AL17" s="650">
        <v>1.6</v>
      </c>
      <c r="AM17" s="651"/>
      <c r="AN17" s="651"/>
      <c r="AO17" s="652"/>
      <c r="AP17" s="642" t="s">
        <v>261</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137</v>
      </c>
      <c r="BT17" s="646"/>
      <c r="BU17" s="646"/>
      <c r="BV17" s="646"/>
      <c r="BW17" s="646"/>
      <c r="BX17" s="646"/>
      <c r="BY17" s="646"/>
      <c r="BZ17" s="646"/>
      <c r="CA17" s="646"/>
      <c r="CB17" s="655"/>
      <c r="CD17" s="660" t="s">
        <v>262</v>
      </c>
      <c r="CE17" s="661"/>
      <c r="CF17" s="661"/>
      <c r="CG17" s="661"/>
      <c r="CH17" s="661"/>
      <c r="CI17" s="661"/>
      <c r="CJ17" s="661"/>
      <c r="CK17" s="661"/>
      <c r="CL17" s="661"/>
      <c r="CM17" s="661"/>
      <c r="CN17" s="661"/>
      <c r="CO17" s="661"/>
      <c r="CP17" s="661"/>
      <c r="CQ17" s="662"/>
      <c r="CR17" s="645">
        <v>2713188</v>
      </c>
      <c r="CS17" s="646"/>
      <c r="CT17" s="646"/>
      <c r="CU17" s="646"/>
      <c r="CV17" s="646"/>
      <c r="CW17" s="646"/>
      <c r="CX17" s="646"/>
      <c r="CY17" s="647"/>
      <c r="CZ17" s="648">
        <v>9.3000000000000007</v>
      </c>
      <c r="DA17" s="648"/>
      <c r="DB17" s="648"/>
      <c r="DC17" s="648"/>
      <c r="DD17" s="654" t="s">
        <v>137</v>
      </c>
      <c r="DE17" s="646"/>
      <c r="DF17" s="646"/>
      <c r="DG17" s="646"/>
      <c r="DH17" s="646"/>
      <c r="DI17" s="646"/>
      <c r="DJ17" s="646"/>
      <c r="DK17" s="646"/>
      <c r="DL17" s="646"/>
      <c r="DM17" s="646"/>
      <c r="DN17" s="646"/>
      <c r="DO17" s="646"/>
      <c r="DP17" s="647"/>
      <c r="DQ17" s="654">
        <v>2658708</v>
      </c>
      <c r="DR17" s="646"/>
      <c r="DS17" s="646"/>
      <c r="DT17" s="646"/>
      <c r="DU17" s="646"/>
      <c r="DV17" s="646"/>
      <c r="DW17" s="646"/>
      <c r="DX17" s="646"/>
      <c r="DY17" s="646"/>
      <c r="DZ17" s="646"/>
      <c r="EA17" s="646"/>
      <c r="EB17" s="646"/>
      <c r="EC17" s="655"/>
    </row>
    <row r="18" spans="2:133" ht="11.25" customHeight="1" x14ac:dyDescent="0.15">
      <c r="B18" s="642" t="s">
        <v>263</v>
      </c>
      <c r="C18" s="643"/>
      <c r="D18" s="643"/>
      <c r="E18" s="643"/>
      <c r="F18" s="643"/>
      <c r="G18" s="643"/>
      <c r="H18" s="643"/>
      <c r="I18" s="643"/>
      <c r="J18" s="643"/>
      <c r="K18" s="643"/>
      <c r="L18" s="643"/>
      <c r="M18" s="643"/>
      <c r="N18" s="643"/>
      <c r="O18" s="643"/>
      <c r="P18" s="643"/>
      <c r="Q18" s="644"/>
      <c r="R18" s="645">
        <v>80629</v>
      </c>
      <c r="S18" s="646"/>
      <c r="T18" s="646"/>
      <c r="U18" s="646"/>
      <c r="V18" s="646"/>
      <c r="W18" s="646"/>
      <c r="X18" s="646"/>
      <c r="Y18" s="647"/>
      <c r="Z18" s="648">
        <v>0.3</v>
      </c>
      <c r="AA18" s="648"/>
      <c r="AB18" s="648"/>
      <c r="AC18" s="648"/>
      <c r="AD18" s="649">
        <v>80629</v>
      </c>
      <c r="AE18" s="649"/>
      <c r="AF18" s="649"/>
      <c r="AG18" s="649"/>
      <c r="AH18" s="649"/>
      <c r="AI18" s="649"/>
      <c r="AJ18" s="649"/>
      <c r="AK18" s="649"/>
      <c r="AL18" s="650">
        <v>0.5</v>
      </c>
      <c r="AM18" s="651"/>
      <c r="AN18" s="651"/>
      <c r="AO18" s="652"/>
      <c r="AP18" s="642" t="s">
        <v>264</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137</v>
      </c>
      <c r="BP18" s="648"/>
      <c r="BQ18" s="648"/>
      <c r="BR18" s="648"/>
      <c r="BS18" s="654" t="s">
        <v>128</v>
      </c>
      <c r="BT18" s="646"/>
      <c r="BU18" s="646"/>
      <c r="BV18" s="646"/>
      <c r="BW18" s="646"/>
      <c r="BX18" s="646"/>
      <c r="BY18" s="646"/>
      <c r="BZ18" s="646"/>
      <c r="CA18" s="646"/>
      <c r="CB18" s="655"/>
      <c r="CD18" s="660" t="s">
        <v>265</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137</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266</v>
      </c>
      <c r="C19" s="643"/>
      <c r="D19" s="643"/>
      <c r="E19" s="643"/>
      <c r="F19" s="643"/>
      <c r="G19" s="643"/>
      <c r="H19" s="643"/>
      <c r="I19" s="643"/>
      <c r="J19" s="643"/>
      <c r="K19" s="643"/>
      <c r="L19" s="643"/>
      <c r="M19" s="643"/>
      <c r="N19" s="643"/>
      <c r="O19" s="643"/>
      <c r="P19" s="643"/>
      <c r="Q19" s="644"/>
      <c r="R19" s="645">
        <v>5783</v>
      </c>
      <c r="S19" s="646"/>
      <c r="T19" s="646"/>
      <c r="U19" s="646"/>
      <c r="V19" s="646"/>
      <c r="W19" s="646"/>
      <c r="X19" s="646"/>
      <c r="Y19" s="647"/>
      <c r="Z19" s="648">
        <v>0</v>
      </c>
      <c r="AA19" s="648"/>
      <c r="AB19" s="648"/>
      <c r="AC19" s="648"/>
      <c r="AD19" s="649">
        <v>5783</v>
      </c>
      <c r="AE19" s="649"/>
      <c r="AF19" s="649"/>
      <c r="AG19" s="649"/>
      <c r="AH19" s="649"/>
      <c r="AI19" s="649"/>
      <c r="AJ19" s="649"/>
      <c r="AK19" s="649"/>
      <c r="AL19" s="650">
        <v>0</v>
      </c>
      <c r="AM19" s="651"/>
      <c r="AN19" s="651"/>
      <c r="AO19" s="652"/>
      <c r="AP19" s="642" t="s">
        <v>267</v>
      </c>
      <c r="AQ19" s="643"/>
      <c r="AR19" s="643"/>
      <c r="AS19" s="643"/>
      <c r="AT19" s="643"/>
      <c r="AU19" s="643"/>
      <c r="AV19" s="643"/>
      <c r="AW19" s="643"/>
      <c r="AX19" s="643"/>
      <c r="AY19" s="643"/>
      <c r="AZ19" s="643"/>
      <c r="BA19" s="643"/>
      <c r="BB19" s="643"/>
      <c r="BC19" s="643"/>
      <c r="BD19" s="643"/>
      <c r="BE19" s="643"/>
      <c r="BF19" s="644"/>
      <c r="BG19" s="645">
        <v>464466</v>
      </c>
      <c r="BH19" s="646"/>
      <c r="BI19" s="646"/>
      <c r="BJ19" s="646"/>
      <c r="BK19" s="646"/>
      <c r="BL19" s="646"/>
      <c r="BM19" s="646"/>
      <c r="BN19" s="647"/>
      <c r="BO19" s="648">
        <v>5.3</v>
      </c>
      <c r="BP19" s="648"/>
      <c r="BQ19" s="648"/>
      <c r="BR19" s="648"/>
      <c r="BS19" s="654" t="s">
        <v>137</v>
      </c>
      <c r="BT19" s="646"/>
      <c r="BU19" s="646"/>
      <c r="BV19" s="646"/>
      <c r="BW19" s="646"/>
      <c r="BX19" s="646"/>
      <c r="BY19" s="646"/>
      <c r="BZ19" s="646"/>
      <c r="CA19" s="646"/>
      <c r="CB19" s="655"/>
      <c r="CD19" s="660" t="s">
        <v>268</v>
      </c>
      <c r="CE19" s="661"/>
      <c r="CF19" s="661"/>
      <c r="CG19" s="661"/>
      <c r="CH19" s="661"/>
      <c r="CI19" s="661"/>
      <c r="CJ19" s="661"/>
      <c r="CK19" s="661"/>
      <c r="CL19" s="661"/>
      <c r="CM19" s="661"/>
      <c r="CN19" s="661"/>
      <c r="CO19" s="661"/>
      <c r="CP19" s="661"/>
      <c r="CQ19" s="662"/>
      <c r="CR19" s="645" t="s">
        <v>137</v>
      </c>
      <c r="CS19" s="646"/>
      <c r="CT19" s="646"/>
      <c r="CU19" s="646"/>
      <c r="CV19" s="646"/>
      <c r="CW19" s="646"/>
      <c r="CX19" s="646"/>
      <c r="CY19" s="647"/>
      <c r="CZ19" s="648" t="s">
        <v>137</v>
      </c>
      <c r="DA19" s="648"/>
      <c r="DB19" s="648"/>
      <c r="DC19" s="648"/>
      <c r="DD19" s="654" t="s">
        <v>137</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x14ac:dyDescent="0.15">
      <c r="B20" s="642" t="s">
        <v>269</v>
      </c>
      <c r="C20" s="643"/>
      <c r="D20" s="643"/>
      <c r="E20" s="643"/>
      <c r="F20" s="643"/>
      <c r="G20" s="643"/>
      <c r="H20" s="643"/>
      <c r="I20" s="643"/>
      <c r="J20" s="643"/>
      <c r="K20" s="643"/>
      <c r="L20" s="643"/>
      <c r="M20" s="643"/>
      <c r="N20" s="643"/>
      <c r="O20" s="643"/>
      <c r="P20" s="643"/>
      <c r="Q20" s="644"/>
      <c r="R20" s="645">
        <v>2021</v>
      </c>
      <c r="S20" s="646"/>
      <c r="T20" s="646"/>
      <c r="U20" s="646"/>
      <c r="V20" s="646"/>
      <c r="W20" s="646"/>
      <c r="X20" s="646"/>
      <c r="Y20" s="647"/>
      <c r="Z20" s="648">
        <v>0</v>
      </c>
      <c r="AA20" s="648"/>
      <c r="AB20" s="648"/>
      <c r="AC20" s="648"/>
      <c r="AD20" s="649">
        <v>2021</v>
      </c>
      <c r="AE20" s="649"/>
      <c r="AF20" s="649"/>
      <c r="AG20" s="649"/>
      <c r="AH20" s="649"/>
      <c r="AI20" s="649"/>
      <c r="AJ20" s="649"/>
      <c r="AK20" s="649"/>
      <c r="AL20" s="650">
        <v>0</v>
      </c>
      <c r="AM20" s="651"/>
      <c r="AN20" s="651"/>
      <c r="AO20" s="652"/>
      <c r="AP20" s="642" t="s">
        <v>270</v>
      </c>
      <c r="AQ20" s="643"/>
      <c r="AR20" s="643"/>
      <c r="AS20" s="643"/>
      <c r="AT20" s="643"/>
      <c r="AU20" s="643"/>
      <c r="AV20" s="643"/>
      <c r="AW20" s="643"/>
      <c r="AX20" s="643"/>
      <c r="AY20" s="643"/>
      <c r="AZ20" s="643"/>
      <c r="BA20" s="643"/>
      <c r="BB20" s="643"/>
      <c r="BC20" s="643"/>
      <c r="BD20" s="643"/>
      <c r="BE20" s="643"/>
      <c r="BF20" s="644"/>
      <c r="BG20" s="645">
        <v>464466</v>
      </c>
      <c r="BH20" s="646"/>
      <c r="BI20" s="646"/>
      <c r="BJ20" s="646"/>
      <c r="BK20" s="646"/>
      <c r="BL20" s="646"/>
      <c r="BM20" s="646"/>
      <c r="BN20" s="647"/>
      <c r="BO20" s="648">
        <v>5.3</v>
      </c>
      <c r="BP20" s="648"/>
      <c r="BQ20" s="648"/>
      <c r="BR20" s="648"/>
      <c r="BS20" s="654" t="s">
        <v>137</v>
      </c>
      <c r="BT20" s="646"/>
      <c r="BU20" s="646"/>
      <c r="BV20" s="646"/>
      <c r="BW20" s="646"/>
      <c r="BX20" s="646"/>
      <c r="BY20" s="646"/>
      <c r="BZ20" s="646"/>
      <c r="CA20" s="646"/>
      <c r="CB20" s="655"/>
      <c r="CD20" s="660" t="s">
        <v>271</v>
      </c>
      <c r="CE20" s="661"/>
      <c r="CF20" s="661"/>
      <c r="CG20" s="661"/>
      <c r="CH20" s="661"/>
      <c r="CI20" s="661"/>
      <c r="CJ20" s="661"/>
      <c r="CK20" s="661"/>
      <c r="CL20" s="661"/>
      <c r="CM20" s="661"/>
      <c r="CN20" s="661"/>
      <c r="CO20" s="661"/>
      <c r="CP20" s="661"/>
      <c r="CQ20" s="662"/>
      <c r="CR20" s="645">
        <v>29063969</v>
      </c>
      <c r="CS20" s="646"/>
      <c r="CT20" s="646"/>
      <c r="CU20" s="646"/>
      <c r="CV20" s="646"/>
      <c r="CW20" s="646"/>
      <c r="CX20" s="646"/>
      <c r="CY20" s="647"/>
      <c r="CZ20" s="648">
        <v>100</v>
      </c>
      <c r="DA20" s="648"/>
      <c r="DB20" s="648"/>
      <c r="DC20" s="648"/>
      <c r="DD20" s="654">
        <v>4197881</v>
      </c>
      <c r="DE20" s="646"/>
      <c r="DF20" s="646"/>
      <c r="DG20" s="646"/>
      <c r="DH20" s="646"/>
      <c r="DI20" s="646"/>
      <c r="DJ20" s="646"/>
      <c r="DK20" s="646"/>
      <c r="DL20" s="646"/>
      <c r="DM20" s="646"/>
      <c r="DN20" s="646"/>
      <c r="DO20" s="646"/>
      <c r="DP20" s="647"/>
      <c r="DQ20" s="654">
        <v>18611703</v>
      </c>
      <c r="DR20" s="646"/>
      <c r="DS20" s="646"/>
      <c r="DT20" s="646"/>
      <c r="DU20" s="646"/>
      <c r="DV20" s="646"/>
      <c r="DW20" s="646"/>
      <c r="DX20" s="646"/>
      <c r="DY20" s="646"/>
      <c r="DZ20" s="646"/>
      <c r="EA20" s="646"/>
      <c r="EB20" s="646"/>
      <c r="EC20" s="655"/>
    </row>
    <row r="21" spans="2:133" ht="11.25" customHeight="1" x14ac:dyDescent="0.15">
      <c r="B21" s="642" t="s">
        <v>272</v>
      </c>
      <c r="C21" s="643"/>
      <c r="D21" s="643"/>
      <c r="E21" s="643"/>
      <c r="F21" s="643"/>
      <c r="G21" s="643"/>
      <c r="H21" s="643"/>
      <c r="I21" s="643"/>
      <c r="J21" s="643"/>
      <c r="K21" s="643"/>
      <c r="L21" s="643"/>
      <c r="M21" s="643"/>
      <c r="N21" s="643"/>
      <c r="O21" s="643"/>
      <c r="P21" s="643"/>
      <c r="Q21" s="644"/>
      <c r="R21" s="645">
        <v>155269</v>
      </c>
      <c r="S21" s="646"/>
      <c r="T21" s="646"/>
      <c r="U21" s="646"/>
      <c r="V21" s="646"/>
      <c r="W21" s="646"/>
      <c r="X21" s="646"/>
      <c r="Y21" s="647"/>
      <c r="Z21" s="648">
        <v>0.5</v>
      </c>
      <c r="AA21" s="648"/>
      <c r="AB21" s="648"/>
      <c r="AC21" s="648"/>
      <c r="AD21" s="649">
        <v>155269</v>
      </c>
      <c r="AE21" s="649"/>
      <c r="AF21" s="649"/>
      <c r="AG21" s="649"/>
      <c r="AH21" s="649"/>
      <c r="AI21" s="649"/>
      <c r="AJ21" s="649"/>
      <c r="AK21" s="649"/>
      <c r="AL21" s="650">
        <v>1</v>
      </c>
      <c r="AM21" s="651"/>
      <c r="AN21" s="651"/>
      <c r="AO21" s="652"/>
      <c r="AP21" s="664" t="s">
        <v>273</v>
      </c>
      <c r="AQ21" s="665"/>
      <c r="AR21" s="665"/>
      <c r="AS21" s="665"/>
      <c r="AT21" s="665"/>
      <c r="AU21" s="665"/>
      <c r="AV21" s="665"/>
      <c r="AW21" s="665"/>
      <c r="AX21" s="665"/>
      <c r="AY21" s="665"/>
      <c r="AZ21" s="665"/>
      <c r="BA21" s="665"/>
      <c r="BB21" s="665"/>
      <c r="BC21" s="665"/>
      <c r="BD21" s="665"/>
      <c r="BE21" s="665"/>
      <c r="BF21" s="666"/>
      <c r="BG21" s="645">
        <v>19494</v>
      </c>
      <c r="BH21" s="646"/>
      <c r="BI21" s="646"/>
      <c r="BJ21" s="646"/>
      <c r="BK21" s="646"/>
      <c r="BL21" s="646"/>
      <c r="BM21" s="646"/>
      <c r="BN21" s="647"/>
      <c r="BO21" s="648">
        <v>0.2</v>
      </c>
      <c r="BP21" s="648"/>
      <c r="BQ21" s="648"/>
      <c r="BR21" s="648"/>
      <c r="BS21" s="654" t="s">
        <v>128</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274</v>
      </c>
      <c r="C22" s="643"/>
      <c r="D22" s="643"/>
      <c r="E22" s="643"/>
      <c r="F22" s="643"/>
      <c r="G22" s="643"/>
      <c r="H22" s="643"/>
      <c r="I22" s="643"/>
      <c r="J22" s="643"/>
      <c r="K22" s="643"/>
      <c r="L22" s="643"/>
      <c r="M22" s="643"/>
      <c r="N22" s="643"/>
      <c r="O22" s="643"/>
      <c r="P22" s="643"/>
      <c r="Q22" s="644"/>
      <c r="R22" s="645">
        <v>6143299</v>
      </c>
      <c r="S22" s="646"/>
      <c r="T22" s="646"/>
      <c r="U22" s="646"/>
      <c r="V22" s="646"/>
      <c r="W22" s="646"/>
      <c r="X22" s="646"/>
      <c r="Y22" s="647"/>
      <c r="Z22" s="648">
        <v>20.8</v>
      </c>
      <c r="AA22" s="648"/>
      <c r="AB22" s="648"/>
      <c r="AC22" s="648"/>
      <c r="AD22" s="649">
        <v>5138464</v>
      </c>
      <c r="AE22" s="649"/>
      <c r="AF22" s="649"/>
      <c r="AG22" s="649"/>
      <c r="AH22" s="649"/>
      <c r="AI22" s="649"/>
      <c r="AJ22" s="649"/>
      <c r="AK22" s="649"/>
      <c r="AL22" s="650">
        <v>33.5</v>
      </c>
      <c r="AM22" s="651"/>
      <c r="AN22" s="651"/>
      <c r="AO22" s="652"/>
      <c r="AP22" s="664" t="s">
        <v>275</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137</v>
      </c>
      <c r="BP22" s="648"/>
      <c r="BQ22" s="648"/>
      <c r="BR22" s="648"/>
      <c r="BS22" s="654" t="s">
        <v>128</v>
      </c>
      <c r="BT22" s="646"/>
      <c r="BU22" s="646"/>
      <c r="BV22" s="646"/>
      <c r="BW22" s="646"/>
      <c r="BX22" s="646"/>
      <c r="BY22" s="646"/>
      <c r="BZ22" s="646"/>
      <c r="CA22" s="646"/>
      <c r="CB22" s="655"/>
      <c r="CD22" s="627" t="s">
        <v>276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277</v>
      </c>
      <c r="C23" s="643"/>
      <c r="D23" s="643"/>
      <c r="E23" s="643"/>
      <c r="F23" s="643"/>
      <c r="G23" s="643"/>
      <c r="H23" s="643"/>
      <c r="I23" s="643"/>
      <c r="J23" s="643"/>
      <c r="K23" s="643"/>
      <c r="L23" s="643"/>
      <c r="M23" s="643"/>
      <c r="N23" s="643"/>
      <c r="O23" s="643"/>
      <c r="P23" s="643"/>
      <c r="Q23" s="644"/>
      <c r="R23" s="645">
        <v>5138464</v>
      </c>
      <c r="S23" s="646"/>
      <c r="T23" s="646"/>
      <c r="U23" s="646"/>
      <c r="V23" s="646"/>
      <c r="W23" s="646"/>
      <c r="X23" s="646"/>
      <c r="Y23" s="647"/>
      <c r="Z23" s="648">
        <v>17.399999999999999</v>
      </c>
      <c r="AA23" s="648"/>
      <c r="AB23" s="648"/>
      <c r="AC23" s="648"/>
      <c r="AD23" s="649">
        <v>5138464</v>
      </c>
      <c r="AE23" s="649"/>
      <c r="AF23" s="649"/>
      <c r="AG23" s="649"/>
      <c r="AH23" s="649"/>
      <c r="AI23" s="649"/>
      <c r="AJ23" s="649"/>
      <c r="AK23" s="649"/>
      <c r="AL23" s="650">
        <v>33.5</v>
      </c>
      <c r="AM23" s="651"/>
      <c r="AN23" s="651"/>
      <c r="AO23" s="652"/>
      <c r="AP23" s="664" t="s">
        <v>278</v>
      </c>
      <c r="AQ23" s="665"/>
      <c r="AR23" s="665"/>
      <c r="AS23" s="665"/>
      <c r="AT23" s="665"/>
      <c r="AU23" s="665"/>
      <c r="AV23" s="665"/>
      <c r="AW23" s="665"/>
      <c r="AX23" s="665"/>
      <c r="AY23" s="665"/>
      <c r="AZ23" s="665"/>
      <c r="BA23" s="665"/>
      <c r="BB23" s="665"/>
      <c r="BC23" s="665"/>
      <c r="BD23" s="665"/>
      <c r="BE23" s="665"/>
      <c r="BF23" s="666"/>
      <c r="BG23" s="645">
        <v>444972</v>
      </c>
      <c r="BH23" s="646"/>
      <c r="BI23" s="646"/>
      <c r="BJ23" s="646"/>
      <c r="BK23" s="646"/>
      <c r="BL23" s="646"/>
      <c r="BM23" s="646"/>
      <c r="BN23" s="647"/>
      <c r="BO23" s="648">
        <v>5.0999999999999996</v>
      </c>
      <c r="BP23" s="648"/>
      <c r="BQ23" s="648"/>
      <c r="BR23" s="648"/>
      <c r="BS23" s="654" t="s">
        <v>137</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279</v>
      </c>
      <c r="CS23" s="628"/>
      <c r="CT23" s="628"/>
      <c r="CU23" s="628"/>
      <c r="CV23" s="628"/>
      <c r="CW23" s="628"/>
      <c r="CX23" s="628"/>
      <c r="CY23" s="629"/>
      <c r="CZ23" s="627" t="s">
        <v>280</v>
      </c>
      <c r="DA23" s="628"/>
      <c r="DB23" s="628"/>
      <c r="DC23" s="629"/>
      <c r="DD23" s="627" t="s">
        <v>281</v>
      </c>
      <c r="DE23" s="628"/>
      <c r="DF23" s="628"/>
      <c r="DG23" s="628"/>
      <c r="DH23" s="628"/>
      <c r="DI23" s="628"/>
      <c r="DJ23" s="628"/>
      <c r="DK23" s="629"/>
      <c r="DL23" s="678" t="s">
        <v>282</v>
      </c>
      <c r="DM23" s="679"/>
      <c r="DN23" s="679"/>
      <c r="DO23" s="679"/>
      <c r="DP23" s="679"/>
      <c r="DQ23" s="679"/>
      <c r="DR23" s="679"/>
      <c r="DS23" s="679"/>
      <c r="DT23" s="679"/>
      <c r="DU23" s="679"/>
      <c r="DV23" s="680"/>
      <c r="DW23" s="627" t="s">
        <v>283</v>
      </c>
      <c r="DX23" s="628"/>
      <c r="DY23" s="628"/>
      <c r="DZ23" s="628"/>
      <c r="EA23" s="628"/>
      <c r="EB23" s="628"/>
      <c r="EC23" s="629"/>
    </row>
    <row r="24" spans="2:133" ht="11.25" customHeight="1" x14ac:dyDescent="0.15">
      <c r="B24" s="642" t="s">
        <v>284</v>
      </c>
      <c r="C24" s="643"/>
      <c r="D24" s="643"/>
      <c r="E24" s="643"/>
      <c r="F24" s="643"/>
      <c r="G24" s="643"/>
      <c r="H24" s="643"/>
      <c r="I24" s="643"/>
      <c r="J24" s="643"/>
      <c r="K24" s="643"/>
      <c r="L24" s="643"/>
      <c r="M24" s="643"/>
      <c r="N24" s="643"/>
      <c r="O24" s="643"/>
      <c r="P24" s="643"/>
      <c r="Q24" s="644"/>
      <c r="R24" s="645">
        <v>1004835</v>
      </c>
      <c r="S24" s="646"/>
      <c r="T24" s="646"/>
      <c r="U24" s="646"/>
      <c r="V24" s="646"/>
      <c r="W24" s="646"/>
      <c r="X24" s="646"/>
      <c r="Y24" s="647"/>
      <c r="Z24" s="648">
        <v>3.4</v>
      </c>
      <c r="AA24" s="648"/>
      <c r="AB24" s="648"/>
      <c r="AC24" s="648"/>
      <c r="AD24" s="649" t="s">
        <v>137</v>
      </c>
      <c r="AE24" s="649"/>
      <c r="AF24" s="649"/>
      <c r="AG24" s="649"/>
      <c r="AH24" s="649"/>
      <c r="AI24" s="649"/>
      <c r="AJ24" s="649"/>
      <c r="AK24" s="649"/>
      <c r="AL24" s="650" t="s">
        <v>128</v>
      </c>
      <c r="AM24" s="651"/>
      <c r="AN24" s="651"/>
      <c r="AO24" s="652"/>
      <c r="AP24" s="664" t="s">
        <v>285</v>
      </c>
      <c r="AQ24" s="665"/>
      <c r="AR24" s="665"/>
      <c r="AS24" s="665"/>
      <c r="AT24" s="665"/>
      <c r="AU24" s="665"/>
      <c r="AV24" s="665"/>
      <c r="AW24" s="665"/>
      <c r="AX24" s="665"/>
      <c r="AY24" s="665"/>
      <c r="AZ24" s="665"/>
      <c r="BA24" s="665"/>
      <c r="BB24" s="665"/>
      <c r="BC24" s="665"/>
      <c r="BD24" s="665"/>
      <c r="BE24" s="665"/>
      <c r="BF24" s="666"/>
      <c r="BG24" s="645" t="s">
        <v>137</v>
      </c>
      <c r="BH24" s="646"/>
      <c r="BI24" s="646"/>
      <c r="BJ24" s="646"/>
      <c r="BK24" s="646"/>
      <c r="BL24" s="646"/>
      <c r="BM24" s="646"/>
      <c r="BN24" s="647"/>
      <c r="BO24" s="648" t="s">
        <v>137</v>
      </c>
      <c r="BP24" s="648"/>
      <c r="BQ24" s="648"/>
      <c r="BR24" s="648"/>
      <c r="BS24" s="654" t="s">
        <v>137</v>
      </c>
      <c r="BT24" s="646"/>
      <c r="BU24" s="646"/>
      <c r="BV24" s="646"/>
      <c r="BW24" s="646"/>
      <c r="BX24" s="646"/>
      <c r="BY24" s="646"/>
      <c r="BZ24" s="646"/>
      <c r="CA24" s="646"/>
      <c r="CB24" s="655"/>
      <c r="CD24" s="656" t="s">
        <v>286</v>
      </c>
      <c r="CE24" s="657"/>
      <c r="CF24" s="657"/>
      <c r="CG24" s="657"/>
      <c r="CH24" s="657"/>
      <c r="CI24" s="657"/>
      <c r="CJ24" s="657"/>
      <c r="CK24" s="657"/>
      <c r="CL24" s="657"/>
      <c r="CM24" s="657"/>
      <c r="CN24" s="657"/>
      <c r="CO24" s="657"/>
      <c r="CP24" s="657"/>
      <c r="CQ24" s="658"/>
      <c r="CR24" s="634">
        <v>13240857</v>
      </c>
      <c r="CS24" s="635"/>
      <c r="CT24" s="635"/>
      <c r="CU24" s="635"/>
      <c r="CV24" s="635"/>
      <c r="CW24" s="635"/>
      <c r="CX24" s="635"/>
      <c r="CY24" s="636"/>
      <c r="CZ24" s="639">
        <v>45.6</v>
      </c>
      <c r="DA24" s="640"/>
      <c r="DB24" s="640"/>
      <c r="DC24" s="659"/>
      <c r="DD24" s="681">
        <v>8716363</v>
      </c>
      <c r="DE24" s="635"/>
      <c r="DF24" s="635"/>
      <c r="DG24" s="635"/>
      <c r="DH24" s="635"/>
      <c r="DI24" s="635"/>
      <c r="DJ24" s="635"/>
      <c r="DK24" s="636"/>
      <c r="DL24" s="681">
        <v>8444904</v>
      </c>
      <c r="DM24" s="635"/>
      <c r="DN24" s="635"/>
      <c r="DO24" s="635"/>
      <c r="DP24" s="635"/>
      <c r="DQ24" s="635"/>
      <c r="DR24" s="635"/>
      <c r="DS24" s="635"/>
      <c r="DT24" s="635"/>
      <c r="DU24" s="635"/>
      <c r="DV24" s="636"/>
      <c r="DW24" s="639">
        <v>52.7</v>
      </c>
      <c r="DX24" s="640"/>
      <c r="DY24" s="640"/>
      <c r="DZ24" s="640"/>
      <c r="EA24" s="640"/>
      <c r="EB24" s="640"/>
      <c r="EC24" s="641"/>
    </row>
    <row r="25" spans="2:133" ht="11.25" customHeight="1" x14ac:dyDescent="0.15">
      <c r="B25" s="642" t="s">
        <v>287</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137</v>
      </c>
      <c r="AM25" s="651"/>
      <c r="AN25" s="651"/>
      <c r="AO25" s="652"/>
      <c r="AP25" s="664" t="s">
        <v>288</v>
      </c>
      <c r="AQ25" s="665"/>
      <c r="AR25" s="665"/>
      <c r="AS25" s="665"/>
      <c r="AT25" s="665"/>
      <c r="AU25" s="665"/>
      <c r="AV25" s="665"/>
      <c r="AW25" s="665"/>
      <c r="AX25" s="665"/>
      <c r="AY25" s="665"/>
      <c r="AZ25" s="665"/>
      <c r="BA25" s="665"/>
      <c r="BB25" s="665"/>
      <c r="BC25" s="665"/>
      <c r="BD25" s="665"/>
      <c r="BE25" s="665"/>
      <c r="BF25" s="666"/>
      <c r="BG25" s="645" t="s">
        <v>137</v>
      </c>
      <c r="BH25" s="646"/>
      <c r="BI25" s="646"/>
      <c r="BJ25" s="646"/>
      <c r="BK25" s="646"/>
      <c r="BL25" s="646"/>
      <c r="BM25" s="646"/>
      <c r="BN25" s="647"/>
      <c r="BO25" s="648" t="s">
        <v>137</v>
      </c>
      <c r="BP25" s="648"/>
      <c r="BQ25" s="648"/>
      <c r="BR25" s="648"/>
      <c r="BS25" s="654" t="s">
        <v>128</v>
      </c>
      <c r="BT25" s="646"/>
      <c r="BU25" s="646"/>
      <c r="BV25" s="646"/>
      <c r="BW25" s="646"/>
      <c r="BX25" s="646"/>
      <c r="BY25" s="646"/>
      <c r="BZ25" s="646"/>
      <c r="CA25" s="646"/>
      <c r="CB25" s="655"/>
      <c r="CD25" s="660" t="s">
        <v>289</v>
      </c>
      <c r="CE25" s="661"/>
      <c r="CF25" s="661"/>
      <c r="CG25" s="661"/>
      <c r="CH25" s="661"/>
      <c r="CI25" s="661"/>
      <c r="CJ25" s="661"/>
      <c r="CK25" s="661"/>
      <c r="CL25" s="661"/>
      <c r="CM25" s="661"/>
      <c r="CN25" s="661"/>
      <c r="CO25" s="661"/>
      <c r="CP25" s="661"/>
      <c r="CQ25" s="662"/>
      <c r="CR25" s="645">
        <v>4456951</v>
      </c>
      <c r="CS25" s="670"/>
      <c r="CT25" s="670"/>
      <c r="CU25" s="670"/>
      <c r="CV25" s="670"/>
      <c r="CW25" s="670"/>
      <c r="CX25" s="670"/>
      <c r="CY25" s="671"/>
      <c r="CZ25" s="650">
        <v>15.3</v>
      </c>
      <c r="DA25" s="682"/>
      <c r="DB25" s="682"/>
      <c r="DC25" s="684"/>
      <c r="DD25" s="654">
        <v>4128755</v>
      </c>
      <c r="DE25" s="670"/>
      <c r="DF25" s="670"/>
      <c r="DG25" s="670"/>
      <c r="DH25" s="670"/>
      <c r="DI25" s="670"/>
      <c r="DJ25" s="670"/>
      <c r="DK25" s="671"/>
      <c r="DL25" s="654">
        <v>3903274</v>
      </c>
      <c r="DM25" s="670"/>
      <c r="DN25" s="670"/>
      <c r="DO25" s="670"/>
      <c r="DP25" s="670"/>
      <c r="DQ25" s="670"/>
      <c r="DR25" s="670"/>
      <c r="DS25" s="670"/>
      <c r="DT25" s="670"/>
      <c r="DU25" s="670"/>
      <c r="DV25" s="671"/>
      <c r="DW25" s="650">
        <v>24.4</v>
      </c>
      <c r="DX25" s="682"/>
      <c r="DY25" s="682"/>
      <c r="DZ25" s="682"/>
      <c r="EA25" s="682"/>
      <c r="EB25" s="682"/>
      <c r="EC25" s="683"/>
    </row>
    <row r="26" spans="2:133" ht="11.25" customHeight="1" x14ac:dyDescent="0.15">
      <c r="B26" s="642" t="s">
        <v>290</v>
      </c>
      <c r="C26" s="643"/>
      <c r="D26" s="643"/>
      <c r="E26" s="643"/>
      <c r="F26" s="643"/>
      <c r="G26" s="643"/>
      <c r="H26" s="643"/>
      <c r="I26" s="643"/>
      <c r="J26" s="643"/>
      <c r="K26" s="643"/>
      <c r="L26" s="643"/>
      <c r="M26" s="643"/>
      <c r="N26" s="643"/>
      <c r="O26" s="643"/>
      <c r="P26" s="643"/>
      <c r="Q26" s="644"/>
      <c r="R26" s="645">
        <v>16742291</v>
      </c>
      <c r="S26" s="646"/>
      <c r="T26" s="646"/>
      <c r="U26" s="646"/>
      <c r="V26" s="646"/>
      <c r="W26" s="646"/>
      <c r="X26" s="646"/>
      <c r="Y26" s="647"/>
      <c r="Z26" s="648">
        <v>56.6</v>
      </c>
      <c r="AA26" s="648"/>
      <c r="AB26" s="648"/>
      <c r="AC26" s="648"/>
      <c r="AD26" s="649">
        <v>15292484</v>
      </c>
      <c r="AE26" s="649"/>
      <c r="AF26" s="649"/>
      <c r="AG26" s="649"/>
      <c r="AH26" s="649"/>
      <c r="AI26" s="649"/>
      <c r="AJ26" s="649"/>
      <c r="AK26" s="649"/>
      <c r="AL26" s="650">
        <v>99.8</v>
      </c>
      <c r="AM26" s="651"/>
      <c r="AN26" s="651"/>
      <c r="AO26" s="652"/>
      <c r="AP26" s="664" t="s">
        <v>291</v>
      </c>
      <c r="AQ26" s="685"/>
      <c r="AR26" s="685"/>
      <c r="AS26" s="685"/>
      <c r="AT26" s="685"/>
      <c r="AU26" s="685"/>
      <c r="AV26" s="685"/>
      <c r="AW26" s="685"/>
      <c r="AX26" s="685"/>
      <c r="AY26" s="685"/>
      <c r="AZ26" s="685"/>
      <c r="BA26" s="685"/>
      <c r="BB26" s="685"/>
      <c r="BC26" s="685"/>
      <c r="BD26" s="685"/>
      <c r="BE26" s="685"/>
      <c r="BF26" s="666"/>
      <c r="BG26" s="645" t="s">
        <v>137</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292</v>
      </c>
      <c r="CE26" s="661"/>
      <c r="CF26" s="661"/>
      <c r="CG26" s="661"/>
      <c r="CH26" s="661"/>
      <c r="CI26" s="661"/>
      <c r="CJ26" s="661"/>
      <c r="CK26" s="661"/>
      <c r="CL26" s="661"/>
      <c r="CM26" s="661"/>
      <c r="CN26" s="661"/>
      <c r="CO26" s="661"/>
      <c r="CP26" s="661"/>
      <c r="CQ26" s="662"/>
      <c r="CR26" s="645">
        <v>2926168</v>
      </c>
      <c r="CS26" s="646"/>
      <c r="CT26" s="646"/>
      <c r="CU26" s="646"/>
      <c r="CV26" s="646"/>
      <c r="CW26" s="646"/>
      <c r="CX26" s="646"/>
      <c r="CY26" s="647"/>
      <c r="CZ26" s="650">
        <v>10.1</v>
      </c>
      <c r="DA26" s="682"/>
      <c r="DB26" s="682"/>
      <c r="DC26" s="684"/>
      <c r="DD26" s="654">
        <v>2644938</v>
      </c>
      <c r="DE26" s="646"/>
      <c r="DF26" s="646"/>
      <c r="DG26" s="646"/>
      <c r="DH26" s="646"/>
      <c r="DI26" s="646"/>
      <c r="DJ26" s="646"/>
      <c r="DK26" s="647"/>
      <c r="DL26" s="654" t="s">
        <v>128</v>
      </c>
      <c r="DM26" s="646"/>
      <c r="DN26" s="646"/>
      <c r="DO26" s="646"/>
      <c r="DP26" s="646"/>
      <c r="DQ26" s="646"/>
      <c r="DR26" s="646"/>
      <c r="DS26" s="646"/>
      <c r="DT26" s="646"/>
      <c r="DU26" s="646"/>
      <c r="DV26" s="647"/>
      <c r="DW26" s="650" t="s">
        <v>137</v>
      </c>
      <c r="DX26" s="682"/>
      <c r="DY26" s="682"/>
      <c r="DZ26" s="682"/>
      <c r="EA26" s="682"/>
      <c r="EB26" s="682"/>
      <c r="EC26" s="683"/>
    </row>
    <row r="27" spans="2:133" ht="11.25" customHeight="1" x14ac:dyDescent="0.15">
      <c r="B27" s="642" t="s">
        <v>293</v>
      </c>
      <c r="C27" s="643"/>
      <c r="D27" s="643"/>
      <c r="E27" s="643"/>
      <c r="F27" s="643"/>
      <c r="G27" s="643"/>
      <c r="H27" s="643"/>
      <c r="I27" s="643"/>
      <c r="J27" s="643"/>
      <c r="K27" s="643"/>
      <c r="L27" s="643"/>
      <c r="M27" s="643"/>
      <c r="N27" s="643"/>
      <c r="O27" s="643"/>
      <c r="P27" s="643"/>
      <c r="Q27" s="644"/>
      <c r="R27" s="645">
        <v>7936</v>
      </c>
      <c r="S27" s="646"/>
      <c r="T27" s="646"/>
      <c r="U27" s="646"/>
      <c r="V27" s="646"/>
      <c r="W27" s="646"/>
      <c r="X27" s="646"/>
      <c r="Y27" s="647"/>
      <c r="Z27" s="648">
        <v>0</v>
      </c>
      <c r="AA27" s="648"/>
      <c r="AB27" s="648"/>
      <c r="AC27" s="648"/>
      <c r="AD27" s="649">
        <v>7936</v>
      </c>
      <c r="AE27" s="649"/>
      <c r="AF27" s="649"/>
      <c r="AG27" s="649"/>
      <c r="AH27" s="649"/>
      <c r="AI27" s="649"/>
      <c r="AJ27" s="649"/>
      <c r="AK27" s="649"/>
      <c r="AL27" s="650">
        <v>0.1</v>
      </c>
      <c r="AM27" s="651"/>
      <c r="AN27" s="651"/>
      <c r="AO27" s="652"/>
      <c r="AP27" s="642" t="s">
        <v>294</v>
      </c>
      <c r="AQ27" s="643"/>
      <c r="AR27" s="643"/>
      <c r="AS27" s="643"/>
      <c r="AT27" s="643"/>
      <c r="AU27" s="643"/>
      <c r="AV27" s="643"/>
      <c r="AW27" s="643"/>
      <c r="AX27" s="643"/>
      <c r="AY27" s="643"/>
      <c r="AZ27" s="643"/>
      <c r="BA27" s="643"/>
      <c r="BB27" s="643"/>
      <c r="BC27" s="643"/>
      <c r="BD27" s="643"/>
      <c r="BE27" s="643"/>
      <c r="BF27" s="644"/>
      <c r="BG27" s="645">
        <v>8780839</v>
      </c>
      <c r="BH27" s="646"/>
      <c r="BI27" s="646"/>
      <c r="BJ27" s="646"/>
      <c r="BK27" s="646"/>
      <c r="BL27" s="646"/>
      <c r="BM27" s="646"/>
      <c r="BN27" s="647"/>
      <c r="BO27" s="648">
        <v>100</v>
      </c>
      <c r="BP27" s="648"/>
      <c r="BQ27" s="648"/>
      <c r="BR27" s="648"/>
      <c r="BS27" s="654">
        <v>85551</v>
      </c>
      <c r="BT27" s="646"/>
      <c r="BU27" s="646"/>
      <c r="BV27" s="646"/>
      <c r="BW27" s="646"/>
      <c r="BX27" s="646"/>
      <c r="BY27" s="646"/>
      <c r="BZ27" s="646"/>
      <c r="CA27" s="646"/>
      <c r="CB27" s="655"/>
      <c r="CD27" s="660" t="s">
        <v>295</v>
      </c>
      <c r="CE27" s="661"/>
      <c r="CF27" s="661"/>
      <c r="CG27" s="661"/>
      <c r="CH27" s="661"/>
      <c r="CI27" s="661"/>
      <c r="CJ27" s="661"/>
      <c r="CK27" s="661"/>
      <c r="CL27" s="661"/>
      <c r="CM27" s="661"/>
      <c r="CN27" s="661"/>
      <c r="CO27" s="661"/>
      <c r="CP27" s="661"/>
      <c r="CQ27" s="662"/>
      <c r="CR27" s="645">
        <v>6070718</v>
      </c>
      <c r="CS27" s="670"/>
      <c r="CT27" s="670"/>
      <c r="CU27" s="670"/>
      <c r="CV27" s="670"/>
      <c r="CW27" s="670"/>
      <c r="CX27" s="670"/>
      <c r="CY27" s="671"/>
      <c r="CZ27" s="650">
        <v>20.9</v>
      </c>
      <c r="DA27" s="682"/>
      <c r="DB27" s="682"/>
      <c r="DC27" s="684"/>
      <c r="DD27" s="654">
        <v>1928900</v>
      </c>
      <c r="DE27" s="670"/>
      <c r="DF27" s="670"/>
      <c r="DG27" s="670"/>
      <c r="DH27" s="670"/>
      <c r="DI27" s="670"/>
      <c r="DJ27" s="670"/>
      <c r="DK27" s="671"/>
      <c r="DL27" s="654">
        <v>1882922</v>
      </c>
      <c r="DM27" s="670"/>
      <c r="DN27" s="670"/>
      <c r="DO27" s="670"/>
      <c r="DP27" s="670"/>
      <c r="DQ27" s="670"/>
      <c r="DR27" s="670"/>
      <c r="DS27" s="670"/>
      <c r="DT27" s="670"/>
      <c r="DU27" s="670"/>
      <c r="DV27" s="671"/>
      <c r="DW27" s="650">
        <v>11.8</v>
      </c>
      <c r="DX27" s="682"/>
      <c r="DY27" s="682"/>
      <c r="DZ27" s="682"/>
      <c r="EA27" s="682"/>
      <c r="EB27" s="682"/>
      <c r="EC27" s="683"/>
    </row>
    <row r="28" spans="2:133" ht="11.25" customHeight="1" x14ac:dyDescent="0.15">
      <c r="B28" s="642" t="s">
        <v>296</v>
      </c>
      <c r="C28" s="643"/>
      <c r="D28" s="643"/>
      <c r="E28" s="643"/>
      <c r="F28" s="643"/>
      <c r="G28" s="643"/>
      <c r="H28" s="643"/>
      <c r="I28" s="643"/>
      <c r="J28" s="643"/>
      <c r="K28" s="643"/>
      <c r="L28" s="643"/>
      <c r="M28" s="643"/>
      <c r="N28" s="643"/>
      <c r="O28" s="643"/>
      <c r="P28" s="643"/>
      <c r="Q28" s="644"/>
      <c r="R28" s="645">
        <v>359796</v>
      </c>
      <c r="S28" s="646"/>
      <c r="T28" s="646"/>
      <c r="U28" s="646"/>
      <c r="V28" s="646"/>
      <c r="W28" s="646"/>
      <c r="X28" s="646"/>
      <c r="Y28" s="647"/>
      <c r="Z28" s="648">
        <v>1.2</v>
      </c>
      <c r="AA28" s="648"/>
      <c r="AB28" s="648"/>
      <c r="AC28" s="648"/>
      <c r="AD28" s="649" t="s">
        <v>128</v>
      </c>
      <c r="AE28" s="649"/>
      <c r="AF28" s="649"/>
      <c r="AG28" s="649"/>
      <c r="AH28" s="649"/>
      <c r="AI28" s="649"/>
      <c r="AJ28" s="649"/>
      <c r="AK28" s="649"/>
      <c r="AL28" s="650" t="s">
        <v>137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297</v>
      </c>
      <c r="CE28" s="661"/>
      <c r="CF28" s="661"/>
      <c r="CG28" s="661"/>
      <c r="CH28" s="661"/>
      <c r="CI28" s="661"/>
      <c r="CJ28" s="661"/>
      <c r="CK28" s="661"/>
      <c r="CL28" s="661"/>
      <c r="CM28" s="661"/>
      <c r="CN28" s="661"/>
      <c r="CO28" s="661"/>
      <c r="CP28" s="661"/>
      <c r="CQ28" s="662"/>
      <c r="CR28" s="645">
        <v>2713188</v>
      </c>
      <c r="CS28" s="646"/>
      <c r="CT28" s="646"/>
      <c r="CU28" s="646"/>
      <c r="CV28" s="646"/>
      <c r="CW28" s="646"/>
      <c r="CX28" s="646"/>
      <c r="CY28" s="647"/>
      <c r="CZ28" s="650">
        <v>9.3000000000000007</v>
      </c>
      <c r="DA28" s="682"/>
      <c r="DB28" s="682"/>
      <c r="DC28" s="684"/>
      <c r="DD28" s="654">
        <v>2658708</v>
      </c>
      <c r="DE28" s="646"/>
      <c r="DF28" s="646"/>
      <c r="DG28" s="646"/>
      <c r="DH28" s="646"/>
      <c r="DI28" s="646"/>
      <c r="DJ28" s="646"/>
      <c r="DK28" s="647"/>
      <c r="DL28" s="654">
        <v>2658708</v>
      </c>
      <c r="DM28" s="646"/>
      <c r="DN28" s="646"/>
      <c r="DO28" s="646"/>
      <c r="DP28" s="646"/>
      <c r="DQ28" s="646"/>
      <c r="DR28" s="646"/>
      <c r="DS28" s="646"/>
      <c r="DT28" s="646"/>
      <c r="DU28" s="646"/>
      <c r="DV28" s="647"/>
      <c r="DW28" s="650">
        <v>16.600000000000001</v>
      </c>
      <c r="DX28" s="682"/>
      <c r="DY28" s="682"/>
      <c r="DZ28" s="682"/>
      <c r="EA28" s="682"/>
      <c r="EB28" s="682"/>
      <c r="EC28" s="683"/>
    </row>
    <row r="29" spans="2:133" ht="11.25" customHeight="1" x14ac:dyDescent="0.15">
      <c r="B29" s="642" t="s">
        <v>298</v>
      </c>
      <c r="C29" s="643"/>
      <c r="D29" s="643"/>
      <c r="E29" s="643"/>
      <c r="F29" s="643"/>
      <c r="G29" s="643"/>
      <c r="H29" s="643"/>
      <c r="I29" s="643"/>
      <c r="J29" s="643"/>
      <c r="K29" s="643"/>
      <c r="L29" s="643"/>
      <c r="M29" s="643"/>
      <c r="N29" s="643"/>
      <c r="O29" s="643"/>
      <c r="P29" s="643"/>
      <c r="Q29" s="644"/>
      <c r="R29" s="645">
        <v>176564</v>
      </c>
      <c r="S29" s="646"/>
      <c r="T29" s="646"/>
      <c r="U29" s="646"/>
      <c r="V29" s="646"/>
      <c r="W29" s="646"/>
      <c r="X29" s="646"/>
      <c r="Y29" s="647"/>
      <c r="Z29" s="648">
        <v>0.6</v>
      </c>
      <c r="AA29" s="648"/>
      <c r="AB29" s="648"/>
      <c r="AC29" s="648"/>
      <c r="AD29" s="649">
        <v>10870</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299</v>
      </c>
      <c r="CE29" s="692"/>
      <c r="CF29" s="660" t="s">
        <v>300</v>
      </c>
      <c r="CG29" s="661"/>
      <c r="CH29" s="661"/>
      <c r="CI29" s="661"/>
      <c r="CJ29" s="661"/>
      <c r="CK29" s="661"/>
      <c r="CL29" s="661"/>
      <c r="CM29" s="661"/>
      <c r="CN29" s="661"/>
      <c r="CO29" s="661"/>
      <c r="CP29" s="661"/>
      <c r="CQ29" s="662"/>
      <c r="CR29" s="645">
        <v>2713188</v>
      </c>
      <c r="CS29" s="670"/>
      <c r="CT29" s="670"/>
      <c r="CU29" s="670"/>
      <c r="CV29" s="670"/>
      <c r="CW29" s="670"/>
      <c r="CX29" s="670"/>
      <c r="CY29" s="671"/>
      <c r="CZ29" s="650">
        <v>9.3000000000000007</v>
      </c>
      <c r="DA29" s="682"/>
      <c r="DB29" s="682"/>
      <c r="DC29" s="684"/>
      <c r="DD29" s="654">
        <v>2658708</v>
      </c>
      <c r="DE29" s="670"/>
      <c r="DF29" s="670"/>
      <c r="DG29" s="670"/>
      <c r="DH29" s="670"/>
      <c r="DI29" s="670"/>
      <c r="DJ29" s="670"/>
      <c r="DK29" s="671"/>
      <c r="DL29" s="654">
        <v>2658708</v>
      </c>
      <c r="DM29" s="670"/>
      <c r="DN29" s="670"/>
      <c r="DO29" s="670"/>
      <c r="DP29" s="670"/>
      <c r="DQ29" s="670"/>
      <c r="DR29" s="670"/>
      <c r="DS29" s="670"/>
      <c r="DT29" s="670"/>
      <c r="DU29" s="670"/>
      <c r="DV29" s="671"/>
      <c r="DW29" s="650">
        <v>16.600000000000001</v>
      </c>
      <c r="DX29" s="682"/>
      <c r="DY29" s="682"/>
      <c r="DZ29" s="682"/>
      <c r="EA29" s="682"/>
      <c r="EB29" s="682"/>
      <c r="EC29" s="683"/>
    </row>
    <row r="30" spans="2:133" ht="11.25" customHeight="1" x14ac:dyDescent="0.15">
      <c r="B30" s="642" t="s">
        <v>301</v>
      </c>
      <c r="C30" s="643"/>
      <c r="D30" s="643"/>
      <c r="E30" s="643"/>
      <c r="F30" s="643"/>
      <c r="G30" s="643"/>
      <c r="H30" s="643"/>
      <c r="I30" s="643"/>
      <c r="J30" s="643"/>
      <c r="K30" s="643"/>
      <c r="L30" s="643"/>
      <c r="M30" s="643"/>
      <c r="N30" s="643"/>
      <c r="O30" s="643"/>
      <c r="P30" s="643"/>
      <c r="Q30" s="644"/>
      <c r="R30" s="645">
        <v>124461</v>
      </c>
      <c r="S30" s="646"/>
      <c r="T30" s="646"/>
      <c r="U30" s="646"/>
      <c r="V30" s="646"/>
      <c r="W30" s="646"/>
      <c r="X30" s="646"/>
      <c r="Y30" s="647"/>
      <c r="Z30" s="648">
        <v>0.4</v>
      </c>
      <c r="AA30" s="648"/>
      <c r="AB30" s="648"/>
      <c r="AC30" s="648"/>
      <c r="AD30" s="649" t="s">
        <v>128</v>
      </c>
      <c r="AE30" s="649"/>
      <c r="AF30" s="649"/>
      <c r="AG30" s="649"/>
      <c r="AH30" s="649"/>
      <c r="AI30" s="649"/>
      <c r="AJ30" s="649"/>
      <c r="AK30" s="649"/>
      <c r="AL30" s="650" t="s">
        <v>128</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302</v>
      </c>
      <c r="BH30" s="689"/>
      <c r="BI30" s="689"/>
      <c r="BJ30" s="689"/>
      <c r="BK30" s="689"/>
      <c r="BL30" s="689"/>
      <c r="BM30" s="689"/>
      <c r="BN30" s="689"/>
      <c r="BO30" s="689"/>
      <c r="BP30" s="689"/>
      <c r="BQ30" s="690"/>
      <c r="BR30" s="624" t="s">
        <v>303</v>
      </c>
      <c r="BS30" s="689"/>
      <c r="BT30" s="689"/>
      <c r="BU30" s="689"/>
      <c r="BV30" s="689"/>
      <c r="BW30" s="689"/>
      <c r="BX30" s="689"/>
      <c r="BY30" s="689"/>
      <c r="BZ30" s="689"/>
      <c r="CA30" s="689"/>
      <c r="CB30" s="690"/>
      <c r="CD30" s="693"/>
      <c r="CE30" s="694"/>
      <c r="CF30" s="660" t="s">
        <v>304</v>
      </c>
      <c r="CG30" s="661"/>
      <c r="CH30" s="661"/>
      <c r="CI30" s="661"/>
      <c r="CJ30" s="661"/>
      <c r="CK30" s="661"/>
      <c r="CL30" s="661"/>
      <c r="CM30" s="661"/>
      <c r="CN30" s="661"/>
      <c r="CO30" s="661"/>
      <c r="CP30" s="661"/>
      <c r="CQ30" s="662"/>
      <c r="CR30" s="645">
        <v>2546868</v>
      </c>
      <c r="CS30" s="646"/>
      <c r="CT30" s="646"/>
      <c r="CU30" s="646"/>
      <c r="CV30" s="646"/>
      <c r="CW30" s="646"/>
      <c r="CX30" s="646"/>
      <c r="CY30" s="647"/>
      <c r="CZ30" s="650">
        <v>8.8000000000000007</v>
      </c>
      <c r="DA30" s="682"/>
      <c r="DB30" s="682"/>
      <c r="DC30" s="684"/>
      <c r="DD30" s="654">
        <v>2492388</v>
      </c>
      <c r="DE30" s="646"/>
      <c r="DF30" s="646"/>
      <c r="DG30" s="646"/>
      <c r="DH30" s="646"/>
      <c r="DI30" s="646"/>
      <c r="DJ30" s="646"/>
      <c r="DK30" s="647"/>
      <c r="DL30" s="654">
        <v>2492388</v>
      </c>
      <c r="DM30" s="646"/>
      <c r="DN30" s="646"/>
      <c r="DO30" s="646"/>
      <c r="DP30" s="646"/>
      <c r="DQ30" s="646"/>
      <c r="DR30" s="646"/>
      <c r="DS30" s="646"/>
      <c r="DT30" s="646"/>
      <c r="DU30" s="646"/>
      <c r="DV30" s="647"/>
      <c r="DW30" s="650">
        <v>15.6</v>
      </c>
      <c r="DX30" s="682"/>
      <c r="DY30" s="682"/>
      <c r="DZ30" s="682"/>
      <c r="EA30" s="682"/>
      <c r="EB30" s="682"/>
      <c r="EC30" s="683"/>
    </row>
    <row r="31" spans="2:133" ht="11.25" customHeight="1" x14ac:dyDescent="0.15">
      <c r="B31" s="642" t="s">
        <v>305</v>
      </c>
      <c r="C31" s="643"/>
      <c r="D31" s="643"/>
      <c r="E31" s="643"/>
      <c r="F31" s="643"/>
      <c r="G31" s="643"/>
      <c r="H31" s="643"/>
      <c r="I31" s="643"/>
      <c r="J31" s="643"/>
      <c r="K31" s="643"/>
      <c r="L31" s="643"/>
      <c r="M31" s="643"/>
      <c r="N31" s="643"/>
      <c r="O31" s="643"/>
      <c r="P31" s="643"/>
      <c r="Q31" s="644"/>
      <c r="R31" s="645">
        <v>4189345</v>
      </c>
      <c r="S31" s="646"/>
      <c r="T31" s="646"/>
      <c r="U31" s="646"/>
      <c r="V31" s="646"/>
      <c r="W31" s="646"/>
      <c r="X31" s="646"/>
      <c r="Y31" s="647"/>
      <c r="Z31" s="648">
        <v>14.2</v>
      </c>
      <c r="AA31" s="648"/>
      <c r="AB31" s="648"/>
      <c r="AC31" s="648"/>
      <c r="AD31" s="649" t="s">
        <v>128</v>
      </c>
      <c r="AE31" s="649"/>
      <c r="AF31" s="649"/>
      <c r="AG31" s="649"/>
      <c r="AH31" s="649"/>
      <c r="AI31" s="649"/>
      <c r="AJ31" s="649"/>
      <c r="AK31" s="649"/>
      <c r="AL31" s="650" t="s">
        <v>128</v>
      </c>
      <c r="AM31" s="651"/>
      <c r="AN31" s="651"/>
      <c r="AO31" s="652"/>
      <c r="AP31" s="702" t="s">
        <v>306</v>
      </c>
      <c r="AQ31" s="703"/>
      <c r="AR31" s="703"/>
      <c r="AS31" s="703"/>
      <c r="AT31" s="708" t="s">
        <v>307</v>
      </c>
      <c r="AU31" s="231"/>
      <c r="AV31" s="231"/>
      <c r="AW31" s="231"/>
      <c r="AX31" s="631" t="s">
        <v>185</v>
      </c>
      <c r="AY31" s="632"/>
      <c r="AZ31" s="632"/>
      <c r="BA31" s="632"/>
      <c r="BB31" s="632"/>
      <c r="BC31" s="632"/>
      <c r="BD31" s="632"/>
      <c r="BE31" s="632"/>
      <c r="BF31" s="633"/>
      <c r="BG31" s="701">
        <v>98.8</v>
      </c>
      <c r="BH31" s="697"/>
      <c r="BI31" s="697"/>
      <c r="BJ31" s="697"/>
      <c r="BK31" s="697"/>
      <c r="BL31" s="697"/>
      <c r="BM31" s="640">
        <v>96</v>
      </c>
      <c r="BN31" s="697"/>
      <c r="BO31" s="697"/>
      <c r="BP31" s="697"/>
      <c r="BQ31" s="698"/>
      <c r="BR31" s="701">
        <v>98.8</v>
      </c>
      <c r="BS31" s="697"/>
      <c r="BT31" s="697"/>
      <c r="BU31" s="697"/>
      <c r="BV31" s="697"/>
      <c r="BW31" s="697"/>
      <c r="BX31" s="640">
        <v>95.6</v>
      </c>
      <c r="BY31" s="697"/>
      <c r="BZ31" s="697"/>
      <c r="CA31" s="697"/>
      <c r="CB31" s="698"/>
      <c r="CD31" s="693"/>
      <c r="CE31" s="694"/>
      <c r="CF31" s="660" t="s">
        <v>308</v>
      </c>
      <c r="CG31" s="661"/>
      <c r="CH31" s="661"/>
      <c r="CI31" s="661"/>
      <c r="CJ31" s="661"/>
      <c r="CK31" s="661"/>
      <c r="CL31" s="661"/>
      <c r="CM31" s="661"/>
      <c r="CN31" s="661"/>
      <c r="CO31" s="661"/>
      <c r="CP31" s="661"/>
      <c r="CQ31" s="662"/>
      <c r="CR31" s="645">
        <v>166320</v>
      </c>
      <c r="CS31" s="670"/>
      <c r="CT31" s="670"/>
      <c r="CU31" s="670"/>
      <c r="CV31" s="670"/>
      <c r="CW31" s="670"/>
      <c r="CX31" s="670"/>
      <c r="CY31" s="671"/>
      <c r="CZ31" s="650">
        <v>0.6</v>
      </c>
      <c r="DA31" s="682"/>
      <c r="DB31" s="682"/>
      <c r="DC31" s="684"/>
      <c r="DD31" s="654">
        <v>166320</v>
      </c>
      <c r="DE31" s="670"/>
      <c r="DF31" s="670"/>
      <c r="DG31" s="670"/>
      <c r="DH31" s="670"/>
      <c r="DI31" s="670"/>
      <c r="DJ31" s="670"/>
      <c r="DK31" s="671"/>
      <c r="DL31" s="654">
        <v>166320</v>
      </c>
      <c r="DM31" s="670"/>
      <c r="DN31" s="670"/>
      <c r="DO31" s="670"/>
      <c r="DP31" s="670"/>
      <c r="DQ31" s="670"/>
      <c r="DR31" s="670"/>
      <c r="DS31" s="670"/>
      <c r="DT31" s="670"/>
      <c r="DU31" s="670"/>
      <c r="DV31" s="671"/>
      <c r="DW31" s="650">
        <v>1</v>
      </c>
      <c r="DX31" s="682"/>
      <c r="DY31" s="682"/>
      <c r="DZ31" s="682"/>
      <c r="EA31" s="682"/>
      <c r="EB31" s="682"/>
      <c r="EC31" s="683"/>
    </row>
    <row r="32" spans="2:133" ht="11.25" customHeight="1" x14ac:dyDescent="0.15">
      <c r="B32" s="712" t="s">
        <v>309</v>
      </c>
      <c r="C32" s="713"/>
      <c r="D32" s="713"/>
      <c r="E32" s="713"/>
      <c r="F32" s="713"/>
      <c r="G32" s="713"/>
      <c r="H32" s="713"/>
      <c r="I32" s="713"/>
      <c r="J32" s="713"/>
      <c r="K32" s="713"/>
      <c r="L32" s="713"/>
      <c r="M32" s="713"/>
      <c r="N32" s="713"/>
      <c r="O32" s="713"/>
      <c r="P32" s="713"/>
      <c r="Q32" s="714"/>
      <c r="R32" s="645" t="s">
        <v>137</v>
      </c>
      <c r="S32" s="646"/>
      <c r="T32" s="646"/>
      <c r="U32" s="646"/>
      <c r="V32" s="646"/>
      <c r="W32" s="646"/>
      <c r="X32" s="646"/>
      <c r="Y32" s="647"/>
      <c r="Z32" s="648" t="s">
        <v>128</v>
      </c>
      <c r="AA32" s="648"/>
      <c r="AB32" s="648"/>
      <c r="AC32" s="648"/>
      <c r="AD32" s="649" t="s">
        <v>137</v>
      </c>
      <c r="AE32" s="649"/>
      <c r="AF32" s="649"/>
      <c r="AG32" s="649"/>
      <c r="AH32" s="649"/>
      <c r="AI32" s="649"/>
      <c r="AJ32" s="649"/>
      <c r="AK32" s="649"/>
      <c r="AL32" s="650" t="s">
        <v>137</v>
      </c>
      <c r="AM32" s="651"/>
      <c r="AN32" s="651"/>
      <c r="AO32" s="652"/>
      <c r="AP32" s="704"/>
      <c r="AQ32" s="705"/>
      <c r="AR32" s="705"/>
      <c r="AS32" s="705"/>
      <c r="AT32" s="709"/>
      <c r="AU32" s="230" t="s">
        <v>310</v>
      </c>
      <c r="AV32" s="230"/>
      <c r="AW32" s="230"/>
      <c r="AX32" s="642" t="s">
        <v>311</v>
      </c>
      <c r="AY32" s="643"/>
      <c r="AZ32" s="643"/>
      <c r="BA32" s="643"/>
      <c r="BB32" s="643"/>
      <c r="BC32" s="643"/>
      <c r="BD32" s="643"/>
      <c r="BE32" s="643"/>
      <c r="BF32" s="644"/>
      <c r="BG32" s="711">
        <v>98.6</v>
      </c>
      <c r="BH32" s="670"/>
      <c r="BI32" s="670"/>
      <c r="BJ32" s="670"/>
      <c r="BK32" s="670"/>
      <c r="BL32" s="670"/>
      <c r="BM32" s="651">
        <v>95.4</v>
      </c>
      <c r="BN32" s="699"/>
      <c r="BO32" s="699"/>
      <c r="BP32" s="699"/>
      <c r="BQ32" s="700"/>
      <c r="BR32" s="711">
        <v>98.7</v>
      </c>
      <c r="BS32" s="670"/>
      <c r="BT32" s="670"/>
      <c r="BU32" s="670"/>
      <c r="BV32" s="670"/>
      <c r="BW32" s="670"/>
      <c r="BX32" s="651">
        <v>95.4</v>
      </c>
      <c r="BY32" s="699"/>
      <c r="BZ32" s="699"/>
      <c r="CA32" s="699"/>
      <c r="CB32" s="700"/>
      <c r="CD32" s="695"/>
      <c r="CE32" s="696"/>
      <c r="CF32" s="660" t="s">
        <v>312</v>
      </c>
      <c r="CG32" s="661"/>
      <c r="CH32" s="661"/>
      <c r="CI32" s="661"/>
      <c r="CJ32" s="661"/>
      <c r="CK32" s="661"/>
      <c r="CL32" s="661"/>
      <c r="CM32" s="661"/>
      <c r="CN32" s="661"/>
      <c r="CO32" s="661"/>
      <c r="CP32" s="661"/>
      <c r="CQ32" s="662"/>
      <c r="CR32" s="645" t="s">
        <v>128</v>
      </c>
      <c r="CS32" s="646"/>
      <c r="CT32" s="646"/>
      <c r="CU32" s="646"/>
      <c r="CV32" s="646"/>
      <c r="CW32" s="646"/>
      <c r="CX32" s="646"/>
      <c r="CY32" s="647"/>
      <c r="CZ32" s="650" t="s">
        <v>137</v>
      </c>
      <c r="DA32" s="682"/>
      <c r="DB32" s="682"/>
      <c r="DC32" s="684"/>
      <c r="DD32" s="654" t="s">
        <v>128</v>
      </c>
      <c r="DE32" s="646"/>
      <c r="DF32" s="646"/>
      <c r="DG32" s="646"/>
      <c r="DH32" s="646"/>
      <c r="DI32" s="646"/>
      <c r="DJ32" s="646"/>
      <c r="DK32" s="647"/>
      <c r="DL32" s="654" t="s">
        <v>137</v>
      </c>
      <c r="DM32" s="646"/>
      <c r="DN32" s="646"/>
      <c r="DO32" s="646"/>
      <c r="DP32" s="646"/>
      <c r="DQ32" s="646"/>
      <c r="DR32" s="646"/>
      <c r="DS32" s="646"/>
      <c r="DT32" s="646"/>
      <c r="DU32" s="646"/>
      <c r="DV32" s="647"/>
      <c r="DW32" s="650" t="s">
        <v>128</v>
      </c>
      <c r="DX32" s="682"/>
      <c r="DY32" s="682"/>
      <c r="DZ32" s="682"/>
      <c r="EA32" s="682"/>
      <c r="EB32" s="682"/>
      <c r="EC32" s="683"/>
    </row>
    <row r="33" spans="2:133" ht="11.25" customHeight="1" x14ac:dyDescent="0.15">
      <c r="B33" s="642" t="s">
        <v>313</v>
      </c>
      <c r="C33" s="643"/>
      <c r="D33" s="643"/>
      <c r="E33" s="643"/>
      <c r="F33" s="643"/>
      <c r="G33" s="643"/>
      <c r="H33" s="643"/>
      <c r="I33" s="643"/>
      <c r="J33" s="643"/>
      <c r="K33" s="643"/>
      <c r="L33" s="643"/>
      <c r="M33" s="643"/>
      <c r="N33" s="643"/>
      <c r="O33" s="643"/>
      <c r="P33" s="643"/>
      <c r="Q33" s="644"/>
      <c r="R33" s="645">
        <v>2172832</v>
      </c>
      <c r="S33" s="646"/>
      <c r="T33" s="646"/>
      <c r="U33" s="646"/>
      <c r="V33" s="646"/>
      <c r="W33" s="646"/>
      <c r="X33" s="646"/>
      <c r="Y33" s="647"/>
      <c r="Z33" s="648">
        <v>7.4</v>
      </c>
      <c r="AA33" s="648"/>
      <c r="AB33" s="648"/>
      <c r="AC33" s="648"/>
      <c r="AD33" s="649" t="s">
        <v>137</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314</v>
      </c>
      <c r="AY33" s="687"/>
      <c r="AZ33" s="687"/>
      <c r="BA33" s="687"/>
      <c r="BB33" s="687"/>
      <c r="BC33" s="687"/>
      <c r="BD33" s="687"/>
      <c r="BE33" s="687"/>
      <c r="BF33" s="688"/>
      <c r="BG33" s="715">
        <v>99</v>
      </c>
      <c r="BH33" s="716"/>
      <c r="BI33" s="716"/>
      <c r="BJ33" s="716"/>
      <c r="BK33" s="716"/>
      <c r="BL33" s="716"/>
      <c r="BM33" s="717">
        <v>96.3</v>
      </c>
      <c r="BN33" s="716"/>
      <c r="BO33" s="716"/>
      <c r="BP33" s="716"/>
      <c r="BQ33" s="718"/>
      <c r="BR33" s="715">
        <v>98.9</v>
      </c>
      <c r="BS33" s="716"/>
      <c r="BT33" s="716"/>
      <c r="BU33" s="716"/>
      <c r="BV33" s="716"/>
      <c r="BW33" s="716"/>
      <c r="BX33" s="717">
        <v>95.5</v>
      </c>
      <c r="BY33" s="716"/>
      <c r="BZ33" s="716"/>
      <c r="CA33" s="716"/>
      <c r="CB33" s="718"/>
      <c r="CD33" s="660" t="s">
        <v>315</v>
      </c>
      <c r="CE33" s="661"/>
      <c r="CF33" s="661"/>
      <c r="CG33" s="661"/>
      <c r="CH33" s="661"/>
      <c r="CI33" s="661"/>
      <c r="CJ33" s="661"/>
      <c r="CK33" s="661"/>
      <c r="CL33" s="661"/>
      <c r="CM33" s="661"/>
      <c r="CN33" s="661"/>
      <c r="CO33" s="661"/>
      <c r="CP33" s="661"/>
      <c r="CQ33" s="662"/>
      <c r="CR33" s="645">
        <v>11107834</v>
      </c>
      <c r="CS33" s="670"/>
      <c r="CT33" s="670"/>
      <c r="CU33" s="670"/>
      <c r="CV33" s="670"/>
      <c r="CW33" s="670"/>
      <c r="CX33" s="670"/>
      <c r="CY33" s="671"/>
      <c r="CZ33" s="650">
        <v>38.200000000000003</v>
      </c>
      <c r="DA33" s="682"/>
      <c r="DB33" s="682"/>
      <c r="DC33" s="684"/>
      <c r="DD33" s="654">
        <v>9038160</v>
      </c>
      <c r="DE33" s="670"/>
      <c r="DF33" s="670"/>
      <c r="DG33" s="670"/>
      <c r="DH33" s="670"/>
      <c r="DI33" s="670"/>
      <c r="DJ33" s="670"/>
      <c r="DK33" s="671"/>
      <c r="DL33" s="654">
        <v>6470045</v>
      </c>
      <c r="DM33" s="670"/>
      <c r="DN33" s="670"/>
      <c r="DO33" s="670"/>
      <c r="DP33" s="670"/>
      <c r="DQ33" s="670"/>
      <c r="DR33" s="670"/>
      <c r="DS33" s="670"/>
      <c r="DT33" s="670"/>
      <c r="DU33" s="670"/>
      <c r="DV33" s="671"/>
      <c r="DW33" s="650">
        <v>40.4</v>
      </c>
      <c r="DX33" s="682"/>
      <c r="DY33" s="682"/>
      <c r="DZ33" s="682"/>
      <c r="EA33" s="682"/>
      <c r="EB33" s="682"/>
      <c r="EC33" s="683"/>
    </row>
    <row r="34" spans="2:133" ht="11.25" customHeight="1" x14ac:dyDescent="0.15">
      <c r="B34" s="642" t="s">
        <v>316</v>
      </c>
      <c r="C34" s="643"/>
      <c r="D34" s="643"/>
      <c r="E34" s="643"/>
      <c r="F34" s="643"/>
      <c r="G34" s="643"/>
      <c r="H34" s="643"/>
      <c r="I34" s="643"/>
      <c r="J34" s="643"/>
      <c r="K34" s="643"/>
      <c r="L34" s="643"/>
      <c r="M34" s="643"/>
      <c r="N34" s="643"/>
      <c r="O34" s="643"/>
      <c r="P34" s="643"/>
      <c r="Q34" s="644"/>
      <c r="R34" s="645">
        <v>157920</v>
      </c>
      <c r="S34" s="646"/>
      <c r="T34" s="646"/>
      <c r="U34" s="646"/>
      <c r="V34" s="646"/>
      <c r="W34" s="646"/>
      <c r="X34" s="646"/>
      <c r="Y34" s="647"/>
      <c r="Z34" s="648">
        <v>0.5</v>
      </c>
      <c r="AA34" s="648"/>
      <c r="AB34" s="648"/>
      <c r="AC34" s="648"/>
      <c r="AD34" s="649">
        <v>5072</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317</v>
      </c>
      <c r="CE34" s="661"/>
      <c r="CF34" s="661"/>
      <c r="CG34" s="661"/>
      <c r="CH34" s="661"/>
      <c r="CI34" s="661"/>
      <c r="CJ34" s="661"/>
      <c r="CK34" s="661"/>
      <c r="CL34" s="661"/>
      <c r="CM34" s="661"/>
      <c r="CN34" s="661"/>
      <c r="CO34" s="661"/>
      <c r="CP34" s="661"/>
      <c r="CQ34" s="662"/>
      <c r="CR34" s="645">
        <v>3648969</v>
      </c>
      <c r="CS34" s="646"/>
      <c r="CT34" s="646"/>
      <c r="CU34" s="646"/>
      <c r="CV34" s="646"/>
      <c r="CW34" s="646"/>
      <c r="CX34" s="646"/>
      <c r="CY34" s="647"/>
      <c r="CZ34" s="650">
        <v>12.6</v>
      </c>
      <c r="DA34" s="682"/>
      <c r="DB34" s="682"/>
      <c r="DC34" s="684"/>
      <c r="DD34" s="654">
        <v>2919072</v>
      </c>
      <c r="DE34" s="646"/>
      <c r="DF34" s="646"/>
      <c r="DG34" s="646"/>
      <c r="DH34" s="646"/>
      <c r="DI34" s="646"/>
      <c r="DJ34" s="646"/>
      <c r="DK34" s="647"/>
      <c r="DL34" s="654">
        <v>2209647</v>
      </c>
      <c r="DM34" s="646"/>
      <c r="DN34" s="646"/>
      <c r="DO34" s="646"/>
      <c r="DP34" s="646"/>
      <c r="DQ34" s="646"/>
      <c r="DR34" s="646"/>
      <c r="DS34" s="646"/>
      <c r="DT34" s="646"/>
      <c r="DU34" s="646"/>
      <c r="DV34" s="647"/>
      <c r="DW34" s="650">
        <v>13.8</v>
      </c>
      <c r="DX34" s="682"/>
      <c r="DY34" s="682"/>
      <c r="DZ34" s="682"/>
      <c r="EA34" s="682"/>
      <c r="EB34" s="682"/>
      <c r="EC34" s="683"/>
    </row>
    <row r="35" spans="2:133" ht="11.25" customHeight="1" x14ac:dyDescent="0.15">
      <c r="B35" s="642" t="s">
        <v>318</v>
      </c>
      <c r="C35" s="643"/>
      <c r="D35" s="643"/>
      <c r="E35" s="643"/>
      <c r="F35" s="643"/>
      <c r="G35" s="643"/>
      <c r="H35" s="643"/>
      <c r="I35" s="643"/>
      <c r="J35" s="643"/>
      <c r="K35" s="643"/>
      <c r="L35" s="643"/>
      <c r="M35" s="643"/>
      <c r="N35" s="643"/>
      <c r="O35" s="643"/>
      <c r="P35" s="643"/>
      <c r="Q35" s="644"/>
      <c r="R35" s="645">
        <v>515441</v>
      </c>
      <c r="S35" s="646"/>
      <c r="T35" s="646"/>
      <c r="U35" s="646"/>
      <c r="V35" s="646"/>
      <c r="W35" s="646"/>
      <c r="X35" s="646"/>
      <c r="Y35" s="647"/>
      <c r="Z35" s="648">
        <v>1.7</v>
      </c>
      <c r="AA35" s="648"/>
      <c r="AB35" s="648"/>
      <c r="AC35" s="648"/>
      <c r="AD35" s="649" t="s">
        <v>137</v>
      </c>
      <c r="AE35" s="649"/>
      <c r="AF35" s="649"/>
      <c r="AG35" s="649"/>
      <c r="AH35" s="649"/>
      <c r="AI35" s="649"/>
      <c r="AJ35" s="649"/>
      <c r="AK35" s="649"/>
      <c r="AL35" s="650" t="s">
        <v>128</v>
      </c>
      <c r="AM35" s="651"/>
      <c r="AN35" s="651"/>
      <c r="AO35" s="652"/>
      <c r="AP35" s="235"/>
      <c r="AQ35" s="624" t="s">
        <v>319</v>
      </c>
      <c r="AR35" s="625"/>
      <c r="AS35" s="625"/>
      <c r="AT35" s="625"/>
      <c r="AU35" s="625"/>
      <c r="AV35" s="625"/>
      <c r="AW35" s="625"/>
      <c r="AX35" s="625"/>
      <c r="AY35" s="625"/>
      <c r="AZ35" s="625"/>
      <c r="BA35" s="625"/>
      <c r="BB35" s="625"/>
      <c r="BC35" s="625"/>
      <c r="BD35" s="625"/>
      <c r="BE35" s="625"/>
      <c r="BF35" s="626"/>
      <c r="BG35" s="624" t="s">
        <v>320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321</v>
      </c>
      <c r="CE35" s="661"/>
      <c r="CF35" s="661"/>
      <c r="CG35" s="661"/>
      <c r="CH35" s="661"/>
      <c r="CI35" s="661"/>
      <c r="CJ35" s="661"/>
      <c r="CK35" s="661"/>
      <c r="CL35" s="661"/>
      <c r="CM35" s="661"/>
      <c r="CN35" s="661"/>
      <c r="CO35" s="661"/>
      <c r="CP35" s="661"/>
      <c r="CQ35" s="662"/>
      <c r="CR35" s="645">
        <v>406539</v>
      </c>
      <c r="CS35" s="670"/>
      <c r="CT35" s="670"/>
      <c r="CU35" s="670"/>
      <c r="CV35" s="670"/>
      <c r="CW35" s="670"/>
      <c r="CX35" s="670"/>
      <c r="CY35" s="671"/>
      <c r="CZ35" s="650">
        <v>1.4</v>
      </c>
      <c r="DA35" s="682"/>
      <c r="DB35" s="682"/>
      <c r="DC35" s="684"/>
      <c r="DD35" s="654">
        <v>352332</v>
      </c>
      <c r="DE35" s="670"/>
      <c r="DF35" s="670"/>
      <c r="DG35" s="670"/>
      <c r="DH35" s="670"/>
      <c r="DI35" s="670"/>
      <c r="DJ35" s="670"/>
      <c r="DK35" s="671"/>
      <c r="DL35" s="654">
        <v>317866</v>
      </c>
      <c r="DM35" s="670"/>
      <c r="DN35" s="670"/>
      <c r="DO35" s="670"/>
      <c r="DP35" s="670"/>
      <c r="DQ35" s="670"/>
      <c r="DR35" s="670"/>
      <c r="DS35" s="670"/>
      <c r="DT35" s="670"/>
      <c r="DU35" s="670"/>
      <c r="DV35" s="671"/>
      <c r="DW35" s="650">
        <v>2</v>
      </c>
      <c r="DX35" s="682"/>
      <c r="DY35" s="682"/>
      <c r="DZ35" s="682"/>
      <c r="EA35" s="682"/>
      <c r="EB35" s="682"/>
      <c r="EC35" s="683"/>
    </row>
    <row r="36" spans="2:133" ht="11.25" customHeight="1" x14ac:dyDescent="0.15">
      <c r="B36" s="642" t="s">
        <v>322</v>
      </c>
      <c r="C36" s="643"/>
      <c r="D36" s="643"/>
      <c r="E36" s="643"/>
      <c r="F36" s="643"/>
      <c r="G36" s="643"/>
      <c r="H36" s="643"/>
      <c r="I36" s="643"/>
      <c r="J36" s="643"/>
      <c r="K36" s="643"/>
      <c r="L36" s="643"/>
      <c r="M36" s="643"/>
      <c r="N36" s="643"/>
      <c r="O36" s="643"/>
      <c r="P36" s="643"/>
      <c r="Q36" s="644"/>
      <c r="R36" s="645">
        <v>649784</v>
      </c>
      <c r="S36" s="646"/>
      <c r="T36" s="646"/>
      <c r="U36" s="646"/>
      <c r="V36" s="646"/>
      <c r="W36" s="646"/>
      <c r="X36" s="646"/>
      <c r="Y36" s="647"/>
      <c r="Z36" s="648">
        <v>2.2000000000000002</v>
      </c>
      <c r="AA36" s="648"/>
      <c r="AB36" s="648"/>
      <c r="AC36" s="648"/>
      <c r="AD36" s="649" t="s">
        <v>137</v>
      </c>
      <c r="AE36" s="649"/>
      <c r="AF36" s="649"/>
      <c r="AG36" s="649"/>
      <c r="AH36" s="649"/>
      <c r="AI36" s="649"/>
      <c r="AJ36" s="649"/>
      <c r="AK36" s="649"/>
      <c r="AL36" s="650" t="s">
        <v>128</v>
      </c>
      <c r="AM36" s="651"/>
      <c r="AN36" s="651"/>
      <c r="AO36" s="652"/>
      <c r="AP36" s="235"/>
      <c r="AQ36" s="719" t="s">
        <v>323</v>
      </c>
      <c r="AR36" s="720"/>
      <c r="AS36" s="720"/>
      <c r="AT36" s="720"/>
      <c r="AU36" s="720"/>
      <c r="AV36" s="720"/>
      <c r="AW36" s="720"/>
      <c r="AX36" s="720"/>
      <c r="AY36" s="721"/>
      <c r="AZ36" s="634">
        <v>3309419</v>
      </c>
      <c r="BA36" s="635"/>
      <c r="BB36" s="635"/>
      <c r="BC36" s="635"/>
      <c r="BD36" s="635"/>
      <c r="BE36" s="635"/>
      <c r="BF36" s="722"/>
      <c r="BG36" s="656" t="s">
        <v>324</v>
      </c>
      <c r="BH36" s="657"/>
      <c r="BI36" s="657"/>
      <c r="BJ36" s="657"/>
      <c r="BK36" s="657"/>
      <c r="BL36" s="657"/>
      <c r="BM36" s="657"/>
      <c r="BN36" s="657"/>
      <c r="BO36" s="657"/>
      <c r="BP36" s="657"/>
      <c r="BQ36" s="657"/>
      <c r="BR36" s="657"/>
      <c r="BS36" s="657"/>
      <c r="BT36" s="657"/>
      <c r="BU36" s="658"/>
      <c r="BV36" s="634">
        <v>99177</v>
      </c>
      <c r="BW36" s="635"/>
      <c r="BX36" s="635"/>
      <c r="BY36" s="635"/>
      <c r="BZ36" s="635"/>
      <c r="CA36" s="635"/>
      <c r="CB36" s="722"/>
      <c r="CD36" s="660" t="s">
        <v>325</v>
      </c>
      <c r="CE36" s="661"/>
      <c r="CF36" s="661"/>
      <c r="CG36" s="661"/>
      <c r="CH36" s="661"/>
      <c r="CI36" s="661"/>
      <c r="CJ36" s="661"/>
      <c r="CK36" s="661"/>
      <c r="CL36" s="661"/>
      <c r="CM36" s="661"/>
      <c r="CN36" s="661"/>
      <c r="CO36" s="661"/>
      <c r="CP36" s="661"/>
      <c r="CQ36" s="662"/>
      <c r="CR36" s="645">
        <v>3125959</v>
      </c>
      <c r="CS36" s="646"/>
      <c r="CT36" s="646"/>
      <c r="CU36" s="646"/>
      <c r="CV36" s="646"/>
      <c r="CW36" s="646"/>
      <c r="CX36" s="646"/>
      <c r="CY36" s="647"/>
      <c r="CZ36" s="650">
        <v>10.8</v>
      </c>
      <c r="DA36" s="682"/>
      <c r="DB36" s="682"/>
      <c r="DC36" s="684"/>
      <c r="DD36" s="654">
        <v>2515515</v>
      </c>
      <c r="DE36" s="646"/>
      <c r="DF36" s="646"/>
      <c r="DG36" s="646"/>
      <c r="DH36" s="646"/>
      <c r="DI36" s="646"/>
      <c r="DJ36" s="646"/>
      <c r="DK36" s="647"/>
      <c r="DL36" s="654">
        <v>1493120</v>
      </c>
      <c r="DM36" s="646"/>
      <c r="DN36" s="646"/>
      <c r="DO36" s="646"/>
      <c r="DP36" s="646"/>
      <c r="DQ36" s="646"/>
      <c r="DR36" s="646"/>
      <c r="DS36" s="646"/>
      <c r="DT36" s="646"/>
      <c r="DU36" s="646"/>
      <c r="DV36" s="647"/>
      <c r="DW36" s="650">
        <v>9.3000000000000007</v>
      </c>
      <c r="DX36" s="682"/>
      <c r="DY36" s="682"/>
      <c r="DZ36" s="682"/>
      <c r="EA36" s="682"/>
      <c r="EB36" s="682"/>
      <c r="EC36" s="683"/>
    </row>
    <row r="37" spans="2:133" ht="11.25" customHeight="1" x14ac:dyDescent="0.15">
      <c r="B37" s="642" t="s">
        <v>326</v>
      </c>
      <c r="C37" s="643"/>
      <c r="D37" s="643"/>
      <c r="E37" s="643"/>
      <c r="F37" s="643"/>
      <c r="G37" s="643"/>
      <c r="H37" s="643"/>
      <c r="I37" s="643"/>
      <c r="J37" s="643"/>
      <c r="K37" s="643"/>
      <c r="L37" s="643"/>
      <c r="M37" s="643"/>
      <c r="N37" s="643"/>
      <c r="O37" s="643"/>
      <c r="P37" s="643"/>
      <c r="Q37" s="644"/>
      <c r="R37" s="645">
        <v>1004053</v>
      </c>
      <c r="S37" s="646"/>
      <c r="T37" s="646"/>
      <c r="U37" s="646"/>
      <c r="V37" s="646"/>
      <c r="W37" s="646"/>
      <c r="X37" s="646"/>
      <c r="Y37" s="647"/>
      <c r="Z37" s="648">
        <v>3.4</v>
      </c>
      <c r="AA37" s="648"/>
      <c r="AB37" s="648"/>
      <c r="AC37" s="648"/>
      <c r="AD37" s="649" t="s">
        <v>137</v>
      </c>
      <c r="AE37" s="649"/>
      <c r="AF37" s="649"/>
      <c r="AG37" s="649"/>
      <c r="AH37" s="649"/>
      <c r="AI37" s="649"/>
      <c r="AJ37" s="649"/>
      <c r="AK37" s="649"/>
      <c r="AL37" s="650" t="s">
        <v>137</v>
      </c>
      <c r="AM37" s="651"/>
      <c r="AN37" s="651"/>
      <c r="AO37" s="652"/>
      <c r="AQ37" s="723" t="s">
        <v>327</v>
      </c>
      <c r="AR37" s="724"/>
      <c r="AS37" s="724"/>
      <c r="AT37" s="724"/>
      <c r="AU37" s="724"/>
      <c r="AV37" s="724"/>
      <c r="AW37" s="724"/>
      <c r="AX37" s="724"/>
      <c r="AY37" s="725"/>
      <c r="AZ37" s="645">
        <v>838921</v>
      </c>
      <c r="BA37" s="646"/>
      <c r="BB37" s="646"/>
      <c r="BC37" s="646"/>
      <c r="BD37" s="670"/>
      <c r="BE37" s="670"/>
      <c r="BF37" s="700"/>
      <c r="BG37" s="660" t="s">
        <v>328</v>
      </c>
      <c r="BH37" s="661"/>
      <c r="BI37" s="661"/>
      <c r="BJ37" s="661"/>
      <c r="BK37" s="661"/>
      <c r="BL37" s="661"/>
      <c r="BM37" s="661"/>
      <c r="BN37" s="661"/>
      <c r="BO37" s="661"/>
      <c r="BP37" s="661"/>
      <c r="BQ37" s="661"/>
      <c r="BR37" s="661"/>
      <c r="BS37" s="661"/>
      <c r="BT37" s="661"/>
      <c r="BU37" s="662"/>
      <c r="BV37" s="645">
        <v>44395</v>
      </c>
      <c r="BW37" s="646"/>
      <c r="BX37" s="646"/>
      <c r="BY37" s="646"/>
      <c r="BZ37" s="646"/>
      <c r="CA37" s="646"/>
      <c r="CB37" s="655"/>
      <c r="CD37" s="660" t="s">
        <v>329</v>
      </c>
      <c r="CE37" s="661"/>
      <c r="CF37" s="661"/>
      <c r="CG37" s="661"/>
      <c r="CH37" s="661"/>
      <c r="CI37" s="661"/>
      <c r="CJ37" s="661"/>
      <c r="CK37" s="661"/>
      <c r="CL37" s="661"/>
      <c r="CM37" s="661"/>
      <c r="CN37" s="661"/>
      <c r="CO37" s="661"/>
      <c r="CP37" s="661"/>
      <c r="CQ37" s="662"/>
      <c r="CR37" s="645">
        <v>803601</v>
      </c>
      <c r="CS37" s="670"/>
      <c r="CT37" s="670"/>
      <c r="CU37" s="670"/>
      <c r="CV37" s="670"/>
      <c r="CW37" s="670"/>
      <c r="CX37" s="670"/>
      <c r="CY37" s="671"/>
      <c r="CZ37" s="650">
        <v>2.8</v>
      </c>
      <c r="DA37" s="682"/>
      <c r="DB37" s="682"/>
      <c r="DC37" s="684"/>
      <c r="DD37" s="654">
        <v>803601</v>
      </c>
      <c r="DE37" s="670"/>
      <c r="DF37" s="670"/>
      <c r="DG37" s="670"/>
      <c r="DH37" s="670"/>
      <c r="DI37" s="670"/>
      <c r="DJ37" s="670"/>
      <c r="DK37" s="671"/>
      <c r="DL37" s="654">
        <v>797964</v>
      </c>
      <c r="DM37" s="670"/>
      <c r="DN37" s="670"/>
      <c r="DO37" s="670"/>
      <c r="DP37" s="670"/>
      <c r="DQ37" s="670"/>
      <c r="DR37" s="670"/>
      <c r="DS37" s="670"/>
      <c r="DT37" s="670"/>
      <c r="DU37" s="670"/>
      <c r="DV37" s="671"/>
      <c r="DW37" s="650">
        <v>5</v>
      </c>
      <c r="DX37" s="682"/>
      <c r="DY37" s="682"/>
      <c r="DZ37" s="682"/>
      <c r="EA37" s="682"/>
      <c r="EB37" s="682"/>
      <c r="EC37" s="683"/>
    </row>
    <row r="38" spans="2:133" ht="11.25" customHeight="1" x14ac:dyDescent="0.15">
      <c r="B38" s="642" t="s">
        <v>330</v>
      </c>
      <c r="C38" s="643"/>
      <c r="D38" s="643"/>
      <c r="E38" s="643"/>
      <c r="F38" s="643"/>
      <c r="G38" s="643"/>
      <c r="H38" s="643"/>
      <c r="I38" s="643"/>
      <c r="J38" s="643"/>
      <c r="K38" s="643"/>
      <c r="L38" s="643"/>
      <c r="M38" s="643"/>
      <c r="N38" s="643"/>
      <c r="O38" s="643"/>
      <c r="P38" s="643"/>
      <c r="Q38" s="644"/>
      <c r="R38" s="645">
        <v>453396</v>
      </c>
      <c r="S38" s="646"/>
      <c r="T38" s="646"/>
      <c r="U38" s="646"/>
      <c r="V38" s="646"/>
      <c r="W38" s="646"/>
      <c r="X38" s="646"/>
      <c r="Y38" s="647"/>
      <c r="Z38" s="648">
        <v>1.5</v>
      </c>
      <c r="AA38" s="648"/>
      <c r="AB38" s="648"/>
      <c r="AC38" s="648"/>
      <c r="AD38" s="649">
        <v>44</v>
      </c>
      <c r="AE38" s="649"/>
      <c r="AF38" s="649"/>
      <c r="AG38" s="649"/>
      <c r="AH38" s="649"/>
      <c r="AI38" s="649"/>
      <c r="AJ38" s="649"/>
      <c r="AK38" s="649"/>
      <c r="AL38" s="650">
        <v>0</v>
      </c>
      <c r="AM38" s="651"/>
      <c r="AN38" s="651"/>
      <c r="AO38" s="652"/>
      <c r="AQ38" s="723" t="s">
        <v>331</v>
      </c>
      <c r="AR38" s="724"/>
      <c r="AS38" s="724"/>
      <c r="AT38" s="724"/>
      <c r="AU38" s="724"/>
      <c r="AV38" s="724"/>
      <c r="AW38" s="724"/>
      <c r="AX38" s="724"/>
      <c r="AY38" s="725"/>
      <c r="AZ38" s="645">
        <v>169884</v>
      </c>
      <c r="BA38" s="646"/>
      <c r="BB38" s="646"/>
      <c r="BC38" s="646"/>
      <c r="BD38" s="670"/>
      <c r="BE38" s="670"/>
      <c r="BF38" s="700"/>
      <c r="BG38" s="660" t="s">
        <v>332</v>
      </c>
      <c r="BH38" s="661"/>
      <c r="BI38" s="661"/>
      <c r="BJ38" s="661"/>
      <c r="BK38" s="661"/>
      <c r="BL38" s="661"/>
      <c r="BM38" s="661"/>
      <c r="BN38" s="661"/>
      <c r="BO38" s="661"/>
      <c r="BP38" s="661"/>
      <c r="BQ38" s="661"/>
      <c r="BR38" s="661"/>
      <c r="BS38" s="661"/>
      <c r="BT38" s="661"/>
      <c r="BU38" s="662"/>
      <c r="BV38" s="645">
        <v>8297</v>
      </c>
      <c r="BW38" s="646"/>
      <c r="BX38" s="646"/>
      <c r="BY38" s="646"/>
      <c r="BZ38" s="646"/>
      <c r="CA38" s="646"/>
      <c r="CB38" s="655"/>
      <c r="CD38" s="660" t="s">
        <v>333</v>
      </c>
      <c r="CE38" s="661"/>
      <c r="CF38" s="661"/>
      <c r="CG38" s="661"/>
      <c r="CH38" s="661"/>
      <c r="CI38" s="661"/>
      <c r="CJ38" s="661"/>
      <c r="CK38" s="661"/>
      <c r="CL38" s="661"/>
      <c r="CM38" s="661"/>
      <c r="CN38" s="661"/>
      <c r="CO38" s="661"/>
      <c r="CP38" s="661"/>
      <c r="CQ38" s="662"/>
      <c r="CR38" s="645">
        <v>3139535</v>
      </c>
      <c r="CS38" s="646"/>
      <c r="CT38" s="646"/>
      <c r="CU38" s="646"/>
      <c r="CV38" s="646"/>
      <c r="CW38" s="646"/>
      <c r="CX38" s="646"/>
      <c r="CY38" s="647"/>
      <c r="CZ38" s="650">
        <v>10.8</v>
      </c>
      <c r="DA38" s="682"/>
      <c r="DB38" s="682"/>
      <c r="DC38" s="684"/>
      <c r="DD38" s="654">
        <v>2759650</v>
      </c>
      <c r="DE38" s="646"/>
      <c r="DF38" s="646"/>
      <c r="DG38" s="646"/>
      <c r="DH38" s="646"/>
      <c r="DI38" s="646"/>
      <c r="DJ38" s="646"/>
      <c r="DK38" s="647"/>
      <c r="DL38" s="654">
        <v>2449412</v>
      </c>
      <c r="DM38" s="646"/>
      <c r="DN38" s="646"/>
      <c r="DO38" s="646"/>
      <c r="DP38" s="646"/>
      <c r="DQ38" s="646"/>
      <c r="DR38" s="646"/>
      <c r="DS38" s="646"/>
      <c r="DT38" s="646"/>
      <c r="DU38" s="646"/>
      <c r="DV38" s="647"/>
      <c r="DW38" s="650">
        <v>15.3</v>
      </c>
      <c r="DX38" s="682"/>
      <c r="DY38" s="682"/>
      <c r="DZ38" s="682"/>
      <c r="EA38" s="682"/>
      <c r="EB38" s="682"/>
      <c r="EC38" s="683"/>
    </row>
    <row r="39" spans="2:133" ht="11.25" customHeight="1" x14ac:dyDescent="0.15">
      <c r="B39" s="642" t="s">
        <v>334</v>
      </c>
      <c r="C39" s="643"/>
      <c r="D39" s="643"/>
      <c r="E39" s="643"/>
      <c r="F39" s="643"/>
      <c r="G39" s="643"/>
      <c r="H39" s="643"/>
      <c r="I39" s="643"/>
      <c r="J39" s="643"/>
      <c r="K39" s="643"/>
      <c r="L39" s="643"/>
      <c r="M39" s="643"/>
      <c r="N39" s="643"/>
      <c r="O39" s="643"/>
      <c r="P39" s="643"/>
      <c r="Q39" s="644"/>
      <c r="R39" s="645">
        <v>3004695</v>
      </c>
      <c r="S39" s="646"/>
      <c r="T39" s="646"/>
      <c r="U39" s="646"/>
      <c r="V39" s="646"/>
      <c r="W39" s="646"/>
      <c r="X39" s="646"/>
      <c r="Y39" s="647"/>
      <c r="Z39" s="648">
        <v>10.199999999999999</v>
      </c>
      <c r="AA39" s="648"/>
      <c r="AB39" s="648"/>
      <c r="AC39" s="648"/>
      <c r="AD39" s="649" t="s">
        <v>128</v>
      </c>
      <c r="AE39" s="649"/>
      <c r="AF39" s="649"/>
      <c r="AG39" s="649"/>
      <c r="AH39" s="649"/>
      <c r="AI39" s="649"/>
      <c r="AJ39" s="649"/>
      <c r="AK39" s="649"/>
      <c r="AL39" s="650" t="s">
        <v>137</v>
      </c>
      <c r="AM39" s="651"/>
      <c r="AN39" s="651"/>
      <c r="AO39" s="652"/>
      <c r="AQ39" s="723" t="s">
        <v>335</v>
      </c>
      <c r="AR39" s="724"/>
      <c r="AS39" s="724"/>
      <c r="AT39" s="724"/>
      <c r="AU39" s="724"/>
      <c r="AV39" s="724"/>
      <c r="AW39" s="724"/>
      <c r="AX39" s="724"/>
      <c r="AY39" s="725"/>
      <c r="AZ39" s="645">
        <v>104592</v>
      </c>
      <c r="BA39" s="646"/>
      <c r="BB39" s="646"/>
      <c r="BC39" s="646"/>
      <c r="BD39" s="670"/>
      <c r="BE39" s="670"/>
      <c r="BF39" s="700"/>
      <c r="BG39" s="660" t="s">
        <v>336</v>
      </c>
      <c r="BH39" s="661"/>
      <c r="BI39" s="661"/>
      <c r="BJ39" s="661"/>
      <c r="BK39" s="661"/>
      <c r="BL39" s="661"/>
      <c r="BM39" s="661"/>
      <c r="BN39" s="661"/>
      <c r="BO39" s="661"/>
      <c r="BP39" s="661"/>
      <c r="BQ39" s="661"/>
      <c r="BR39" s="661"/>
      <c r="BS39" s="661"/>
      <c r="BT39" s="661"/>
      <c r="BU39" s="662"/>
      <c r="BV39" s="645">
        <v>13351</v>
      </c>
      <c r="BW39" s="646"/>
      <c r="BX39" s="646"/>
      <c r="BY39" s="646"/>
      <c r="BZ39" s="646"/>
      <c r="CA39" s="646"/>
      <c r="CB39" s="655"/>
      <c r="CD39" s="660" t="s">
        <v>337</v>
      </c>
      <c r="CE39" s="661"/>
      <c r="CF39" s="661"/>
      <c r="CG39" s="661"/>
      <c r="CH39" s="661"/>
      <c r="CI39" s="661"/>
      <c r="CJ39" s="661"/>
      <c r="CK39" s="661"/>
      <c r="CL39" s="661"/>
      <c r="CM39" s="661"/>
      <c r="CN39" s="661"/>
      <c r="CO39" s="661"/>
      <c r="CP39" s="661"/>
      <c r="CQ39" s="662"/>
      <c r="CR39" s="645">
        <v>735088</v>
      </c>
      <c r="CS39" s="670"/>
      <c r="CT39" s="670"/>
      <c r="CU39" s="670"/>
      <c r="CV39" s="670"/>
      <c r="CW39" s="670"/>
      <c r="CX39" s="670"/>
      <c r="CY39" s="671"/>
      <c r="CZ39" s="650">
        <v>2.5</v>
      </c>
      <c r="DA39" s="682"/>
      <c r="DB39" s="682"/>
      <c r="DC39" s="684"/>
      <c r="DD39" s="654">
        <v>491347</v>
      </c>
      <c r="DE39" s="670"/>
      <c r="DF39" s="670"/>
      <c r="DG39" s="670"/>
      <c r="DH39" s="670"/>
      <c r="DI39" s="670"/>
      <c r="DJ39" s="670"/>
      <c r="DK39" s="671"/>
      <c r="DL39" s="654" t="s">
        <v>137</v>
      </c>
      <c r="DM39" s="670"/>
      <c r="DN39" s="670"/>
      <c r="DO39" s="670"/>
      <c r="DP39" s="670"/>
      <c r="DQ39" s="670"/>
      <c r="DR39" s="670"/>
      <c r="DS39" s="670"/>
      <c r="DT39" s="670"/>
      <c r="DU39" s="670"/>
      <c r="DV39" s="671"/>
      <c r="DW39" s="650" t="s">
        <v>128</v>
      </c>
      <c r="DX39" s="682"/>
      <c r="DY39" s="682"/>
      <c r="DZ39" s="682"/>
      <c r="EA39" s="682"/>
      <c r="EB39" s="682"/>
      <c r="EC39" s="683"/>
    </row>
    <row r="40" spans="2:133" ht="11.25" customHeight="1" x14ac:dyDescent="0.15">
      <c r="B40" s="642" t="s">
        <v>338</v>
      </c>
      <c r="C40" s="643"/>
      <c r="D40" s="643"/>
      <c r="E40" s="643"/>
      <c r="F40" s="643"/>
      <c r="G40" s="643"/>
      <c r="H40" s="643"/>
      <c r="I40" s="643"/>
      <c r="J40" s="643"/>
      <c r="K40" s="643"/>
      <c r="L40" s="643"/>
      <c r="M40" s="643"/>
      <c r="N40" s="643"/>
      <c r="O40" s="643"/>
      <c r="P40" s="643"/>
      <c r="Q40" s="644"/>
      <c r="R40" s="645" t="s">
        <v>137</v>
      </c>
      <c r="S40" s="646"/>
      <c r="T40" s="646"/>
      <c r="U40" s="646"/>
      <c r="V40" s="646"/>
      <c r="W40" s="646"/>
      <c r="X40" s="646"/>
      <c r="Y40" s="647"/>
      <c r="Z40" s="648" t="s">
        <v>137</v>
      </c>
      <c r="AA40" s="648"/>
      <c r="AB40" s="648"/>
      <c r="AC40" s="648"/>
      <c r="AD40" s="649" t="s">
        <v>128</v>
      </c>
      <c r="AE40" s="649"/>
      <c r="AF40" s="649"/>
      <c r="AG40" s="649"/>
      <c r="AH40" s="649"/>
      <c r="AI40" s="649"/>
      <c r="AJ40" s="649"/>
      <c r="AK40" s="649"/>
      <c r="AL40" s="650" t="s">
        <v>137</v>
      </c>
      <c r="AM40" s="651"/>
      <c r="AN40" s="651"/>
      <c r="AO40" s="652"/>
      <c r="AQ40" s="723" t="s">
        <v>339</v>
      </c>
      <c r="AR40" s="724"/>
      <c r="AS40" s="724"/>
      <c r="AT40" s="724"/>
      <c r="AU40" s="724"/>
      <c r="AV40" s="724"/>
      <c r="AW40" s="724"/>
      <c r="AX40" s="724"/>
      <c r="AY40" s="725"/>
      <c r="AZ40" s="645" t="s">
        <v>128</v>
      </c>
      <c r="BA40" s="646"/>
      <c r="BB40" s="646"/>
      <c r="BC40" s="646"/>
      <c r="BD40" s="670"/>
      <c r="BE40" s="670"/>
      <c r="BF40" s="700"/>
      <c r="BG40" s="726" t="s">
        <v>340</v>
      </c>
      <c r="BH40" s="727"/>
      <c r="BI40" s="727"/>
      <c r="BJ40" s="727"/>
      <c r="BK40" s="727"/>
      <c r="BL40" s="236"/>
      <c r="BM40" s="661" t="s">
        <v>341</v>
      </c>
      <c r="BN40" s="661"/>
      <c r="BO40" s="661"/>
      <c r="BP40" s="661"/>
      <c r="BQ40" s="661"/>
      <c r="BR40" s="661"/>
      <c r="BS40" s="661"/>
      <c r="BT40" s="661"/>
      <c r="BU40" s="662"/>
      <c r="BV40" s="645">
        <v>96</v>
      </c>
      <c r="BW40" s="646"/>
      <c r="BX40" s="646"/>
      <c r="BY40" s="646"/>
      <c r="BZ40" s="646"/>
      <c r="CA40" s="646"/>
      <c r="CB40" s="655"/>
      <c r="CD40" s="660" t="s">
        <v>342</v>
      </c>
      <c r="CE40" s="661"/>
      <c r="CF40" s="661"/>
      <c r="CG40" s="661"/>
      <c r="CH40" s="661"/>
      <c r="CI40" s="661"/>
      <c r="CJ40" s="661"/>
      <c r="CK40" s="661"/>
      <c r="CL40" s="661"/>
      <c r="CM40" s="661"/>
      <c r="CN40" s="661"/>
      <c r="CO40" s="661"/>
      <c r="CP40" s="661"/>
      <c r="CQ40" s="662"/>
      <c r="CR40" s="645">
        <v>51744</v>
      </c>
      <c r="CS40" s="646"/>
      <c r="CT40" s="646"/>
      <c r="CU40" s="646"/>
      <c r="CV40" s="646"/>
      <c r="CW40" s="646"/>
      <c r="CX40" s="646"/>
      <c r="CY40" s="647"/>
      <c r="CZ40" s="650">
        <v>0.2</v>
      </c>
      <c r="DA40" s="682"/>
      <c r="DB40" s="682"/>
      <c r="DC40" s="684"/>
      <c r="DD40" s="654">
        <v>244</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82"/>
      <c r="DY40" s="682"/>
      <c r="DZ40" s="682"/>
      <c r="EA40" s="682"/>
      <c r="EB40" s="682"/>
      <c r="EC40" s="683"/>
    </row>
    <row r="41" spans="2:133" ht="11.25" customHeight="1" x14ac:dyDescent="0.15">
      <c r="B41" s="642" t="s">
        <v>343</v>
      </c>
      <c r="C41" s="643"/>
      <c r="D41" s="643"/>
      <c r="E41" s="643"/>
      <c r="F41" s="643"/>
      <c r="G41" s="643"/>
      <c r="H41" s="643"/>
      <c r="I41" s="643"/>
      <c r="J41" s="643"/>
      <c r="K41" s="643"/>
      <c r="L41" s="643"/>
      <c r="M41" s="643"/>
      <c r="N41" s="643"/>
      <c r="O41" s="643"/>
      <c r="P41" s="643"/>
      <c r="Q41" s="644"/>
      <c r="R41" s="645">
        <v>701895</v>
      </c>
      <c r="S41" s="646"/>
      <c r="T41" s="646"/>
      <c r="U41" s="646"/>
      <c r="V41" s="646"/>
      <c r="W41" s="646"/>
      <c r="X41" s="646"/>
      <c r="Y41" s="647"/>
      <c r="Z41" s="648">
        <v>2.4</v>
      </c>
      <c r="AA41" s="648"/>
      <c r="AB41" s="648"/>
      <c r="AC41" s="648"/>
      <c r="AD41" s="649" t="s">
        <v>128</v>
      </c>
      <c r="AE41" s="649"/>
      <c r="AF41" s="649"/>
      <c r="AG41" s="649"/>
      <c r="AH41" s="649"/>
      <c r="AI41" s="649"/>
      <c r="AJ41" s="649"/>
      <c r="AK41" s="649"/>
      <c r="AL41" s="650" t="s">
        <v>128</v>
      </c>
      <c r="AM41" s="651"/>
      <c r="AN41" s="651"/>
      <c r="AO41" s="652"/>
      <c r="AQ41" s="723" t="s">
        <v>344</v>
      </c>
      <c r="AR41" s="724"/>
      <c r="AS41" s="724"/>
      <c r="AT41" s="724"/>
      <c r="AU41" s="724"/>
      <c r="AV41" s="724"/>
      <c r="AW41" s="724"/>
      <c r="AX41" s="724"/>
      <c r="AY41" s="725"/>
      <c r="AZ41" s="645">
        <v>485896</v>
      </c>
      <c r="BA41" s="646"/>
      <c r="BB41" s="646"/>
      <c r="BC41" s="646"/>
      <c r="BD41" s="670"/>
      <c r="BE41" s="670"/>
      <c r="BF41" s="700"/>
      <c r="BG41" s="726"/>
      <c r="BH41" s="727"/>
      <c r="BI41" s="727"/>
      <c r="BJ41" s="727"/>
      <c r="BK41" s="727"/>
      <c r="BL41" s="236"/>
      <c r="BM41" s="661" t="s">
        <v>345</v>
      </c>
      <c r="BN41" s="661"/>
      <c r="BO41" s="661"/>
      <c r="BP41" s="661"/>
      <c r="BQ41" s="661"/>
      <c r="BR41" s="661"/>
      <c r="BS41" s="661"/>
      <c r="BT41" s="661"/>
      <c r="BU41" s="662"/>
      <c r="BV41" s="645" t="s">
        <v>128</v>
      </c>
      <c r="BW41" s="646"/>
      <c r="BX41" s="646"/>
      <c r="BY41" s="646"/>
      <c r="BZ41" s="646"/>
      <c r="CA41" s="646"/>
      <c r="CB41" s="655"/>
      <c r="CD41" s="660" t="s">
        <v>346</v>
      </c>
      <c r="CE41" s="661"/>
      <c r="CF41" s="661"/>
      <c r="CG41" s="661"/>
      <c r="CH41" s="661"/>
      <c r="CI41" s="661"/>
      <c r="CJ41" s="661"/>
      <c r="CK41" s="661"/>
      <c r="CL41" s="661"/>
      <c r="CM41" s="661"/>
      <c r="CN41" s="661"/>
      <c r="CO41" s="661"/>
      <c r="CP41" s="661"/>
      <c r="CQ41" s="662"/>
      <c r="CR41" s="645" t="s">
        <v>128</v>
      </c>
      <c r="CS41" s="670"/>
      <c r="CT41" s="670"/>
      <c r="CU41" s="670"/>
      <c r="CV41" s="670"/>
      <c r="CW41" s="670"/>
      <c r="CX41" s="670"/>
      <c r="CY41" s="671"/>
      <c r="CZ41" s="650" t="s">
        <v>137</v>
      </c>
      <c r="DA41" s="682"/>
      <c r="DB41" s="682"/>
      <c r="DC41" s="684"/>
      <c r="DD41" s="654" t="s">
        <v>128</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347</v>
      </c>
      <c r="C42" s="687"/>
      <c r="D42" s="687"/>
      <c r="E42" s="687"/>
      <c r="F42" s="687"/>
      <c r="G42" s="687"/>
      <c r="H42" s="687"/>
      <c r="I42" s="687"/>
      <c r="J42" s="687"/>
      <c r="K42" s="687"/>
      <c r="L42" s="687"/>
      <c r="M42" s="687"/>
      <c r="N42" s="687"/>
      <c r="O42" s="687"/>
      <c r="P42" s="687"/>
      <c r="Q42" s="688"/>
      <c r="R42" s="730">
        <v>29558514</v>
      </c>
      <c r="S42" s="731"/>
      <c r="T42" s="731"/>
      <c r="U42" s="731"/>
      <c r="V42" s="731"/>
      <c r="W42" s="731"/>
      <c r="X42" s="731"/>
      <c r="Y42" s="739"/>
      <c r="Z42" s="740">
        <v>100</v>
      </c>
      <c r="AA42" s="740"/>
      <c r="AB42" s="740"/>
      <c r="AC42" s="740"/>
      <c r="AD42" s="741">
        <v>15316406</v>
      </c>
      <c r="AE42" s="741"/>
      <c r="AF42" s="741"/>
      <c r="AG42" s="741"/>
      <c r="AH42" s="741"/>
      <c r="AI42" s="741"/>
      <c r="AJ42" s="741"/>
      <c r="AK42" s="741"/>
      <c r="AL42" s="742">
        <v>100</v>
      </c>
      <c r="AM42" s="717"/>
      <c r="AN42" s="717"/>
      <c r="AO42" s="743"/>
      <c r="AQ42" s="744" t="s">
        <v>348</v>
      </c>
      <c r="AR42" s="745"/>
      <c r="AS42" s="745"/>
      <c r="AT42" s="745"/>
      <c r="AU42" s="745"/>
      <c r="AV42" s="745"/>
      <c r="AW42" s="745"/>
      <c r="AX42" s="745"/>
      <c r="AY42" s="746"/>
      <c r="AZ42" s="730">
        <v>1710126</v>
      </c>
      <c r="BA42" s="731"/>
      <c r="BB42" s="731"/>
      <c r="BC42" s="731"/>
      <c r="BD42" s="716"/>
      <c r="BE42" s="716"/>
      <c r="BF42" s="718"/>
      <c r="BG42" s="728"/>
      <c r="BH42" s="729"/>
      <c r="BI42" s="729"/>
      <c r="BJ42" s="729"/>
      <c r="BK42" s="729"/>
      <c r="BL42" s="237"/>
      <c r="BM42" s="673" t="s">
        <v>349</v>
      </c>
      <c r="BN42" s="673"/>
      <c r="BO42" s="673"/>
      <c r="BP42" s="673"/>
      <c r="BQ42" s="673"/>
      <c r="BR42" s="673"/>
      <c r="BS42" s="673"/>
      <c r="BT42" s="673"/>
      <c r="BU42" s="674"/>
      <c r="BV42" s="730">
        <v>369</v>
      </c>
      <c r="BW42" s="731"/>
      <c r="BX42" s="731"/>
      <c r="BY42" s="731"/>
      <c r="BZ42" s="731"/>
      <c r="CA42" s="731"/>
      <c r="CB42" s="738"/>
      <c r="CD42" s="642" t="s">
        <v>350</v>
      </c>
      <c r="CE42" s="643"/>
      <c r="CF42" s="643"/>
      <c r="CG42" s="643"/>
      <c r="CH42" s="643"/>
      <c r="CI42" s="643"/>
      <c r="CJ42" s="643"/>
      <c r="CK42" s="643"/>
      <c r="CL42" s="643"/>
      <c r="CM42" s="643"/>
      <c r="CN42" s="643"/>
      <c r="CO42" s="643"/>
      <c r="CP42" s="643"/>
      <c r="CQ42" s="644"/>
      <c r="CR42" s="645">
        <v>4715278</v>
      </c>
      <c r="CS42" s="646"/>
      <c r="CT42" s="646"/>
      <c r="CU42" s="646"/>
      <c r="CV42" s="646"/>
      <c r="CW42" s="646"/>
      <c r="CX42" s="646"/>
      <c r="CY42" s="647"/>
      <c r="CZ42" s="650">
        <v>16.2</v>
      </c>
      <c r="DA42" s="651"/>
      <c r="DB42" s="651"/>
      <c r="DC42" s="663"/>
      <c r="DD42" s="654">
        <v>857180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351</v>
      </c>
      <c r="CE43" s="643"/>
      <c r="CF43" s="643"/>
      <c r="CG43" s="643"/>
      <c r="CH43" s="643"/>
      <c r="CI43" s="643"/>
      <c r="CJ43" s="643"/>
      <c r="CK43" s="643"/>
      <c r="CL43" s="643"/>
      <c r="CM43" s="643"/>
      <c r="CN43" s="643"/>
      <c r="CO43" s="643"/>
      <c r="CP43" s="643"/>
      <c r="CQ43" s="644"/>
      <c r="CR43" s="645">
        <v>84581</v>
      </c>
      <c r="CS43" s="670"/>
      <c r="CT43" s="670"/>
      <c r="CU43" s="670"/>
      <c r="CV43" s="670"/>
      <c r="CW43" s="670"/>
      <c r="CX43" s="670"/>
      <c r="CY43" s="671"/>
      <c r="CZ43" s="650">
        <v>0.3</v>
      </c>
      <c r="DA43" s="682"/>
      <c r="DB43" s="682"/>
      <c r="DC43" s="684"/>
      <c r="DD43" s="654">
        <v>84581</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299</v>
      </c>
      <c r="CE44" s="758"/>
      <c r="CF44" s="642" t="s">
        <v>352</v>
      </c>
      <c r="CG44" s="643"/>
      <c r="CH44" s="643"/>
      <c r="CI44" s="643"/>
      <c r="CJ44" s="643"/>
      <c r="CK44" s="643"/>
      <c r="CL44" s="643"/>
      <c r="CM44" s="643"/>
      <c r="CN44" s="643"/>
      <c r="CO44" s="643"/>
      <c r="CP44" s="643"/>
      <c r="CQ44" s="644"/>
      <c r="CR44" s="645">
        <v>4197881</v>
      </c>
      <c r="CS44" s="646"/>
      <c r="CT44" s="646"/>
      <c r="CU44" s="646"/>
      <c r="CV44" s="646"/>
      <c r="CW44" s="646"/>
      <c r="CX44" s="646"/>
      <c r="CY44" s="647"/>
      <c r="CZ44" s="650">
        <v>14.4</v>
      </c>
      <c r="DA44" s="651"/>
      <c r="DB44" s="651"/>
      <c r="DC44" s="663"/>
      <c r="DD44" s="654">
        <v>834513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353</v>
      </c>
      <c r="CG45" s="643"/>
      <c r="CH45" s="643"/>
      <c r="CI45" s="643"/>
      <c r="CJ45" s="643"/>
      <c r="CK45" s="643"/>
      <c r="CL45" s="643"/>
      <c r="CM45" s="643"/>
      <c r="CN45" s="643"/>
      <c r="CO45" s="643"/>
      <c r="CP45" s="643"/>
      <c r="CQ45" s="644"/>
      <c r="CR45" s="645">
        <v>2465078</v>
      </c>
      <c r="CS45" s="670"/>
      <c r="CT45" s="670"/>
      <c r="CU45" s="670"/>
      <c r="CV45" s="670"/>
      <c r="CW45" s="670"/>
      <c r="CX45" s="670"/>
      <c r="CY45" s="671"/>
      <c r="CZ45" s="650">
        <v>8.5</v>
      </c>
      <c r="DA45" s="682"/>
      <c r="DB45" s="682"/>
      <c r="DC45" s="684"/>
      <c r="DD45" s="654">
        <v>107497</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355</v>
      </c>
      <c r="CG46" s="643"/>
      <c r="CH46" s="643"/>
      <c r="CI46" s="643"/>
      <c r="CJ46" s="643"/>
      <c r="CK46" s="643"/>
      <c r="CL46" s="643"/>
      <c r="CM46" s="643"/>
      <c r="CN46" s="643"/>
      <c r="CO46" s="643"/>
      <c r="CP46" s="643"/>
      <c r="CQ46" s="644"/>
      <c r="CR46" s="645">
        <v>1699053</v>
      </c>
      <c r="CS46" s="646"/>
      <c r="CT46" s="646"/>
      <c r="CU46" s="646"/>
      <c r="CV46" s="646"/>
      <c r="CW46" s="646"/>
      <c r="CX46" s="646"/>
      <c r="CY46" s="647"/>
      <c r="CZ46" s="650">
        <v>5.8</v>
      </c>
      <c r="DA46" s="651"/>
      <c r="DB46" s="651"/>
      <c r="DC46" s="663"/>
      <c r="DD46" s="654">
        <v>693491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357</v>
      </c>
      <c r="CG47" s="643"/>
      <c r="CH47" s="643"/>
      <c r="CI47" s="643"/>
      <c r="CJ47" s="643"/>
      <c r="CK47" s="643"/>
      <c r="CL47" s="643"/>
      <c r="CM47" s="643"/>
      <c r="CN47" s="643"/>
      <c r="CO47" s="643"/>
      <c r="CP47" s="643"/>
      <c r="CQ47" s="644"/>
      <c r="CR47" s="645">
        <v>517397</v>
      </c>
      <c r="CS47" s="670"/>
      <c r="CT47" s="670"/>
      <c r="CU47" s="670"/>
      <c r="CV47" s="670"/>
      <c r="CW47" s="670"/>
      <c r="CX47" s="670"/>
      <c r="CY47" s="671"/>
      <c r="CZ47" s="650">
        <v>1.8</v>
      </c>
      <c r="DA47" s="682"/>
      <c r="DB47" s="682"/>
      <c r="DC47" s="684"/>
      <c r="DD47" s="654">
        <v>22667</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358</v>
      </c>
      <c r="CD48" s="761"/>
      <c r="CE48" s="762"/>
      <c r="CF48" s="642" t="s">
        <v>359</v>
      </c>
      <c r="CG48" s="643"/>
      <c r="CH48" s="643"/>
      <c r="CI48" s="643"/>
      <c r="CJ48" s="643"/>
      <c r="CK48" s="643"/>
      <c r="CL48" s="643"/>
      <c r="CM48" s="643"/>
      <c r="CN48" s="643"/>
      <c r="CO48" s="643"/>
      <c r="CP48" s="643"/>
      <c r="CQ48" s="644"/>
      <c r="CR48" s="645" t="s">
        <v>360</v>
      </c>
      <c r="CS48" s="646"/>
      <c r="CT48" s="646"/>
      <c r="CU48" s="646"/>
      <c r="CV48" s="646"/>
      <c r="CW48" s="646"/>
      <c r="CX48" s="646"/>
      <c r="CY48" s="647"/>
      <c r="CZ48" s="650" t="s">
        <v>128</v>
      </c>
      <c r="DA48" s="651"/>
      <c r="DB48" s="651"/>
      <c r="DC48" s="663"/>
      <c r="DD48" s="654" t="s">
        <v>360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361</v>
      </c>
      <c r="CE49" s="687"/>
      <c r="CF49" s="687"/>
      <c r="CG49" s="687"/>
      <c r="CH49" s="687"/>
      <c r="CI49" s="687"/>
      <c r="CJ49" s="687"/>
      <c r="CK49" s="687"/>
      <c r="CL49" s="687"/>
      <c r="CM49" s="687"/>
      <c r="CN49" s="687"/>
      <c r="CO49" s="687"/>
      <c r="CP49" s="687"/>
      <c r="CQ49" s="688"/>
      <c r="CR49" s="730">
        <v>29063969</v>
      </c>
      <c r="CS49" s="716"/>
      <c r="CT49" s="716"/>
      <c r="CU49" s="716"/>
      <c r="CV49" s="716"/>
      <c r="CW49" s="716"/>
      <c r="CX49" s="716"/>
      <c r="CY49" s="747"/>
      <c r="CZ49" s="742">
        <v>100</v>
      </c>
      <c r="DA49" s="748"/>
      <c r="DB49" s="748"/>
      <c r="DC49" s="749"/>
      <c r="DD49" s="750">
        <v>18611703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zCixawZSZRG+W0CppDpa98NjRlO32xMAKA0LjK2fBNYPGzGWqW8n0IPxUDu3+BG95VRmF80VxznCViYnMcNDQ==" saltValue="jeFUX5MdPJ3pSx5NARdCl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10" zoomScale="70" zoomScaleNormal="25" zoomScaleSheetLayoutView="70" workbookViewId="0">
      <selection activeCell="Z22" sqref="AH22:AL2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384</v>
      </c>
      <c r="C7" s="778"/>
      <c r="D7" s="778"/>
      <c r="E7" s="778"/>
      <c r="F7" s="778"/>
      <c r="G7" s="778"/>
      <c r="H7" s="778"/>
      <c r="I7" s="778"/>
      <c r="J7" s="778"/>
      <c r="K7" s="778"/>
      <c r="L7" s="778"/>
      <c r="M7" s="778"/>
      <c r="N7" s="778"/>
      <c r="O7" s="778"/>
      <c r="P7" s="779"/>
      <c r="Q7" s="780">
        <v>29567</v>
      </c>
      <c r="R7" s="781"/>
      <c r="S7" s="781"/>
      <c r="T7" s="781"/>
      <c r="U7" s="781"/>
      <c r="V7" s="781">
        <v>29072</v>
      </c>
      <c r="W7" s="781"/>
      <c r="X7" s="781"/>
      <c r="Y7" s="781"/>
      <c r="Z7" s="781"/>
      <c r="AA7" s="781">
        <v>495</v>
      </c>
      <c r="AB7" s="781"/>
      <c r="AC7" s="781"/>
      <c r="AD7" s="781"/>
      <c r="AE7" s="782"/>
      <c r="AF7" s="783">
        <v>202</v>
      </c>
      <c r="AG7" s="784"/>
      <c r="AH7" s="784"/>
      <c r="AI7" s="784"/>
      <c r="AJ7" s="785"/>
      <c r="AK7" s="820" t="s">
        <v>610</v>
      </c>
      <c r="AL7" s="821"/>
      <c r="AM7" s="821"/>
      <c r="AN7" s="821"/>
      <c r="AO7" s="821"/>
      <c r="AP7" s="821">
        <v>30977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604</v>
      </c>
      <c r="BS7" s="824" t="s">
        <v>600</v>
      </c>
      <c r="BT7" s="825"/>
      <c r="BU7" s="825"/>
      <c r="BV7" s="825"/>
      <c r="BW7" s="825"/>
      <c r="BX7" s="825"/>
      <c r="BY7" s="825"/>
      <c r="BZ7" s="825"/>
      <c r="CA7" s="825"/>
      <c r="CB7" s="825"/>
      <c r="CC7" s="825"/>
      <c r="CD7" s="825"/>
      <c r="CE7" s="825"/>
      <c r="CF7" s="825"/>
      <c r="CG7" s="826"/>
      <c r="CH7" s="817">
        <v>0</v>
      </c>
      <c r="CI7" s="818"/>
      <c r="CJ7" s="818"/>
      <c r="CK7" s="818"/>
      <c r="CL7" s="819"/>
      <c r="CM7" s="817">
        <v>51</v>
      </c>
      <c r="CN7" s="818"/>
      <c r="CO7" s="818"/>
      <c r="CP7" s="818"/>
      <c r="CQ7" s="819"/>
      <c r="CR7" s="817">
        <v>10</v>
      </c>
      <c r="CS7" s="818"/>
      <c r="CT7" s="818"/>
      <c r="CU7" s="818"/>
      <c r="CV7" s="819"/>
      <c r="CW7" s="817" t="s">
        <v>621</v>
      </c>
      <c r="CX7" s="818"/>
      <c r="CY7" s="818"/>
      <c r="CZ7" s="818"/>
      <c r="DA7" s="819"/>
      <c r="DB7" s="817" t="s">
        <v>622</v>
      </c>
      <c r="DC7" s="818"/>
      <c r="DD7" s="818"/>
      <c r="DE7" s="818"/>
      <c r="DF7" s="819"/>
      <c r="DG7" s="817" t="s">
        <v>522</v>
      </c>
      <c r="DH7" s="818"/>
      <c r="DI7" s="818"/>
      <c r="DJ7" s="818"/>
      <c r="DK7" s="819"/>
      <c r="DL7" s="817" t="s">
        <v>522</v>
      </c>
      <c r="DM7" s="818"/>
      <c r="DN7" s="818"/>
      <c r="DO7" s="818"/>
      <c r="DP7" s="819"/>
      <c r="DQ7" s="817" t="s">
        <v>622</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601</v>
      </c>
      <c r="BT8" s="815"/>
      <c r="BU8" s="815"/>
      <c r="BV8" s="815"/>
      <c r="BW8" s="815"/>
      <c r="BX8" s="815"/>
      <c r="BY8" s="815"/>
      <c r="BZ8" s="815"/>
      <c r="CA8" s="815"/>
      <c r="CB8" s="815"/>
      <c r="CC8" s="815"/>
      <c r="CD8" s="815"/>
      <c r="CE8" s="815"/>
      <c r="CF8" s="815"/>
      <c r="CG8" s="816"/>
      <c r="CH8" s="827">
        <v>-1</v>
      </c>
      <c r="CI8" s="828"/>
      <c r="CJ8" s="828"/>
      <c r="CK8" s="828"/>
      <c r="CL8" s="829"/>
      <c r="CM8" s="827">
        <v>196</v>
      </c>
      <c r="CN8" s="828"/>
      <c r="CO8" s="828"/>
      <c r="CP8" s="828"/>
      <c r="CQ8" s="829"/>
      <c r="CR8" s="827">
        <v>125</v>
      </c>
      <c r="CS8" s="828"/>
      <c r="CT8" s="828"/>
      <c r="CU8" s="828"/>
      <c r="CV8" s="829"/>
      <c r="CW8" s="827">
        <v>6</v>
      </c>
      <c r="CX8" s="828"/>
      <c r="CY8" s="828"/>
      <c r="CZ8" s="828"/>
      <c r="DA8" s="829"/>
      <c r="DB8" s="827" t="s">
        <v>522</v>
      </c>
      <c r="DC8" s="828"/>
      <c r="DD8" s="828"/>
      <c r="DE8" s="828"/>
      <c r="DF8" s="829"/>
      <c r="DG8" s="827" t="s">
        <v>522</v>
      </c>
      <c r="DH8" s="828"/>
      <c r="DI8" s="828"/>
      <c r="DJ8" s="828"/>
      <c r="DK8" s="829"/>
      <c r="DL8" s="827" t="s">
        <v>522</v>
      </c>
      <c r="DM8" s="828"/>
      <c r="DN8" s="828"/>
      <c r="DO8" s="828"/>
      <c r="DP8" s="829"/>
      <c r="DQ8" s="827" t="s">
        <v>522</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602</v>
      </c>
      <c r="BT9" s="815"/>
      <c r="BU9" s="815"/>
      <c r="BV9" s="815"/>
      <c r="BW9" s="815"/>
      <c r="BX9" s="815"/>
      <c r="BY9" s="815"/>
      <c r="BZ9" s="815"/>
      <c r="CA9" s="815"/>
      <c r="CB9" s="815"/>
      <c r="CC9" s="815"/>
      <c r="CD9" s="815"/>
      <c r="CE9" s="815"/>
      <c r="CF9" s="815"/>
      <c r="CG9" s="816"/>
      <c r="CH9" s="827">
        <v>-1</v>
      </c>
      <c r="CI9" s="828"/>
      <c r="CJ9" s="828"/>
      <c r="CK9" s="828"/>
      <c r="CL9" s="829"/>
      <c r="CM9" s="827">
        <v>63</v>
      </c>
      <c r="CN9" s="828"/>
      <c r="CO9" s="828"/>
      <c r="CP9" s="828"/>
      <c r="CQ9" s="829"/>
      <c r="CR9" s="827">
        <v>15</v>
      </c>
      <c r="CS9" s="828"/>
      <c r="CT9" s="828"/>
      <c r="CU9" s="828"/>
      <c r="CV9" s="829"/>
      <c r="CW9" s="827">
        <v>0</v>
      </c>
      <c r="CX9" s="828"/>
      <c r="CY9" s="828"/>
      <c r="CZ9" s="828"/>
      <c r="DA9" s="829"/>
      <c r="DB9" s="827" t="s">
        <v>522</v>
      </c>
      <c r="DC9" s="828"/>
      <c r="DD9" s="828"/>
      <c r="DE9" s="828"/>
      <c r="DF9" s="829"/>
      <c r="DG9" s="827" t="s">
        <v>522</v>
      </c>
      <c r="DH9" s="828"/>
      <c r="DI9" s="828"/>
      <c r="DJ9" s="828"/>
      <c r="DK9" s="829"/>
      <c r="DL9" s="827" t="s">
        <v>522</v>
      </c>
      <c r="DM9" s="828"/>
      <c r="DN9" s="828"/>
      <c r="DO9" s="828"/>
      <c r="DP9" s="829"/>
      <c r="DQ9" s="827" t="s">
        <v>522</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623</v>
      </c>
      <c r="BT10" s="815"/>
      <c r="BU10" s="815"/>
      <c r="BV10" s="815"/>
      <c r="BW10" s="815"/>
      <c r="BX10" s="815"/>
      <c r="BY10" s="815"/>
      <c r="BZ10" s="815"/>
      <c r="CA10" s="815"/>
      <c r="CB10" s="815"/>
      <c r="CC10" s="815"/>
      <c r="CD10" s="815"/>
      <c r="CE10" s="815"/>
      <c r="CF10" s="815"/>
      <c r="CG10" s="816"/>
      <c r="CH10" s="827">
        <v>3</v>
      </c>
      <c r="CI10" s="828"/>
      <c r="CJ10" s="828"/>
      <c r="CK10" s="828"/>
      <c r="CL10" s="829"/>
      <c r="CM10" s="827">
        <v>133</v>
      </c>
      <c r="CN10" s="828"/>
      <c r="CO10" s="828"/>
      <c r="CP10" s="828"/>
      <c r="CQ10" s="829"/>
      <c r="CR10" s="827">
        <v>89</v>
      </c>
      <c r="CS10" s="828"/>
      <c r="CT10" s="828"/>
      <c r="CU10" s="828"/>
      <c r="CV10" s="829"/>
      <c r="CW10" s="827" t="s">
        <v>610</v>
      </c>
      <c r="CX10" s="828"/>
      <c r="CY10" s="828"/>
      <c r="CZ10" s="828"/>
      <c r="DA10" s="829"/>
      <c r="DB10" s="827" t="s">
        <v>522</v>
      </c>
      <c r="DC10" s="828"/>
      <c r="DD10" s="828"/>
      <c r="DE10" s="828"/>
      <c r="DF10" s="829"/>
      <c r="DG10" s="827" t="s">
        <v>522</v>
      </c>
      <c r="DH10" s="828"/>
      <c r="DI10" s="828"/>
      <c r="DJ10" s="828"/>
      <c r="DK10" s="829"/>
      <c r="DL10" s="827" t="s">
        <v>522</v>
      </c>
      <c r="DM10" s="828"/>
      <c r="DN10" s="828"/>
      <c r="DO10" s="828"/>
      <c r="DP10" s="829"/>
      <c r="DQ10" s="827" t="s">
        <v>522</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603</v>
      </c>
      <c r="BT11" s="815"/>
      <c r="BU11" s="815"/>
      <c r="BV11" s="815"/>
      <c r="BW11" s="815"/>
      <c r="BX11" s="815"/>
      <c r="BY11" s="815"/>
      <c r="BZ11" s="815"/>
      <c r="CA11" s="815"/>
      <c r="CB11" s="815"/>
      <c r="CC11" s="815"/>
      <c r="CD11" s="815"/>
      <c r="CE11" s="815"/>
      <c r="CF11" s="815"/>
      <c r="CG11" s="816"/>
      <c r="CH11" s="827">
        <v>39</v>
      </c>
      <c r="CI11" s="828"/>
      <c r="CJ11" s="828"/>
      <c r="CK11" s="828"/>
      <c r="CL11" s="829"/>
      <c r="CM11" s="827">
        <v>613</v>
      </c>
      <c r="CN11" s="828"/>
      <c r="CO11" s="828"/>
      <c r="CP11" s="828"/>
      <c r="CQ11" s="829"/>
      <c r="CR11" s="827">
        <v>34</v>
      </c>
      <c r="CS11" s="828"/>
      <c r="CT11" s="828"/>
      <c r="CU11" s="828"/>
      <c r="CV11" s="829"/>
      <c r="CW11" s="827">
        <v>10</v>
      </c>
      <c r="CX11" s="828"/>
      <c r="CY11" s="828"/>
      <c r="CZ11" s="828"/>
      <c r="DA11" s="829"/>
      <c r="DB11" s="827" t="s">
        <v>522</v>
      </c>
      <c r="DC11" s="828"/>
      <c r="DD11" s="828"/>
      <c r="DE11" s="828"/>
      <c r="DF11" s="829"/>
      <c r="DG11" s="827" t="s">
        <v>522</v>
      </c>
      <c r="DH11" s="828"/>
      <c r="DI11" s="828"/>
      <c r="DJ11" s="828"/>
      <c r="DK11" s="829"/>
      <c r="DL11" s="827" t="s">
        <v>522</v>
      </c>
      <c r="DM11" s="828"/>
      <c r="DN11" s="828"/>
      <c r="DO11" s="828"/>
      <c r="DP11" s="829"/>
      <c r="DQ11" s="827" t="s">
        <v>522</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386</v>
      </c>
      <c r="B23" s="836" t="s">
        <v>387</v>
      </c>
      <c r="C23" s="837"/>
      <c r="D23" s="837"/>
      <c r="E23" s="837"/>
      <c r="F23" s="837"/>
      <c r="G23" s="837"/>
      <c r="H23" s="837"/>
      <c r="I23" s="837"/>
      <c r="J23" s="837"/>
      <c r="K23" s="837"/>
      <c r="L23" s="837"/>
      <c r="M23" s="837"/>
      <c r="N23" s="837"/>
      <c r="O23" s="837"/>
      <c r="P23" s="838"/>
      <c r="Q23" s="839">
        <v>29567</v>
      </c>
      <c r="R23" s="840"/>
      <c r="S23" s="840"/>
      <c r="T23" s="840"/>
      <c r="U23" s="840"/>
      <c r="V23" s="840">
        <v>29072</v>
      </c>
      <c r="W23" s="840"/>
      <c r="X23" s="840"/>
      <c r="Y23" s="840"/>
      <c r="Z23" s="840"/>
      <c r="AA23" s="840">
        <v>495</v>
      </c>
      <c r="AB23" s="840"/>
      <c r="AC23" s="840"/>
      <c r="AD23" s="840"/>
      <c r="AE23" s="841"/>
      <c r="AF23" s="842">
        <v>202</v>
      </c>
      <c r="AG23" s="840"/>
      <c r="AH23" s="840"/>
      <c r="AI23" s="840"/>
      <c r="AJ23" s="843"/>
      <c r="AK23" s="844"/>
      <c r="AL23" s="845"/>
      <c r="AM23" s="845"/>
      <c r="AN23" s="845"/>
      <c r="AO23" s="845"/>
      <c r="AP23" s="840">
        <v>30977</v>
      </c>
      <c r="AQ23" s="840"/>
      <c r="AR23" s="840"/>
      <c r="AS23" s="840"/>
      <c r="AT23" s="840"/>
      <c r="AU23" s="846"/>
      <c r="AV23" s="846"/>
      <c r="AW23" s="846"/>
      <c r="AX23" s="846"/>
      <c r="AY23" s="847"/>
      <c r="AZ23" s="855" t="s">
        <v>388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367</v>
      </c>
      <c r="B26" s="787"/>
      <c r="C26" s="787"/>
      <c r="D26" s="787"/>
      <c r="E26" s="787"/>
      <c r="F26" s="787"/>
      <c r="G26" s="787"/>
      <c r="H26" s="787"/>
      <c r="I26" s="787"/>
      <c r="J26" s="787"/>
      <c r="K26" s="787"/>
      <c r="L26" s="787"/>
      <c r="M26" s="787"/>
      <c r="N26" s="787"/>
      <c r="O26" s="787"/>
      <c r="P26" s="788"/>
      <c r="Q26" s="763" t="s">
        <v>391</v>
      </c>
      <c r="R26" s="764"/>
      <c r="S26" s="764"/>
      <c r="T26" s="764"/>
      <c r="U26" s="765"/>
      <c r="V26" s="763" t="s">
        <v>392</v>
      </c>
      <c r="W26" s="764"/>
      <c r="X26" s="764"/>
      <c r="Y26" s="764"/>
      <c r="Z26" s="765"/>
      <c r="AA26" s="763" t="s">
        <v>393</v>
      </c>
      <c r="AB26" s="764"/>
      <c r="AC26" s="764"/>
      <c r="AD26" s="764"/>
      <c r="AE26" s="764"/>
      <c r="AF26" s="858" t="s">
        <v>394</v>
      </c>
      <c r="AG26" s="859"/>
      <c r="AH26" s="859"/>
      <c r="AI26" s="859"/>
      <c r="AJ26" s="860"/>
      <c r="AK26" s="764" t="s">
        <v>395</v>
      </c>
      <c r="AL26" s="764"/>
      <c r="AM26" s="764"/>
      <c r="AN26" s="764"/>
      <c r="AO26" s="765"/>
      <c r="AP26" s="763" t="s">
        <v>396</v>
      </c>
      <c r="AQ26" s="764"/>
      <c r="AR26" s="764"/>
      <c r="AS26" s="764"/>
      <c r="AT26" s="765"/>
      <c r="AU26" s="763" t="s">
        <v>397</v>
      </c>
      <c r="AV26" s="764"/>
      <c r="AW26" s="764"/>
      <c r="AX26" s="764"/>
      <c r="AY26" s="765"/>
      <c r="AZ26" s="763" t="s">
        <v>398</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399</v>
      </c>
      <c r="C28" s="778"/>
      <c r="D28" s="778"/>
      <c r="E28" s="778"/>
      <c r="F28" s="778"/>
      <c r="G28" s="778"/>
      <c r="H28" s="778"/>
      <c r="I28" s="778"/>
      <c r="J28" s="778"/>
      <c r="K28" s="778"/>
      <c r="L28" s="778"/>
      <c r="M28" s="778"/>
      <c r="N28" s="778"/>
      <c r="O28" s="778"/>
      <c r="P28" s="779"/>
      <c r="Q28" s="868">
        <v>7036</v>
      </c>
      <c r="R28" s="869"/>
      <c r="S28" s="869"/>
      <c r="T28" s="869"/>
      <c r="U28" s="869"/>
      <c r="V28" s="869">
        <v>6934</v>
      </c>
      <c r="W28" s="869"/>
      <c r="X28" s="869"/>
      <c r="Y28" s="869"/>
      <c r="Z28" s="869"/>
      <c r="AA28" s="869">
        <v>102</v>
      </c>
      <c r="AB28" s="869"/>
      <c r="AC28" s="869"/>
      <c r="AD28" s="869"/>
      <c r="AE28" s="870"/>
      <c r="AF28" s="871">
        <v>102</v>
      </c>
      <c r="AG28" s="869"/>
      <c r="AH28" s="869"/>
      <c r="AI28" s="869"/>
      <c r="AJ28" s="872"/>
      <c r="AK28" s="873">
        <v>679</v>
      </c>
      <c r="AL28" s="864"/>
      <c r="AM28" s="864"/>
      <c r="AN28" s="864"/>
      <c r="AO28" s="864"/>
      <c r="AP28" s="864" t="s">
        <v>610</v>
      </c>
      <c r="AQ28" s="864"/>
      <c r="AR28" s="864"/>
      <c r="AS28" s="864"/>
      <c r="AT28" s="864"/>
      <c r="AU28" s="864" t="s">
        <v>614</v>
      </c>
      <c r="AV28" s="864"/>
      <c r="AW28" s="864"/>
      <c r="AX28" s="864"/>
      <c r="AY28" s="864"/>
      <c r="AZ28" s="865" t="s">
        <v>610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400</v>
      </c>
      <c r="C29" s="802"/>
      <c r="D29" s="802"/>
      <c r="E29" s="802"/>
      <c r="F29" s="802"/>
      <c r="G29" s="802"/>
      <c r="H29" s="802"/>
      <c r="I29" s="802"/>
      <c r="J29" s="802"/>
      <c r="K29" s="802"/>
      <c r="L29" s="802"/>
      <c r="M29" s="802"/>
      <c r="N29" s="802"/>
      <c r="O29" s="802"/>
      <c r="P29" s="803"/>
      <c r="Q29" s="804">
        <v>854</v>
      </c>
      <c r="R29" s="805"/>
      <c r="S29" s="805"/>
      <c r="T29" s="805"/>
      <c r="U29" s="805"/>
      <c r="V29" s="805">
        <v>853</v>
      </c>
      <c r="W29" s="805"/>
      <c r="X29" s="805"/>
      <c r="Y29" s="805"/>
      <c r="Z29" s="805"/>
      <c r="AA29" s="805">
        <v>1</v>
      </c>
      <c r="AB29" s="805"/>
      <c r="AC29" s="805"/>
      <c r="AD29" s="805"/>
      <c r="AE29" s="806"/>
      <c r="AF29" s="807">
        <v>1</v>
      </c>
      <c r="AG29" s="808"/>
      <c r="AH29" s="808"/>
      <c r="AI29" s="808"/>
      <c r="AJ29" s="809"/>
      <c r="AK29" s="876">
        <v>183</v>
      </c>
      <c r="AL29" s="877"/>
      <c r="AM29" s="877"/>
      <c r="AN29" s="877"/>
      <c r="AO29" s="877"/>
      <c r="AP29" s="877" t="s">
        <v>610</v>
      </c>
      <c r="AQ29" s="877"/>
      <c r="AR29" s="877"/>
      <c r="AS29" s="877"/>
      <c r="AT29" s="877"/>
      <c r="AU29" s="877" t="s">
        <v>616</v>
      </c>
      <c r="AV29" s="877"/>
      <c r="AW29" s="877"/>
      <c r="AX29" s="877"/>
      <c r="AY29" s="877"/>
      <c r="AZ29" s="878" t="s">
        <v>618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401</v>
      </c>
      <c r="C30" s="802"/>
      <c r="D30" s="802"/>
      <c r="E30" s="802"/>
      <c r="F30" s="802"/>
      <c r="G30" s="802"/>
      <c r="H30" s="802"/>
      <c r="I30" s="802"/>
      <c r="J30" s="802"/>
      <c r="K30" s="802"/>
      <c r="L30" s="802"/>
      <c r="M30" s="802"/>
      <c r="N30" s="802"/>
      <c r="O30" s="802"/>
      <c r="P30" s="803"/>
      <c r="Q30" s="804">
        <v>5882</v>
      </c>
      <c r="R30" s="805"/>
      <c r="S30" s="805"/>
      <c r="T30" s="805"/>
      <c r="U30" s="805"/>
      <c r="V30" s="805">
        <v>5868</v>
      </c>
      <c r="W30" s="805"/>
      <c r="X30" s="805"/>
      <c r="Y30" s="805"/>
      <c r="Z30" s="805"/>
      <c r="AA30" s="805">
        <v>14</v>
      </c>
      <c r="AB30" s="805"/>
      <c r="AC30" s="805"/>
      <c r="AD30" s="805"/>
      <c r="AE30" s="806"/>
      <c r="AF30" s="807">
        <v>14</v>
      </c>
      <c r="AG30" s="808"/>
      <c r="AH30" s="808"/>
      <c r="AI30" s="808"/>
      <c r="AJ30" s="809"/>
      <c r="AK30" s="876">
        <v>1110</v>
      </c>
      <c r="AL30" s="877"/>
      <c r="AM30" s="877"/>
      <c r="AN30" s="877"/>
      <c r="AO30" s="877"/>
      <c r="AP30" s="877" t="s">
        <v>615</v>
      </c>
      <c r="AQ30" s="877"/>
      <c r="AR30" s="877"/>
      <c r="AS30" s="877"/>
      <c r="AT30" s="877"/>
      <c r="AU30" s="877" t="s">
        <v>610</v>
      </c>
      <c r="AV30" s="877"/>
      <c r="AW30" s="877"/>
      <c r="AX30" s="877"/>
      <c r="AY30" s="877"/>
      <c r="AZ30" s="878" t="s">
        <v>610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402</v>
      </c>
      <c r="C31" s="802"/>
      <c r="D31" s="802"/>
      <c r="E31" s="802"/>
      <c r="F31" s="802"/>
      <c r="G31" s="802"/>
      <c r="H31" s="802"/>
      <c r="I31" s="802"/>
      <c r="J31" s="802"/>
      <c r="K31" s="802"/>
      <c r="L31" s="802"/>
      <c r="M31" s="802"/>
      <c r="N31" s="802"/>
      <c r="O31" s="802"/>
      <c r="P31" s="803"/>
      <c r="Q31" s="804">
        <v>1347</v>
      </c>
      <c r="R31" s="805"/>
      <c r="S31" s="805"/>
      <c r="T31" s="805"/>
      <c r="U31" s="805"/>
      <c r="V31" s="805">
        <v>1144</v>
      </c>
      <c r="W31" s="805"/>
      <c r="X31" s="805"/>
      <c r="Y31" s="805"/>
      <c r="Z31" s="805"/>
      <c r="AA31" s="805">
        <v>203</v>
      </c>
      <c r="AB31" s="805"/>
      <c r="AC31" s="805"/>
      <c r="AD31" s="805"/>
      <c r="AE31" s="806"/>
      <c r="AF31" s="807">
        <v>1190</v>
      </c>
      <c r="AG31" s="808"/>
      <c r="AH31" s="808"/>
      <c r="AI31" s="808"/>
      <c r="AJ31" s="809"/>
      <c r="AK31" s="876">
        <v>105</v>
      </c>
      <c r="AL31" s="877"/>
      <c r="AM31" s="877"/>
      <c r="AN31" s="877"/>
      <c r="AO31" s="877"/>
      <c r="AP31" s="877">
        <v>3191</v>
      </c>
      <c r="AQ31" s="877"/>
      <c r="AR31" s="877"/>
      <c r="AS31" s="877"/>
      <c r="AT31" s="877"/>
      <c r="AU31" s="877">
        <v>1031</v>
      </c>
      <c r="AV31" s="877"/>
      <c r="AW31" s="877"/>
      <c r="AX31" s="877"/>
      <c r="AY31" s="877"/>
      <c r="AZ31" s="878" t="s">
        <v>610</v>
      </c>
      <c r="BA31" s="878"/>
      <c r="BB31" s="878"/>
      <c r="BC31" s="878"/>
      <c r="BD31" s="878"/>
      <c r="BE31" s="874" t="s">
        <v>403</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404</v>
      </c>
      <c r="C32" s="802"/>
      <c r="D32" s="802"/>
      <c r="E32" s="802"/>
      <c r="F32" s="802"/>
      <c r="G32" s="802"/>
      <c r="H32" s="802"/>
      <c r="I32" s="802"/>
      <c r="J32" s="802"/>
      <c r="K32" s="802"/>
      <c r="L32" s="802"/>
      <c r="M32" s="802"/>
      <c r="N32" s="802"/>
      <c r="O32" s="802"/>
      <c r="P32" s="803"/>
      <c r="Q32" s="804">
        <v>39</v>
      </c>
      <c r="R32" s="805"/>
      <c r="S32" s="805"/>
      <c r="T32" s="805"/>
      <c r="U32" s="805"/>
      <c r="V32" s="805">
        <v>29</v>
      </c>
      <c r="W32" s="805"/>
      <c r="X32" s="805"/>
      <c r="Y32" s="805"/>
      <c r="Z32" s="805"/>
      <c r="AA32" s="805">
        <v>10</v>
      </c>
      <c r="AB32" s="805"/>
      <c r="AC32" s="805"/>
      <c r="AD32" s="805"/>
      <c r="AE32" s="806"/>
      <c r="AF32" s="807">
        <v>134</v>
      </c>
      <c r="AG32" s="808"/>
      <c r="AH32" s="808"/>
      <c r="AI32" s="808"/>
      <c r="AJ32" s="809"/>
      <c r="AK32" s="876" t="s">
        <v>610</v>
      </c>
      <c r="AL32" s="877"/>
      <c r="AM32" s="877"/>
      <c r="AN32" s="877"/>
      <c r="AO32" s="877"/>
      <c r="AP32" s="877">
        <v>66</v>
      </c>
      <c r="AQ32" s="877"/>
      <c r="AR32" s="877"/>
      <c r="AS32" s="877"/>
      <c r="AT32" s="877"/>
      <c r="AU32" s="877" t="s">
        <v>617</v>
      </c>
      <c r="AV32" s="877"/>
      <c r="AW32" s="877"/>
      <c r="AX32" s="877"/>
      <c r="AY32" s="877"/>
      <c r="AZ32" s="878" t="s">
        <v>610</v>
      </c>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v>2200</v>
      </c>
      <c r="R33" s="805"/>
      <c r="S33" s="805"/>
      <c r="T33" s="805"/>
      <c r="U33" s="805"/>
      <c r="V33" s="805">
        <v>2036</v>
      </c>
      <c r="W33" s="805"/>
      <c r="X33" s="805"/>
      <c r="Y33" s="805"/>
      <c r="Z33" s="805"/>
      <c r="AA33" s="805">
        <v>0</v>
      </c>
      <c r="AB33" s="805"/>
      <c r="AC33" s="805"/>
      <c r="AD33" s="805"/>
      <c r="AE33" s="806"/>
      <c r="AF33" s="807">
        <v>164</v>
      </c>
      <c r="AG33" s="808"/>
      <c r="AH33" s="808"/>
      <c r="AI33" s="808"/>
      <c r="AJ33" s="809"/>
      <c r="AK33" s="876">
        <v>674</v>
      </c>
      <c r="AL33" s="877"/>
      <c r="AM33" s="877"/>
      <c r="AN33" s="877"/>
      <c r="AO33" s="877"/>
      <c r="AP33" s="877">
        <v>10130</v>
      </c>
      <c r="AQ33" s="877"/>
      <c r="AR33" s="877"/>
      <c r="AS33" s="877"/>
      <c r="AT33" s="877"/>
      <c r="AU33" s="877">
        <v>6544</v>
      </c>
      <c r="AV33" s="877"/>
      <c r="AW33" s="877"/>
      <c r="AX33" s="877"/>
      <c r="AY33" s="877"/>
      <c r="AZ33" s="878" t="s">
        <v>610</v>
      </c>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408</v>
      </c>
      <c r="C34" s="802"/>
      <c r="D34" s="802"/>
      <c r="E34" s="802"/>
      <c r="F34" s="802"/>
      <c r="G34" s="802"/>
      <c r="H34" s="802"/>
      <c r="I34" s="802"/>
      <c r="J34" s="802"/>
      <c r="K34" s="802"/>
      <c r="L34" s="802"/>
      <c r="M34" s="802"/>
      <c r="N34" s="802"/>
      <c r="O34" s="802"/>
      <c r="P34" s="803"/>
      <c r="Q34" s="804">
        <v>319</v>
      </c>
      <c r="R34" s="805"/>
      <c r="S34" s="805"/>
      <c r="T34" s="805"/>
      <c r="U34" s="805"/>
      <c r="V34" s="805">
        <v>294</v>
      </c>
      <c r="W34" s="805"/>
      <c r="X34" s="805"/>
      <c r="Y34" s="805"/>
      <c r="Z34" s="805"/>
      <c r="AA34" s="805">
        <v>0</v>
      </c>
      <c r="AB34" s="805"/>
      <c r="AC34" s="805"/>
      <c r="AD34" s="805"/>
      <c r="AE34" s="806"/>
      <c r="AF34" s="807">
        <v>25</v>
      </c>
      <c r="AG34" s="808"/>
      <c r="AH34" s="808"/>
      <c r="AI34" s="808"/>
      <c r="AJ34" s="809"/>
      <c r="AK34" s="876">
        <v>216</v>
      </c>
      <c r="AL34" s="877"/>
      <c r="AM34" s="877"/>
      <c r="AN34" s="877"/>
      <c r="AO34" s="877"/>
      <c r="AP34" s="877">
        <v>1160</v>
      </c>
      <c r="AQ34" s="877"/>
      <c r="AR34" s="877"/>
      <c r="AS34" s="877"/>
      <c r="AT34" s="877"/>
      <c r="AU34" s="877">
        <v>956</v>
      </c>
      <c r="AV34" s="877"/>
      <c r="AW34" s="877"/>
      <c r="AX34" s="877"/>
      <c r="AY34" s="877"/>
      <c r="AZ34" s="878" t="s">
        <v>610</v>
      </c>
      <c r="BA34" s="878"/>
      <c r="BB34" s="878"/>
      <c r="BC34" s="878"/>
      <c r="BD34" s="878"/>
      <c r="BE34" s="874" t="s">
        <v>409</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410</v>
      </c>
      <c r="C35" s="802"/>
      <c r="D35" s="802"/>
      <c r="E35" s="802"/>
      <c r="F35" s="802"/>
      <c r="G35" s="802"/>
      <c r="H35" s="802"/>
      <c r="I35" s="802"/>
      <c r="J35" s="802"/>
      <c r="K35" s="802"/>
      <c r="L35" s="802"/>
      <c r="M35" s="802"/>
      <c r="N35" s="802"/>
      <c r="O35" s="802"/>
      <c r="P35" s="803"/>
      <c r="Q35" s="804">
        <v>715</v>
      </c>
      <c r="R35" s="805"/>
      <c r="S35" s="805"/>
      <c r="T35" s="805"/>
      <c r="U35" s="805"/>
      <c r="V35" s="805">
        <v>715</v>
      </c>
      <c r="W35" s="805"/>
      <c r="X35" s="805"/>
      <c r="Y35" s="805"/>
      <c r="Z35" s="805"/>
      <c r="AA35" s="805">
        <v>0</v>
      </c>
      <c r="AB35" s="805"/>
      <c r="AC35" s="805"/>
      <c r="AD35" s="805"/>
      <c r="AE35" s="806"/>
      <c r="AF35" s="807">
        <v>0</v>
      </c>
      <c r="AG35" s="808"/>
      <c r="AH35" s="808"/>
      <c r="AI35" s="808"/>
      <c r="AJ35" s="809"/>
      <c r="AK35" s="876">
        <v>108</v>
      </c>
      <c r="AL35" s="877"/>
      <c r="AM35" s="877"/>
      <c r="AN35" s="877"/>
      <c r="AO35" s="877"/>
      <c r="AP35" s="877">
        <v>321</v>
      </c>
      <c r="AQ35" s="877"/>
      <c r="AR35" s="877"/>
      <c r="AS35" s="877"/>
      <c r="AT35" s="877"/>
      <c r="AU35" s="877">
        <v>29</v>
      </c>
      <c r="AV35" s="877"/>
      <c r="AW35" s="877"/>
      <c r="AX35" s="877"/>
      <c r="AY35" s="877"/>
      <c r="AZ35" s="878" t="s">
        <v>618</v>
      </c>
      <c r="BA35" s="878"/>
      <c r="BB35" s="878"/>
      <c r="BC35" s="878"/>
      <c r="BD35" s="878"/>
      <c r="BE35" s="874" t="s">
        <v>411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386</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1630</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393</v>
      </c>
      <c r="AB66" s="764"/>
      <c r="AC66" s="764"/>
      <c r="AD66" s="764"/>
      <c r="AE66" s="765"/>
      <c r="AF66" s="898" t="s">
        <v>419</v>
      </c>
      <c r="AG66" s="859"/>
      <c r="AH66" s="859"/>
      <c r="AI66" s="859"/>
      <c r="AJ66" s="899"/>
      <c r="AK66" s="763" t="s">
        <v>420</v>
      </c>
      <c r="AL66" s="787"/>
      <c r="AM66" s="787"/>
      <c r="AN66" s="787"/>
      <c r="AO66" s="788"/>
      <c r="AP66" s="763" t="s">
        <v>421</v>
      </c>
      <c r="AQ66" s="764"/>
      <c r="AR66" s="764"/>
      <c r="AS66" s="764"/>
      <c r="AT66" s="765"/>
      <c r="AU66" s="763" t="s">
        <v>422</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587</v>
      </c>
      <c r="C68" s="916"/>
      <c r="D68" s="916"/>
      <c r="E68" s="916"/>
      <c r="F68" s="916"/>
      <c r="G68" s="916"/>
      <c r="H68" s="916"/>
      <c r="I68" s="916"/>
      <c r="J68" s="916"/>
      <c r="K68" s="916"/>
      <c r="L68" s="916"/>
      <c r="M68" s="916"/>
      <c r="N68" s="916"/>
      <c r="O68" s="916"/>
      <c r="P68" s="917"/>
      <c r="Q68" s="918">
        <v>52</v>
      </c>
      <c r="R68" s="912"/>
      <c r="S68" s="912"/>
      <c r="T68" s="912"/>
      <c r="U68" s="912"/>
      <c r="V68" s="912">
        <v>47</v>
      </c>
      <c r="W68" s="912"/>
      <c r="X68" s="912"/>
      <c r="Y68" s="912"/>
      <c r="Z68" s="912"/>
      <c r="AA68" s="912">
        <v>5</v>
      </c>
      <c r="AB68" s="912"/>
      <c r="AC68" s="912"/>
      <c r="AD68" s="912"/>
      <c r="AE68" s="912"/>
      <c r="AF68" s="912">
        <v>5</v>
      </c>
      <c r="AG68" s="912"/>
      <c r="AH68" s="912"/>
      <c r="AI68" s="912"/>
      <c r="AJ68" s="912"/>
      <c r="AK68" s="912">
        <v>27</v>
      </c>
      <c r="AL68" s="912"/>
      <c r="AM68" s="912"/>
      <c r="AN68" s="912"/>
      <c r="AO68" s="912"/>
      <c r="AP68" s="912" t="s">
        <v>619</v>
      </c>
      <c r="AQ68" s="912"/>
      <c r="AR68" s="912"/>
      <c r="AS68" s="912"/>
      <c r="AT68" s="912"/>
      <c r="AU68" s="912" t="s">
        <v>610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588</v>
      </c>
      <c r="C69" s="920"/>
      <c r="D69" s="920"/>
      <c r="E69" s="920"/>
      <c r="F69" s="920"/>
      <c r="G69" s="920"/>
      <c r="H69" s="920"/>
      <c r="I69" s="920"/>
      <c r="J69" s="920"/>
      <c r="K69" s="920"/>
      <c r="L69" s="920"/>
      <c r="M69" s="920"/>
      <c r="N69" s="920"/>
      <c r="O69" s="920"/>
      <c r="P69" s="921"/>
      <c r="Q69" s="922">
        <v>2704</v>
      </c>
      <c r="R69" s="877"/>
      <c r="S69" s="877"/>
      <c r="T69" s="877"/>
      <c r="U69" s="877"/>
      <c r="V69" s="877">
        <v>2704</v>
      </c>
      <c r="W69" s="877"/>
      <c r="X69" s="877"/>
      <c r="Y69" s="877"/>
      <c r="Z69" s="877"/>
      <c r="AA69" s="877">
        <v>0</v>
      </c>
      <c r="AB69" s="877"/>
      <c r="AC69" s="877"/>
      <c r="AD69" s="877"/>
      <c r="AE69" s="877"/>
      <c r="AF69" s="877">
        <v>0</v>
      </c>
      <c r="AG69" s="877"/>
      <c r="AH69" s="877"/>
      <c r="AI69" s="877"/>
      <c r="AJ69" s="877"/>
      <c r="AK69" s="877">
        <v>0</v>
      </c>
      <c r="AL69" s="877"/>
      <c r="AM69" s="877"/>
      <c r="AN69" s="877"/>
      <c r="AO69" s="877"/>
      <c r="AP69" s="877" t="s">
        <v>610</v>
      </c>
      <c r="AQ69" s="877"/>
      <c r="AR69" s="877"/>
      <c r="AS69" s="877"/>
      <c r="AT69" s="877"/>
      <c r="AU69" s="877" t="s">
        <v>610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589</v>
      </c>
      <c r="C70" s="920"/>
      <c r="D70" s="920"/>
      <c r="E70" s="920"/>
      <c r="F70" s="920"/>
      <c r="G70" s="920"/>
      <c r="H70" s="920"/>
      <c r="I70" s="920"/>
      <c r="J70" s="920"/>
      <c r="K70" s="920"/>
      <c r="L70" s="920"/>
      <c r="M70" s="920"/>
      <c r="N70" s="920"/>
      <c r="O70" s="920"/>
      <c r="P70" s="921"/>
      <c r="Q70" s="922">
        <v>1235</v>
      </c>
      <c r="R70" s="877"/>
      <c r="S70" s="877"/>
      <c r="T70" s="877"/>
      <c r="U70" s="877"/>
      <c r="V70" s="877">
        <v>1113</v>
      </c>
      <c r="W70" s="877"/>
      <c r="X70" s="877"/>
      <c r="Y70" s="877"/>
      <c r="Z70" s="877"/>
      <c r="AA70" s="877">
        <v>122</v>
      </c>
      <c r="AB70" s="877"/>
      <c r="AC70" s="877"/>
      <c r="AD70" s="877"/>
      <c r="AE70" s="877"/>
      <c r="AF70" s="877">
        <v>117</v>
      </c>
      <c r="AG70" s="877"/>
      <c r="AH70" s="877"/>
      <c r="AI70" s="877"/>
      <c r="AJ70" s="877"/>
      <c r="AK70" s="877">
        <v>0</v>
      </c>
      <c r="AL70" s="877"/>
      <c r="AM70" s="877"/>
      <c r="AN70" s="877"/>
      <c r="AO70" s="877"/>
      <c r="AP70" s="877">
        <v>308</v>
      </c>
      <c r="AQ70" s="877"/>
      <c r="AR70" s="877"/>
      <c r="AS70" s="877"/>
      <c r="AT70" s="877"/>
      <c r="AU70" s="877">
        <v>228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590</v>
      </c>
      <c r="C71" s="920"/>
      <c r="D71" s="920"/>
      <c r="E71" s="920"/>
      <c r="F71" s="920"/>
      <c r="G71" s="920"/>
      <c r="H71" s="920"/>
      <c r="I71" s="920"/>
      <c r="J71" s="920"/>
      <c r="K71" s="920"/>
      <c r="L71" s="920"/>
      <c r="M71" s="920"/>
      <c r="N71" s="920"/>
      <c r="O71" s="920"/>
      <c r="P71" s="921"/>
      <c r="Q71" s="922">
        <v>26</v>
      </c>
      <c r="R71" s="877"/>
      <c r="S71" s="877"/>
      <c r="T71" s="877"/>
      <c r="U71" s="877"/>
      <c r="V71" s="877">
        <v>16</v>
      </c>
      <c r="W71" s="877"/>
      <c r="X71" s="877"/>
      <c r="Y71" s="877"/>
      <c r="Z71" s="877"/>
      <c r="AA71" s="877">
        <v>10</v>
      </c>
      <c r="AB71" s="877"/>
      <c r="AC71" s="877"/>
      <c r="AD71" s="877"/>
      <c r="AE71" s="877"/>
      <c r="AF71" s="877">
        <v>10</v>
      </c>
      <c r="AG71" s="877"/>
      <c r="AH71" s="877"/>
      <c r="AI71" s="877"/>
      <c r="AJ71" s="877"/>
      <c r="AK71" s="877">
        <v>0</v>
      </c>
      <c r="AL71" s="877"/>
      <c r="AM71" s="877"/>
      <c r="AN71" s="877"/>
      <c r="AO71" s="877"/>
      <c r="AP71" s="877" t="s">
        <v>610</v>
      </c>
      <c r="AQ71" s="877"/>
      <c r="AR71" s="877"/>
      <c r="AS71" s="877"/>
      <c r="AT71" s="877"/>
      <c r="AU71" s="877" t="s">
        <v>620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591</v>
      </c>
      <c r="C72" s="920"/>
      <c r="D72" s="920"/>
      <c r="E72" s="920"/>
      <c r="F72" s="920"/>
      <c r="G72" s="920"/>
      <c r="H72" s="920"/>
      <c r="I72" s="920"/>
      <c r="J72" s="920"/>
      <c r="K72" s="920"/>
      <c r="L72" s="920"/>
      <c r="M72" s="920"/>
      <c r="N72" s="920"/>
      <c r="O72" s="920"/>
      <c r="P72" s="921"/>
      <c r="Q72" s="922">
        <v>96</v>
      </c>
      <c r="R72" s="877"/>
      <c r="S72" s="877"/>
      <c r="T72" s="877"/>
      <c r="U72" s="877"/>
      <c r="V72" s="877">
        <v>72</v>
      </c>
      <c r="W72" s="877"/>
      <c r="X72" s="877"/>
      <c r="Y72" s="877"/>
      <c r="Z72" s="877"/>
      <c r="AA72" s="877">
        <v>24</v>
      </c>
      <c r="AB72" s="877"/>
      <c r="AC72" s="877"/>
      <c r="AD72" s="877"/>
      <c r="AE72" s="877"/>
      <c r="AF72" s="877">
        <v>24</v>
      </c>
      <c r="AG72" s="877"/>
      <c r="AH72" s="877"/>
      <c r="AI72" s="877"/>
      <c r="AJ72" s="877"/>
      <c r="AK72" s="877">
        <v>20</v>
      </c>
      <c r="AL72" s="877"/>
      <c r="AM72" s="877"/>
      <c r="AN72" s="877"/>
      <c r="AO72" s="877"/>
      <c r="AP72" s="877" t="s">
        <v>610</v>
      </c>
      <c r="AQ72" s="877"/>
      <c r="AR72" s="877"/>
      <c r="AS72" s="877"/>
      <c r="AT72" s="877"/>
      <c r="AU72" s="877" t="s">
        <v>610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592</v>
      </c>
      <c r="C73" s="920"/>
      <c r="D73" s="920"/>
      <c r="E73" s="920"/>
      <c r="F73" s="920"/>
      <c r="G73" s="920"/>
      <c r="H73" s="920"/>
      <c r="I73" s="920"/>
      <c r="J73" s="920"/>
      <c r="K73" s="920"/>
      <c r="L73" s="920"/>
      <c r="M73" s="920"/>
      <c r="N73" s="920"/>
      <c r="O73" s="920"/>
      <c r="P73" s="921"/>
      <c r="Q73" s="922">
        <v>75</v>
      </c>
      <c r="R73" s="877"/>
      <c r="S73" s="877"/>
      <c r="T73" s="877"/>
      <c r="U73" s="877"/>
      <c r="V73" s="877">
        <v>74</v>
      </c>
      <c r="W73" s="877"/>
      <c r="X73" s="877"/>
      <c r="Y73" s="877"/>
      <c r="Z73" s="877"/>
      <c r="AA73" s="877">
        <v>1</v>
      </c>
      <c r="AB73" s="877"/>
      <c r="AC73" s="877"/>
      <c r="AD73" s="877"/>
      <c r="AE73" s="877"/>
      <c r="AF73" s="877">
        <v>1</v>
      </c>
      <c r="AG73" s="877"/>
      <c r="AH73" s="877"/>
      <c r="AI73" s="877"/>
      <c r="AJ73" s="877"/>
      <c r="AK73" s="877" t="s">
        <v>610</v>
      </c>
      <c r="AL73" s="877"/>
      <c r="AM73" s="877"/>
      <c r="AN73" s="877"/>
      <c r="AO73" s="877"/>
      <c r="AP73" s="877" t="s">
        <v>610</v>
      </c>
      <c r="AQ73" s="877"/>
      <c r="AR73" s="877"/>
      <c r="AS73" s="877"/>
      <c r="AT73" s="877"/>
      <c r="AU73" s="877" t="s">
        <v>611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593</v>
      </c>
      <c r="C74" s="920"/>
      <c r="D74" s="920"/>
      <c r="E74" s="920"/>
      <c r="F74" s="920"/>
      <c r="G74" s="920"/>
      <c r="H74" s="920"/>
      <c r="I74" s="920"/>
      <c r="J74" s="920"/>
      <c r="K74" s="920"/>
      <c r="L74" s="920"/>
      <c r="M74" s="920"/>
      <c r="N74" s="920"/>
      <c r="O74" s="920"/>
      <c r="P74" s="921"/>
      <c r="Q74" s="922">
        <v>282107</v>
      </c>
      <c r="R74" s="877"/>
      <c r="S74" s="877"/>
      <c r="T74" s="877"/>
      <c r="U74" s="877"/>
      <c r="V74" s="877">
        <v>282097</v>
      </c>
      <c r="W74" s="877"/>
      <c r="X74" s="877"/>
      <c r="Y74" s="877"/>
      <c r="Z74" s="877"/>
      <c r="AA74" s="877">
        <v>10</v>
      </c>
      <c r="AB74" s="877"/>
      <c r="AC74" s="877"/>
      <c r="AD74" s="877"/>
      <c r="AE74" s="877"/>
      <c r="AF74" s="877">
        <v>10</v>
      </c>
      <c r="AG74" s="877"/>
      <c r="AH74" s="877"/>
      <c r="AI74" s="877"/>
      <c r="AJ74" s="877"/>
      <c r="AK74" s="877">
        <v>7330</v>
      </c>
      <c r="AL74" s="877"/>
      <c r="AM74" s="877"/>
      <c r="AN74" s="877"/>
      <c r="AO74" s="877"/>
      <c r="AP74" s="877" t="s">
        <v>610</v>
      </c>
      <c r="AQ74" s="877"/>
      <c r="AR74" s="877"/>
      <c r="AS74" s="877"/>
      <c r="AT74" s="877"/>
      <c r="AU74" s="877" t="s">
        <v>610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594</v>
      </c>
      <c r="C75" s="920"/>
      <c r="D75" s="920"/>
      <c r="E75" s="920"/>
      <c r="F75" s="920"/>
      <c r="G75" s="920"/>
      <c r="H75" s="920"/>
      <c r="I75" s="920"/>
      <c r="J75" s="920"/>
      <c r="K75" s="920"/>
      <c r="L75" s="920"/>
      <c r="M75" s="920"/>
      <c r="N75" s="920"/>
      <c r="O75" s="920"/>
      <c r="P75" s="921"/>
      <c r="Q75" s="925">
        <v>6466</v>
      </c>
      <c r="R75" s="926"/>
      <c r="S75" s="926"/>
      <c r="T75" s="926"/>
      <c r="U75" s="876"/>
      <c r="V75" s="927">
        <v>6338</v>
      </c>
      <c r="W75" s="926"/>
      <c r="X75" s="926"/>
      <c r="Y75" s="926"/>
      <c r="Z75" s="876"/>
      <c r="AA75" s="927">
        <v>128</v>
      </c>
      <c r="AB75" s="926"/>
      <c r="AC75" s="926"/>
      <c r="AD75" s="926"/>
      <c r="AE75" s="876"/>
      <c r="AF75" s="927">
        <v>128</v>
      </c>
      <c r="AG75" s="926"/>
      <c r="AH75" s="926"/>
      <c r="AI75" s="926"/>
      <c r="AJ75" s="876"/>
      <c r="AK75" s="927">
        <v>365</v>
      </c>
      <c r="AL75" s="926"/>
      <c r="AM75" s="926"/>
      <c r="AN75" s="926"/>
      <c r="AO75" s="876"/>
      <c r="AP75" s="927" t="s">
        <v>610</v>
      </c>
      <c r="AQ75" s="926"/>
      <c r="AR75" s="926"/>
      <c r="AS75" s="926"/>
      <c r="AT75" s="876"/>
      <c r="AU75" s="927" t="s">
        <v>610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595</v>
      </c>
      <c r="C76" s="920"/>
      <c r="D76" s="920"/>
      <c r="E76" s="920"/>
      <c r="F76" s="920"/>
      <c r="G76" s="920"/>
      <c r="H76" s="920"/>
      <c r="I76" s="920"/>
      <c r="J76" s="920"/>
      <c r="K76" s="920"/>
      <c r="L76" s="920"/>
      <c r="M76" s="920"/>
      <c r="N76" s="920"/>
      <c r="O76" s="920"/>
      <c r="P76" s="921"/>
      <c r="Q76" s="925">
        <v>806</v>
      </c>
      <c r="R76" s="926"/>
      <c r="S76" s="926"/>
      <c r="T76" s="926"/>
      <c r="U76" s="876"/>
      <c r="V76" s="927">
        <v>656</v>
      </c>
      <c r="W76" s="926"/>
      <c r="X76" s="926"/>
      <c r="Y76" s="926"/>
      <c r="Z76" s="876"/>
      <c r="AA76" s="927">
        <v>150</v>
      </c>
      <c r="AB76" s="926"/>
      <c r="AC76" s="926"/>
      <c r="AD76" s="926"/>
      <c r="AE76" s="876"/>
      <c r="AF76" s="927">
        <v>150</v>
      </c>
      <c r="AG76" s="926"/>
      <c r="AH76" s="926"/>
      <c r="AI76" s="926"/>
      <c r="AJ76" s="876"/>
      <c r="AK76" s="927" t="s">
        <v>610</v>
      </c>
      <c r="AL76" s="926"/>
      <c r="AM76" s="926"/>
      <c r="AN76" s="926"/>
      <c r="AO76" s="876"/>
      <c r="AP76" s="927" t="s">
        <v>610</v>
      </c>
      <c r="AQ76" s="926"/>
      <c r="AR76" s="926"/>
      <c r="AS76" s="926"/>
      <c r="AT76" s="876"/>
      <c r="AU76" s="927" t="s">
        <v>610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596</v>
      </c>
      <c r="C77" s="920"/>
      <c r="D77" s="920"/>
      <c r="E77" s="920"/>
      <c r="F77" s="920"/>
      <c r="G77" s="920"/>
      <c r="H77" s="920"/>
      <c r="I77" s="920"/>
      <c r="J77" s="920"/>
      <c r="K77" s="920"/>
      <c r="L77" s="920"/>
      <c r="M77" s="920"/>
      <c r="N77" s="920"/>
      <c r="O77" s="920"/>
      <c r="P77" s="921"/>
      <c r="Q77" s="925">
        <v>225</v>
      </c>
      <c r="R77" s="926"/>
      <c r="S77" s="926"/>
      <c r="T77" s="926"/>
      <c r="U77" s="876"/>
      <c r="V77" s="927">
        <v>215</v>
      </c>
      <c r="W77" s="926"/>
      <c r="X77" s="926"/>
      <c r="Y77" s="926"/>
      <c r="Z77" s="876"/>
      <c r="AA77" s="927">
        <v>10</v>
      </c>
      <c r="AB77" s="926"/>
      <c r="AC77" s="926"/>
      <c r="AD77" s="926"/>
      <c r="AE77" s="876"/>
      <c r="AF77" s="927">
        <v>10</v>
      </c>
      <c r="AG77" s="926"/>
      <c r="AH77" s="926"/>
      <c r="AI77" s="926"/>
      <c r="AJ77" s="876"/>
      <c r="AK77" s="927">
        <v>218</v>
      </c>
      <c r="AL77" s="926"/>
      <c r="AM77" s="926"/>
      <c r="AN77" s="926"/>
      <c r="AO77" s="876"/>
      <c r="AP77" s="927" t="s">
        <v>612</v>
      </c>
      <c r="AQ77" s="926"/>
      <c r="AR77" s="926"/>
      <c r="AS77" s="926"/>
      <c r="AT77" s="876"/>
      <c r="AU77" s="927" t="s">
        <v>610</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597</v>
      </c>
      <c r="C78" s="920"/>
      <c r="D78" s="920"/>
      <c r="E78" s="920"/>
      <c r="F78" s="920"/>
      <c r="G78" s="920"/>
      <c r="H78" s="920"/>
      <c r="I78" s="920"/>
      <c r="J78" s="920"/>
      <c r="K78" s="920"/>
      <c r="L78" s="920"/>
      <c r="M78" s="920"/>
      <c r="N78" s="920"/>
      <c r="O78" s="920"/>
      <c r="P78" s="921"/>
      <c r="Q78" s="922">
        <v>30</v>
      </c>
      <c r="R78" s="877"/>
      <c r="S78" s="877"/>
      <c r="T78" s="877"/>
      <c r="U78" s="877"/>
      <c r="V78" s="877">
        <v>4</v>
      </c>
      <c r="W78" s="877"/>
      <c r="X78" s="877"/>
      <c r="Y78" s="877"/>
      <c r="Z78" s="877"/>
      <c r="AA78" s="877">
        <v>26</v>
      </c>
      <c r="AB78" s="877"/>
      <c r="AC78" s="877"/>
      <c r="AD78" s="877"/>
      <c r="AE78" s="877"/>
      <c r="AF78" s="877">
        <v>26</v>
      </c>
      <c r="AG78" s="877"/>
      <c r="AH78" s="877"/>
      <c r="AI78" s="877"/>
      <c r="AJ78" s="877"/>
      <c r="AK78" s="877">
        <v>25</v>
      </c>
      <c r="AL78" s="877"/>
      <c r="AM78" s="877"/>
      <c r="AN78" s="877"/>
      <c r="AO78" s="877"/>
      <c r="AP78" s="877" t="s">
        <v>610</v>
      </c>
      <c r="AQ78" s="877"/>
      <c r="AR78" s="877"/>
      <c r="AS78" s="877"/>
      <c r="AT78" s="877"/>
      <c r="AU78" s="877" t="s">
        <v>613</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598</v>
      </c>
      <c r="C79" s="920"/>
      <c r="D79" s="920"/>
      <c r="E79" s="920"/>
      <c r="F79" s="920"/>
      <c r="G79" s="920"/>
      <c r="H79" s="920"/>
      <c r="I79" s="920"/>
      <c r="J79" s="920"/>
      <c r="K79" s="920"/>
      <c r="L79" s="920"/>
      <c r="M79" s="920"/>
      <c r="N79" s="920"/>
      <c r="O79" s="920"/>
      <c r="P79" s="921"/>
      <c r="Q79" s="922">
        <v>7</v>
      </c>
      <c r="R79" s="877"/>
      <c r="S79" s="877"/>
      <c r="T79" s="877"/>
      <c r="U79" s="877"/>
      <c r="V79" s="877">
        <v>4</v>
      </c>
      <c r="W79" s="877"/>
      <c r="X79" s="877"/>
      <c r="Y79" s="877"/>
      <c r="Z79" s="877"/>
      <c r="AA79" s="877">
        <v>3</v>
      </c>
      <c r="AB79" s="877"/>
      <c r="AC79" s="877"/>
      <c r="AD79" s="877"/>
      <c r="AE79" s="877"/>
      <c r="AF79" s="877">
        <v>3</v>
      </c>
      <c r="AG79" s="877"/>
      <c r="AH79" s="877"/>
      <c r="AI79" s="877"/>
      <c r="AJ79" s="877"/>
      <c r="AK79" s="877">
        <v>0</v>
      </c>
      <c r="AL79" s="877"/>
      <c r="AM79" s="877"/>
      <c r="AN79" s="877"/>
      <c r="AO79" s="877"/>
      <c r="AP79" s="877" t="s">
        <v>610</v>
      </c>
      <c r="AQ79" s="877"/>
      <c r="AR79" s="877"/>
      <c r="AS79" s="877"/>
      <c r="AT79" s="877"/>
      <c r="AU79" s="877" t="s">
        <v>615</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599</v>
      </c>
      <c r="C80" s="920"/>
      <c r="D80" s="920"/>
      <c r="E80" s="920"/>
      <c r="F80" s="920"/>
      <c r="G80" s="920"/>
      <c r="H80" s="920"/>
      <c r="I80" s="920"/>
      <c r="J80" s="920"/>
      <c r="K80" s="920"/>
      <c r="L80" s="920"/>
      <c r="M80" s="920"/>
      <c r="N80" s="920"/>
      <c r="O80" s="920"/>
      <c r="P80" s="921"/>
      <c r="Q80" s="922">
        <v>6482</v>
      </c>
      <c r="R80" s="877"/>
      <c r="S80" s="877"/>
      <c r="T80" s="877"/>
      <c r="U80" s="877"/>
      <c r="V80" s="877">
        <v>7122</v>
      </c>
      <c r="W80" s="877"/>
      <c r="X80" s="877"/>
      <c r="Y80" s="877"/>
      <c r="Z80" s="877"/>
      <c r="AA80" s="877">
        <v>-640</v>
      </c>
      <c r="AB80" s="877"/>
      <c r="AC80" s="877"/>
      <c r="AD80" s="877"/>
      <c r="AE80" s="877"/>
      <c r="AF80" s="877">
        <v>3577</v>
      </c>
      <c r="AG80" s="877"/>
      <c r="AH80" s="877"/>
      <c r="AI80" s="877"/>
      <c r="AJ80" s="877"/>
      <c r="AK80" s="877" t="s">
        <v>610</v>
      </c>
      <c r="AL80" s="877"/>
      <c r="AM80" s="877"/>
      <c r="AN80" s="877"/>
      <c r="AO80" s="877"/>
      <c r="AP80" s="877">
        <v>24163</v>
      </c>
      <c r="AQ80" s="877"/>
      <c r="AR80" s="877"/>
      <c r="AS80" s="877"/>
      <c r="AT80" s="877"/>
      <c r="AU80" s="877">
        <v>19</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386</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303</v>
      </c>
      <c r="AG109" s="941"/>
      <c r="AH109" s="941"/>
      <c r="AI109" s="941"/>
      <c r="AJ109" s="942"/>
      <c r="AK109" s="940" t="s">
        <v>302</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303</v>
      </c>
      <c r="BW109" s="941"/>
      <c r="BX109" s="941"/>
      <c r="BY109" s="941"/>
      <c r="BZ109" s="942"/>
      <c r="CA109" s="940" t="s">
        <v>302</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303</v>
      </c>
      <c r="DM109" s="941"/>
      <c r="DN109" s="941"/>
      <c r="DO109" s="941"/>
      <c r="DP109" s="942"/>
      <c r="DQ109" s="940" t="s">
        <v>302</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3055697</v>
      </c>
      <c r="AB110" s="948"/>
      <c r="AC110" s="948"/>
      <c r="AD110" s="948"/>
      <c r="AE110" s="949"/>
      <c r="AF110" s="950">
        <v>2990278</v>
      </c>
      <c r="AG110" s="948"/>
      <c r="AH110" s="948"/>
      <c r="AI110" s="948"/>
      <c r="AJ110" s="949"/>
      <c r="AK110" s="950">
        <v>2713188</v>
      </c>
      <c r="AL110" s="948"/>
      <c r="AM110" s="948"/>
      <c r="AN110" s="948"/>
      <c r="AO110" s="949"/>
      <c r="AP110" s="951">
        <v>20.2</v>
      </c>
      <c r="AQ110" s="952"/>
      <c r="AR110" s="952"/>
      <c r="AS110" s="952"/>
      <c r="AT110" s="953"/>
      <c r="AU110" s="954" t="s">
        <v>72</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28903848</v>
      </c>
      <c r="BR110" s="983"/>
      <c r="BS110" s="983"/>
      <c r="BT110" s="983"/>
      <c r="BU110" s="983"/>
      <c r="BV110" s="983">
        <v>30518916</v>
      </c>
      <c r="BW110" s="983"/>
      <c r="BX110" s="983"/>
      <c r="BY110" s="983"/>
      <c r="BZ110" s="983"/>
      <c r="CA110" s="983">
        <v>30976743</v>
      </c>
      <c r="CB110" s="983"/>
      <c r="CC110" s="983"/>
      <c r="CD110" s="983"/>
      <c r="CE110" s="983"/>
      <c r="CF110" s="997">
        <v>231.1</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439</v>
      </c>
      <c r="DH110" s="983"/>
      <c r="DI110" s="983"/>
      <c r="DJ110" s="983"/>
      <c r="DK110" s="983"/>
      <c r="DL110" s="983" t="s">
        <v>439</v>
      </c>
      <c r="DM110" s="983"/>
      <c r="DN110" s="983"/>
      <c r="DO110" s="983"/>
      <c r="DP110" s="983"/>
      <c r="DQ110" s="983" t="s">
        <v>414</v>
      </c>
      <c r="DR110" s="983"/>
      <c r="DS110" s="983"/>
      <c r="DT110" s="983"/>
      <c r="DU110" s="983"/>
      <c r="DV110" s="984" t="s">
        <v>440</v>
      </c>
      <c r="DW110" s="984"/>
      <c r="DX110" s="984"/>
      <c r="DY110" s="984"/>
      <c r="DZ110" s="985"/>
    </row>
    <row r="111" spans="1:131" s="247"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414</v>
      </c>
      <c r="AG111" s="990"/>
      <c r="AH111" s="990"/>
      <c r="AI111" s="990"/>
      <c r="AJ111" s="991"/>
      <c r="AK111" s="992" t="s">
        <v>439</v>
      </c>
      <c r="AL111" s="990"/>
      <c r="AM111" s="990"/>
      <c r="AN111" s="990"/>
      <c r="AO111" s="991"/>
      <c r="AP111" s="993" t="s">
        <v>439</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v>654126</v>
      </c>
      <c r="BR111" s="976"/>
      <c r="BS111" s="976"/>
      <c r="BT111" s="976"/>
      <c r="BU111" s="976"/>
      <c r="BV111" s="976">
        <v>607831</v>
      </c>
      <c r="BW111" s="976"/>
      <c r="BX111" s="976"/>
      <c r="BY111" s="976"/>
      <c r="BZ111" s="976"/>
      <c r="CA111" s="976">
        <v>514323</v>
      </c>
      <c r="CB111" s="976"/>
      <c r="CC111" s="976"/>
      <c r="CD111" s="976"/>
      <c r="CE111" s="976"/>
      <c r="CF111" s="970">
        <v>3.8</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440</v>
      </c>
      <c r="DH111" s="976"/>
      <c r="DI111" s="976"/>
      <c r="DJ111" s="976"/>
      <c r="DK111" s="976"/>
      <c r="DL111" s="976" t="s">
        <v>439</v>
      </c>
      <c r="DM111" s="976"/>
      <c r="DN111" s="976"/>
      <c r="DO111" s="976"/>
      <c r="DP111" s="976"/>
      <c r="DQ111" s="976" t="s">
        <v>388</v>
      </c>
      <c r="DR111" s="976"/>
      <c r="DS111" s="976"/>
      <c r="DT111" s="976"/>
      <c r="DU111" s="976"/>
      <c r="DV111" s="977" t="s">
        <v>439</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439</v>
      </c>
      <c r="AB112" s="1015"/>
      <c r="AC112" s="1015"/>
      <c r="AD112" s="1015"/>
      <c r="AE112" s="1016"/>
      <c r="AF112" s="1017" t="s">
        <v>446</v>
      </c>
      <c r="AG112" s="1015"/>
      <c r="AH112" s="1015"/>
      <c r="AI112" s="1015"/>
      <c r="AJ112" s="1016"/>
      <c r="AK112" s="1017" t="s">
        <v>439</v>
      </c>
      <c r="AL112" s="1015"/>
      <c r="AM112" s="1015"/>
      <c r="AN112" s="1015"/>
      <c r="AO112" s="1016"/>
      <c r="AP112" s="1018" t="s">
        <v>439</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9548873</v>
      </c>
      <c r="BR112" s="976"/>
      <c r="BS112" s="976"/>
      <c r="BT112" s="976"/>
      <c r="BU112" s="976"/>
      <c r="BV112" s="976">
        <v>8701228</v>
      </c>
      <c r="BW112" s="976"/>
      <c r="BX112" s="976"/>
      <c r="BY112" s="976"/>
      <c r="BZ112" s="976"/>
      <c r="CA112" s="976">
        <v>8559455</v>
      </c>
      <c r="CB112" s="976"/>
      <c r="CC112" s="976"/>
      <c r="CD112" s="976"/>
      <c r="CE112" s="976"/>
      <c r="CF112" s="970">
        <v>63.9</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388</v>
      </c>
      <c r="DH112" s="976"/>
      <c r="DI112" s="976"/>
      <c r="DJ112" s="976"/>
      <c r="DK112" s="976"/>
      <c r="DL112" s="976" t="s">
        <v>414</v>
      </c>
      <c r="DM112" s="976"/>
      <c r="DN112" s="976"/>
      <c r="DO112" s="976"/>
      <c r="DP112" s="976"/>
      <c r="DQ112" s="976" t="s">
        <v>439</v>
      </c>
      <c r="DR112" s="976"/>
      <c r="DS112" s="976"/>
      <c r="DT112" s="976"/>
      <c r="DU112" s="976"/>
      <c r="DV112" s="977" t="s">
        <v>439</v>
      </c>
      <c r="DW112" s="977"/>
      <c r="DX112" s="977"/>
      <c r="DY112" s="977"/>
      <c r="DZ112" s="978"/>
    </row>
    <row r="113" spans="1:130" s="247" customFormat="1" ht="26.25" customHeight="1" x14ac:dyDescent="0.15">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795869</v>
      </c>
      <c r="AB113" s="990"/>
      <c r="AC113" s="990"/>
      <c r="AD113" s="990"/>
      <c r="AE113" s="991"/>
      <c r="AF113" s="992">
        <v>704656</v>
      </c>
      <c r="AG113" s="990"/>
      <c r="AH113" s="990"/>
      <c r="AI113" s="990"/>
      <c r="AJ113" s="991"/>
      <c r="AK113" s="992">
        <v>816463</v>
      </c>
      <c r="AL113" s="990"/>
      <c r="AM113" s="990"/>
      <c r="AN113" s="990"/>
      <c r="AO113" s="991"/>
      <c r="AP113" s="993">
        <v>6.1</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413913</v>
      </c>
      <c r="BR113" s="976"/>
      <c r="BS113" s="976"/>
      <c r="BT113" s="976"/>
      <c r="BU113" s="976"/>
      <c r="BV113" s="976">
        <v>348485</v>
      </c>
      <c r="BW113" s="976"/>
      <c r="BX113" s="976"/>
      <c r="BY113" s="976"/>
      <c r="BZ113" s="976"/>
      <c r="CA113" s="976">
        <v>247075</v>
      </c>
      <c r="CB113" s="976"/>
      <c r="CC113" s="976"/>
      <c r="CD113" s="976"/>
      <c r="CE113" s="976"/>
      <c r="CF113" s="970">
        <v>1.8</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414</v>
      </c>
      <c r="DM113" s="1015"/>
      <c r="DN113" s="1015"/>
      <c r="DO113" s="1015"/>
      <c r="DP113" s="1016"/>
      <c r="DQ113" s="1017" t="s">
        <v>439</v>
      </c>
      <c r="DR113" s="1015"/>
      <c r="DS113" s="1015"/>
      <c r="DT113" s="1015"/>
      <c r="DU113" s="1016"/>
      <c r="DV113" s="1018" t="s">
        <v>452</v>
      </c>
      <c r="DW113" s="1019"/>
      <c r="DX113" s="1019"/>
      <c r="DY113" s="1019"/>
      <c r="DZ113" s="1020"/>
    </row>
    <row r="114" spans="1:130" s="247" customFormat="1" ht="26.25" customHeight="1" x14ac:dyDescent="0.15">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141790</v>
      </c>
      <c r="AB114" s="1015"/>
      <c r="AC114" s="1015"/>
      <c r="AD114" s="1015"/>
      <c r="AE114" s="1016"/>
      <c r="AF114" s="1017">
        <v>143721</v>
      </c>
      <c r="AG114" s="1015"/>
      <c r="AH114" s="1015"/>
      <c r="AI114" s="1015"/>
      <c r="AJ114" s="1016"/>
      <c r="AK114" s="1017">
        <v>144574</v>
      </c>
      <c r="AL114" s="1015"/>
      <c r="AM114" s="1015"/>
      <c r="AN114" s="1015"/>
      <c r="AO114" s="1016"/>
      <c r="AP114" s="1018">
        <v>1.1000000000000001</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3978200</v>
      </c>
      <c r="BR114" s="976"/>
      <c r="BS114" s="976"/>
      <c r="BT114" s="976"/>
      <c r="BU114" s="976"/>
      <c r="BV114" s="976">
        <v>3902120</v>
      </c>
      <c r="BW114" s="976"/>
      <c r="BX114" s="976"/>
      <c r="BY114" s="976"/>
      <c r="BZ114" s="976"/>
      <c r="CA114" s="976">
        <v>3883713</v>
      </c>
      <c r="CB114" s="976"/>
      <c r="CC114" s="976"/>
      <c r="CD114" s="976"/>
      <c r="CE114" s="976"/>
      <c r="CF114" s="970">
        <v>29</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439</v>
      </c>
      <c r="DM114" s="1015"/>
      <c r="DN114" s="1015"/>
      <c r="DO114" s="1015"/>
      <c r="DP114" s="1016"/>
      <c r="DQ114" s="1017" t="s">
        <v>439</v>
      </c>
      <c r="DR114" s="1015"/>
      <c r="DS114" s="1015"/>
      <c r="DT114" s="1015"/>
      <c r="DU114" s="1016"/>
      <c r="DV114" s="1018" t="s">
        <v>439</v>
      </c>
      <c r="DW114" s="1019"/>
      <c r="DX114" s="1019"/>
      <c r="DY114" s="1019"/>
      <c r="DZ114" s="1020"/>
    </row>
    <row r="115" spans="1:130" s="247" customFormat="1" ht="26.25" customHeight="1" x14ac:dyDescent="0.15">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96670</v>
      </c>
      <c r="AB115" s="990"/>
      <c r="AC115" s="990"/>
      <c r="AD115" s="990"/>
      <c r="AE115" s="991"/>
      <c r="AF115" s="992">
        <v>87149</v>
      </c>
      <c r="AG115" s="990"/>
      <c r="AH115" s="990"/>
      <c r="AI115" s="990"/>
      <c r="AJ115" s="991"/>
      <c r="AK115" s="992">
        <v>81736</v>
      </c>
      <c r="AL115" s="990"/>
      <c r="AM115" s="990"/>
      <c r="AN115" s="990"/>
      <c r="AO115" s="991"/>
      <c r="AP115" s="993">
        <v>0.6</v>
      </c>
      <c r="AQ115" s="994"/>
      <c r="AR115" s="994"/>
      <c r="AS115" s="994"/>
      <c r="AT115" s="995"/>
      <c r="AU115" s="956"/>
      <c r="AV115" s="957"/>
      <c r="AW115" s="957"/>
      <c r="AX115" s="957"/>
      <c r="AY115" s="957"/>
      <c r="AZ115" s="1005" t="s">
        <v>457</v>
      </c>
      <c r="BA115" s="1006"/>
      <c r="BB115" s="1006"/>
      <c r="BC115" s="1006"/>
      <c r="BD115" s="1006"/>
      <c r="BE115" s="1006"/>
      <c r="BF115" s="1006"/>
      <c r="BG115" s="1006"/>
      <c r="BH115" s="1006"/>
      <c r="BI115" s="1006"/>
      <c r="BJ115" s="1006"/>
      <c r="BK115" s="1006"/>
      <c r="BL115" s="1006"/>
      <c r="BM115" s="1006"/>
      <c r="BN115" s="1006"/>
      <c r="BO115" s="1006"/>
      <c r="BP115" s="1007"/>
      <c r="BQ115" s="975" t="s">
        <v>439</v>
      </c>
      <c r="BR115" s="976"/>
      <c r="BS115" s="976"/>
      <c r="BT115" s="976"/>
      <c r="BU115" s="976"/>
      <c r="BV115" s="976" t="s">
        <v>439</v>
      </c>
      <c r="BW115" s="976"/>
      <c r="BX115" s="976"/>
      <c r="BY115" s="976"/>
      <c r="BZ115" s="976"/>
      <c r="CA115" s="976">
        <v>29</v>
      </c>
      <c r="CB115" s="976"/>
      <c r="CC115" s="976"/>
      <c r="CD115" s="976"/>
      <c r="CE115" s="976"/>
      <c r="CF115" s="970">
        <v>0</v>
      </c>
      <c r="CG115" s="971"/>
      <c r="CH115" s="971"/>
      <c r="CI115" s="971"/>
      <c r="CJ115" s="971"/>
      <c r="CK115" s="1001"/>
      <c r="CL115" s="1002"/>
      <c r="CM115" s="1005" t="s">
        <v>458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439</v>
      </c>
      <c r="DH115" s="1015"/>
      <c r="DI115" s="1015"/>
      <c r="DJ115" s="1015"/>
      <c r="DK115" s="1016"/>
      <c r="DL115" s="1017" t="s">
        <v>439</v>
      </c>
      <c r="DM115" s="1015"/>
      <c r="DN115" s="1015"/>
      <c r="DO115" s="1015"/>
      <c r="DP115" s="1016"/>
      <c r="DQ115" s="1017" t="s">
        <v>439</v>
      </c>
      <c r="DR115" s="1015"/>
      <c r="DS115" s="1015"/>
      <c r="DT115" s="1015"/>
      <c r="DU115" s="1016"/>
      <c r="DV115" s="1018" t="s">
        <v>388</v>
      </c>
      <c r="DW115" s="1019"/>
      <c r="DX115" s="1019"/>
      <c r="DY115" s="1019"/>
      <c r="DZ115" s="1020"/>
    </row>
    <row r="116" spans="1:130" s="247" customFormat="1" ht="26.25" customHeight="1" x14ac:dyDescent="0.15">
      <c r="A116" s="1012"/>
      <c r="B116" s="1013"/>
      <c r="C116" s="1021" t="s">
        <v>459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439</v>
      </c>
      <c r="AB116" s="1015"/>
      <c r="AC116" s="1015"/>
      <c r="AD116" s="1015"/>
      <c r="AE116" s="1016"/>
      <c r="AF116" s="1017" t="s">
        <v>439</v>
      </c>
      <c r="AG116" s="1015"/>
      <c r="AH116" s="1015"/>
      <c r="AI116" s="1015"/>
      <c r="AJ116" s="1016"/>
      <c r="AK116" s="1017" t="s">
        <v>439</v>
      </c>
      <c r="AL116" s="1015"/>
      <c r="AM116" s="1015"/>
      <c r="AN116" s="1015"/>
      <c r="AO116" s="1016"/>
      <c r="AP116" s="1018" t="s">
        <v>439</v>
      </c>
      <c r="AQ116" s="1019"/>
      <c r="AR116" s="1019"/>
      <c r="AS116" s="1019"/>
      <c r="AT116" s="1020"/>
      <c r="AU116" s="956"/>
      <c r="AV116" s="957"/>
      <c r="AW116" s="957"/>
      <c r="AX116" s="957"/>
      <c r="AY116" s="957"/>
      <c r="AZ116" s="1023" t="s">
        <v>460</v>
      </c>
      <c r="BA116" s="1024"/>
      <c r="BB116" s="1024"/>
      <c r="BC116" s="1024"/>
      <c r="BD116" s="1024"/>
      <c r="BE116" s="1024"/>
      <c r="BF116" s="1024"/>
      <c r="BG116" s="1024"/>
      <c r="BH116" s="1024"/>
      <c r="BI116" s="1024"/>
      <c r="BJ116" s="1024"/>
      <c r="BK116" s="1024"/>
      <c r="BL116" s="1024"/>
      <c r="BM116" s="1024"/>
      <c r="BN116" s="1024"/>
      <c r="BO116" s="1024"/>
      <c r="BP116" s="1025"/>
      <c r="BQ116" s="975" t="s">
        <v>439</v>
      </c>
      <c r="BR116" s="976"/>
      <c r="BS116" s="976"/>
      <c r="BT116" s="976"/>
      <c r="BU116" s="976"/>
      <c r="BV116" s="976" t="s">
        <v>439</v>
      </c>
      <c r="BW116" s="976"/>
      <c r="BX116" s="976"/>
      <c r="BY116" s="976"/>
      <c r="BZ116" s="976"/>
      <c r="CA116" s="976" t="s">
        <v>439</v>
      </c>
      <c r="CB116" s="976"/>
      <c r="CC116" s="976"/>
      <c r="CD116" s="976"/>
      <c r="CE116" s="976"/>
      <c r="CF116" s="970" t="s">
        <v>439</v>
      </c>
      <c r="CG116" s="971"/>
      <c r="CH116" s="971"/>
      <c r="CI116" s="971"/>
      <c r="CJ116" s="971"/>
      <c r="CK116" s="1001"/>
      <c r="CL116" s="1002"/>
      <c r="CM116" s="972" t="s">
        <v>461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388</v>
      </c>
      <c r="DH116" s="1015"/>
      <c r="DI116" s="1015"/>
      <c r="DJ116" s="1015"/>
      <c r="DK116" s="1016"/>
      <c r="DL116" s="1017" t="s">
        <v>439</v>
      </c>
      <c r="DM116" s="1015"/>
      <c r="DN116" s="1015"/>
      <c r="DO116" s="1015"/>
      <c r="DP116" s="1016"/>
      <c r="DQ116" s="1017" t="s">
        <v>462</v>
      </c>
      <c r="DR116" s="1015"/>
      <c r="DS116" s="1015"/>
      <c r="DT116" s="1015"/>
      <c r="DU116" s="1016"/>
      <c r="DV116" s="1018" t="s">
        <v>439</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463</v>
      </c>
      <c r="Z117" s="942"/>
      <c r="AA117" s="1032">
        <v>4090026</v>
      </c>
      <c r="AB117" s="1033"/>
      <c r="AC117" s="1033"/>
      <c r="AD117" s="1033"/>
      <c r="AE117" s="1034"/>
      <c r="AF117" s="1035">
        <v>3925804</v>
      </c>
      <c r="AG117" s="1033"/>
      <c r="AH117" s="1033"/>
      <c r="AI117" s="1033"/>
      <c r="AJ117" s="1034"/>
      <c r="AK117" s="1035">
        <v>3755961</v>
      </c>
      <c r="AL117" s="1033"/>
      <c r="AM117" s="1033"/>
      <c r="AN117" s="1033"/>
      <c r="AO117" s="1034"/>
      <c r="AP117" s="1036"/>
      <c r="AQ117" s="1037"/>
      <c r="AR117" s="1037"/>
      <c r="AS117" s="1037"/>
      <c r="AT117" s="1038"/>
      <c r="AU117" s="956"/>
      <c r="AV117" s="957"/>
      <c r="AW117" s="957"/>
      <c r="AX117" s="957"/>
      <c r="AY117" s="957"/>
      <c r="AZ117" s="1023" t="s">
        <v>464</v>
      </c>
      <c r="BA117" s="1024"/>
      <c r="BB117" s="1024"/>
      <c r="BC117" s="1024"/>
      <c r="BD117" s="1024"/>
      <c r="BE117" s="1024"/>
      <c r="BF117" s="1024"/>
      <c r="BG117" s="1024"/>
      <c r="BH117" s="1024"/>
      <c r="BI117" s="1024"/>
      <c r="BJ117" s="1024"/>
      <c r="BK117" s="1024"/>
      <c r="BL117" s="1024"/>
      <c r="BM117" s="1024"/>
      <c r="BN117" s="1024"/>
      <c r="BO117" s="1024"/>
      <c r="BP117" s="1025"/>
      <c r="BQ117" s="975" t="s">
        <v>452</v>
      </c>
      <c r="BR117" s="976"/>
      <c r="BS117" s="976"/>
      <c r="BT117" s="976"/>
      <c r="BU117" s="976"/>
      <c r="BV117" s="976" t="s">
        <v>388</v>
      </c>
      <c r="BW117" s="976"/>
      <c r="BX117" s="976"/>
      <c r="BY117" s="976"/>
      <c r="BZ117" s="976"/>
      <c r="CA117" s="976" t="s">
        <v>446</v>
      </c>
      <c r="CB117" s="976"/>
      <c r="CC117" s="976"/>
      <c r="CD117" s="976"/>
      <c r="CE117" s="976"/>
      <c r="CF117" s="970" t="s">
        <v>452</v>
      </c>
      <c r="CG117" s="971"/>
      <c r="CH117" s="971"/>
      <c r="CI117" s="971"/>
      <c r="CJ117" s="971"/>
      <c r="CK117" s="1001"/>
      <c r="CL117" s="1002"/>
      <c r="CM117" s="972" t="s">
        <v>465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446</v>
      </c>
      <c r="DH117" s="1015"/>
      <c r="DI117" s="1015"/>
      <c r="DJ117" s="1015"/>
      <c r="DK117" s="1016"/>
      <c r="DL117" s="1017" t="s">
        <v>440</v>
      </c>
      <c r="DM117" s="1015"/>
      <c r="DN117" s="1015"/>
      <c r="DO117" s="1015"/>
      <c r="DP117" s="1016"/>
      <c r="DQ117" s="1017" t="s">
        <v>440</v>
      </c>
      <c r="DR117" s="1015"/>
      <c r="DS117" s="1015"/>
      <c r="DT117" s="1015"/>
      <c r="DU117" s="1016"/>
      <c r="DV117" s="1018" t="s">
        <v>452</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303</v>
      </c>
      <c r="AG118" s="941"/>
      <c r="AH118" s="941"/>
      <c r="AI118" s="941"/>
      <c r="AJ118" s="942"/>
      <c r="AK118" s="940" t="s">
        <v>302</v>
      </c>
      <c r="AL118" s="941"/>
      <c r="AM118" s="941"/>
      <c r="AN118" s="941"/>
      <c r="AO118" s="942"/>
      <c r="AP118" s="1027" t="s">
        <v>433</v>
      </c>
      <c r="AQ118" s="1028"/>
      <c r="AR118" s="1028"/>
      <c r="AS118" s="1028"/>
      <c r="AT118" s="1029"/>
      <c r="AU118" s="956"/>
      <c r="AV118" s="957"/>
      <c r="AW118" s="957"/>
      <c r="AX118" s="957"/>
      <c r="AY118" s="957"/>
      <c r="AZ118" s="1030" t="s">
        <v>466</v>
      </c>
      <c r="BA118" s="1021"/>
      <c r="BB118" s="1021"/>
      <c r="BC118" s="1021"/>
      <c r="BD118" s="1021"/>
      <c r="BE118" s="1021"/>
      <c r="BF118" s="1021"/>
      <c r="BG118" s="1021"/>
      <c r="BH118" s="1021"/>
      <c r="BI118" s="1021"/>
      <c r="BJ118" s="1021"/>
      <c r="BK118" s="1021"/>
      <c r="BL118" s="1021"/>
      <c r="BM118" s="1021"/>
      <c r="BN118" s="1021"/>
      <c r="BO118" s="1021"/>
      <c r="BP118" s="1022"/>
      <c r="BQ118" s="1053" t="s">
        <v>462</v>
      </c>
      <c r="BR118" s="1054"/>
      <c r="BS118" s="1054"/>
      <c r="BT118" s="1054"/>
      <c r="BU118" s="1054"/>
      <c r="BV118" s="1054" t="s">
        <v>462</v>
      </c>
      <c r="BW118" s="1054"/>
      <c r="BX118" s="1054"/>
      <c r="BY118" s="1054"/>
      <c r="BZ118" s="1054"/>
      <c r="CA118" s="1054" t="s">
        <v>440</v>
      </c>
      <c r="CB118" s="1054"/>
      <c r="CC118" s="1054"/>
      <c r="CD118" s="1054"/>
      <c r="CE118" s="1054"/>
      <c r="CF118" s="970" t="s">
        <v>462</v>
      </c>
      <c r="CG118" s="971"/>
      <c r="CH118" s="971"/>
      <c r="CI118" s="971"/>
      <c r="CJ118" s="971"/>
      <c r="CK118" s="1001"/>
      <c r="CL118" s="1002"/>
      <c r="CM118" s="972" t="s">
        <v>467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440</v>
      </c>
      <c r="DH118" s="1015"/>
      <c r="DI118" s="1015"/>
      <c r="DJ118" s="1015"/>
      <c r="DK118" s="1016"/>
      <c r="DL118" s="1017" t="s">
        <v>388</v>
      </c>
      <c r="DM118" s="1015"/>
      <c r="DN118" s="1015"/>
      <c r="DO118" s="1015"/>
      <c r="DP118" s="1016"/>
      <c r="DQ118" s="1017" t="s">
        <v>440</v>
      </c>
      <c r="DR118" s="1015"/>
      <c r="DS118" s="1015"/>
      <c r="DT118" s="1015"/>
      <c r="DU118" s="1016"/>
      <c r="DV118" s="1018" t="s">
        <v>462</v>
      </c>
      <c r="DW118" s="1019"/>
      <c r="DX118" s="1019"/>
      <c r="DY118" s="1019"/>
      <c r="DZ118" s="1020"/>
    </row>
    <row r="119" spans="1:130" s="247" customFormat="1" ht="26.25" customHeight="1" x14ac:dyDescent="0.15">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462</v>
      </c>
      <c r="AB119" s="948"/>
      <c r="AC119" s="948"/>
      <c r="AD119" s="948"/>
      <c r="AE119" s="949"/>
      <c r="AF119" s="950" t="s">
        <v>462</v>
      </c>
      <c r="AG119" s="948"/>
      <c r="AH119" s="948"/>
      <c r="AI119" s="948"/>
      <c r="AJ119" s="949"/>
      <c r="AK119" s="950" t="s">
        <v>462</v>
      </c>
      <c r="AL119" s="948"/>
      <c r="AM119" s="948"/>
      <c r="AN119" s="948"/>
      <c r="AO119" s="949"/>
      <c r="AP119" s="951" t="s">
        <v>462</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468</v>
      </c>
      <c r="BP119" s="1062"/>
      <c r="BQ119" s="1053">
        <v>43498960</v>
      </c>
      <c r="BR119" s="1054"/>
      <c r="BS119" s="1054"/>
      <c r="BT119" s="1054"/>
      <c r="BU119" s="1054"/>
      <c r="BV119" s="1054">
        <v>44078580</v>
      </c>
      <c r="BW119" s="1054"/>
      <c r="BX119" s="1054"/>
      <c r="BY119" s="1054"/>
      <c r="BZ119" s="1054"/>
      <c r="CA119" s="1054">
        <v>44181338</v>
      </c>
      <c r="CB119" s="1054"/>
      <c r="CC119" s="1054"/>
      <c r="CD119" s="1054"/>
      <c r="CE119" s="1054"/>
      <c r="CF119" s="1055"/>
      <c r="CG119" s="1056"/>
      <c r="CH119" s="1056"/>
      <c r="CI119" s="1056"/>
      <c r="CJ119" s="1057"/>
      <c r="CK119" s="1003"/>
      <c r="CL119" s="1004"/>
      <c r="CM119" s="1058" t="s">
        <v>469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654126</v>
      </c>
      <c r="DH119" s="1040"/>
      <c r="DI119" s="1040"/>
      <c r="DJ119" s="1040"/>
      <c r="DK119" s="1041"/>
      <c r="DL119" s="1039">
        <v>607831</v>
      </c>
      <c r="DM119" s="1040"/>
      <c r="DN119" s="1040"/>
      <c r="DO119" s="1040"/>
      <c r="DP119" s="1041"/>
      <c r="DQ119" s="1039">
        <v>514323</v>
      </c>
      <c r="DR119" s="1040"/>
      <c r="DS119" s="1040"/>
      <c r="DT119" s="1040"/>
      <c r="DU119" s="1041"/>
      <c r="DV119" s="1042">
        <v>3.8</v>
      </c>
      <c r="DW119" s="1043"/>
      <c r="DX119" s="1043"/>
      <c r="DY119" s="1043"/>
      <c r="DZ119" s="1044"/>
    </row>
    <row r="120" spans="1:130" s="247" customFormat="1" ht="26.25" customHeight="1" x14ac:dyDescent="0.15">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388</v>
      </c>
      <c r="AB120" s="1015"/>
      <c r="AC120" s="1015"/>
      <c r="AD120" s="1015"/>
      <c r="AE120" s="1016"/>
      <c r="AF120" s="1017" t="s">
        <v>462</v>
      </c>
      <c r="AG120" s="1015"/>
      <c r="AH120" s="1015"/>
      <c r="AI120" s="1015"/>
      <c r="AJ120" s="1016"/>
      <c r="AK120" s="1017" t="s">
        <v>462</v>
      </c>
      <c r="AL120" s="1015"/>
      <c r="AM120" s="1015"/>
      <c r="AN120" s="1015"/>
      <c r="AO120" s="1016"/>
      <c r="AP120" s="1018" t="s">
        <v>462</v>
      </c>
      <c r="AQ120" s="1019"/>
      <c r="AR120" s="1019"/>
      <c r="AS120" s="1019"/>
      <c r="AT120" s="1020"/>
      <c r="AU120" s="1045" t="s">
        <v>470</v>
      </c>
      <c r="AV120" s="1046"/>
      <c r="AW120" s="1046"/>
      <c r="AX120" s="1046"/>
      <c r="AY120" s="1047"/>
      <c r="AZ120" s="996" t="s">
        <v>471</v>
      </c>
      <c r="BA120" s="945"/>
      <c r="BB120" s="945"/>
      <c r="BC120" s="945"/>
      <c r="BD120" s="945"/>
      <c r="BE120" s="945"/>
      <c r="BF120" s="945"/>
      <c r="BG120" s="945"/>
      <c r="BH120" s="945"/>
      <c r="BI120" s="945"/>
      <c r="BJ120" s="945"/>
      <c r="BK120" s="945"/>
      <c r="BL120" s="945"/>
      <c r="BM120" s="945"/>
      <c r="BN120" s="945"/>
      <c r="BO120" s="945"/>
      <c r="BP120" s="946"/>
      <c r="BQ120" s="982">
        <v>10506541</v>
      </c>
      <c r="BR120" s="983"/>
      <c r="BS120" s="983"/>
      <c r="BT120" s="983"/>
      <c r="BU120" s="983"/>
      <c r="BV120" s="983">
        <v>10813716</v>
      </c>
      <c r="BW120" s="983"/>
      <c r="BX120" s="983"/>
      <c r="BY120" s="983"/>
      <c r="BZ120" s="983"/>
      <c r="CA120" s="983">
        <v>9508800</v>
      </c>
      <c r="CB120" s="983"/>
      <c r="CC120" s="983"/>
      <c r="CD120" s="983"/>
      <c r="CE120" s="983"/>
      <c r="CF120" s="997">
        <v>70.900000000000006</v>
      </c>
      <c r="CG120" s="998"/>
      <c r="CH120" s="998"/>
      <c r="CI120" s="998"/>
      <c r="CJ120" s="998"/>
      <c r="CK120" s="1063" t="s">
        <v>472</v>
      </c>
      <c r="CL120" s="1064"/>
      <c r="CM120" s="1064"/>
      <c r="CN120" s="1064"/>
      <c r="CO120" s="1065"/>
      <c r="CP120" s="1071" t="s">
        <v>473</v>
      </c>
      <c r="CQ120" s="1072"/>
      <c r="CR120" s="1072"/>
      <c r="CS120" s="1072"/>
      <c r="CT120" s="1072"/>
      <c r="CU120" s="1072"/>
      <c r="CV120" s="1072"/>
      <c r="CW120" s="1072"/>
      <c r="CX120" s="1072"/>
      <c r="CY120" s="1072"/>
      <c r="CZ120" s="1072"/>
      <c r="DA120" s="1072"/>
      <c r="DB120" s="1072"/>
      <c r="DC120" s="1072"/>
      <c r="DD120" s="1072"/>
      <c r="DE120" s="1072"/>
      <c r="DF120" s="1073"/>
      <c r="DG120" s="982">
        <v>7311911</v>
      </c>
      <c r="DH120" s="983"/>
      <c r="DI120" s="983"/>
      <c r="DJ120" s="983"/>
      <c r="DK120" s="983"/>
      <c r="DL120" s="983">
        <v>6611973</v>
      </c>
      <c r="DM120" s="983"/>
      <c r="DN120" s="983"/>
      <c r="DO120" s="983"/>
      <c r="DP120" s="983"/>
      <c r="DQ120" s="983">
        <v>6544059</v>
      </c>
      <c r="DR120" s="983"/>
      <c r="DS120" s="983"/>
      <c r="DT120" s="983"/>
      <c r="DU120" s="983"/>
      <c r="DV120" s="984">
        <v>48.8</v>
      </c>
      <c r="DW120" s="984"/>
      <c r="DX120" s="984"/>
      <c r="DY120" s="984"/>
      <c r="DZ120" s="985"/>
    </row>
    <row r="121" spans="1:130" s="247" customFormat="1" ht="26.25" customHeight="1" x14ac:dyDescent="0.15">
      <c r="A121" s="1115"/>
      <c r="B121" s="1002"/>
      <c r="C121" s="1023" t="s">
        <v>474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462</v>
      </c>
      <c r="AB121" s="1015"/>
      <c r="AC121" s="1015"/>
      <c r="AD121" s="1015"/>
      <c r="AE121" s="1016"/>
      <c r="AF121" s="1017" t="s">
        <v>462</v>
      </c>
      <c r="AG121" s="1015"/>
      <c r="AH121" s="1015"/>
      <c r="AI121" s="1015"/>
      <c r="AJ121" s="1016"/>
      <c r="AK121" s="1017" t="s">
        <v>388</v>
      </c>
      <c r="AL121" s="1015"/>
      <c r="AM121" s="1015"/>
      <c r="AN121" s="1015"/>
      <c r="AO121" s="1016"/>
      <c r="AP121" s="1018" t="s">
        <v>388</v>
      </c>
      <c r="AQ121" s="1019"/>
      <c r="AR121" s="1019"/>
      <c r="AS121" s="1019"/>
      <c r="AT121" s="1020"/>
      <c r="AU121" s="1048"/>
      <c r="AV121" s="1049"/>
      <c r="AW121" s="1049"/>
      <c r="AX121" s="1049"/>
      <c r="AY121" s="1050"/>
      <c r="AZ121" s="1005" t="s">
        <v>475</v>
      </c>
      <c r="BA121" s="1006"/>
      <c r="BB121" s="1006"/>
      <c r="BC121" s="1006"/>
      <c r="BD121" s="1006"/>
      <c r="BE121" s="1006"/>
      <c r="BF121" s="1006"/>
      <c r="BG121" s="1006"/>
      <c r="BH121" s="1006"/>
      <c r="BI121" s="1006"/>
      <c r="BJ121" s="1006"/>
      <c r="BK121" s="1006"/>
      <c r="BL121" s="1006"/>
      <c r="BM121" s="1006"/>
      <c r="BN121" s="1006"/>
      <c r="BO121" s="1006"/>
      <c r="BP121" s="1007"/>
      <c r="BQ121" s="975">
        <v>3541050</v>
      </c>
      <c r="BR121" s="976"/>
      <c r="BS121" s="976"/>
      <c r="BT121" s="976"/>
      <c r="BU121" s="976"/>
      <c r="BV121" s="976">
        <v>3324160</v>
      </c>
      <c r="BW121" s="976"/>
      <c r="BX121" s="976"/>
      <c r="BY121" s="976"/>
      <c r="BZ121" s="976"/>
      <c r="CA121" s="976">
        <v>3245201</v>
      </c>
      <c r="CB121" s="976"/>
      <c r="CC121" s="976"/>
      <c r="CD121" s="976"/>
      <c r="CE121" s="976"/>
      <c r="CF121" s="970">
        <v>24.2</v>
      </c>
      <c r="CG121" s="971"/>
      <c r="CH121" s="971"/>
      <c r="CI121" s="971"/>
      <c r="CJ121" s="971"/>
      <c r="CK121" s="1066"/>
      <c r="CL121" s="1067"/>
      <c r="CM121" s="1067"/>
      <c r="CN121" s="1067"/>
      <c r="CO121" s="1068"/>
      <c r="CP121" s="1076" t="s">
        <v>476</v>
      </c>
      <c r="CQ121" s="1077"/>
      <c r="CR121" s="1077"/>
      <c r="CS121" s="1077"/>
      <c r="CT121" s="1077"/>
      <c r="CU121" s="1077"/>
      <c r="CV121" s="1077"/>
      <c r="CW121" s="1077"/>
      <c r="CX121" s="1077"/>
      <c r="CY121" s="1077"/>
      <c r="CZ121" s="1077"/>
      <c r="DA121" s="1077"/>
      <c r="DB121" s="1077"/>
      <c r="DC121" s="1077"/>
      <c r="DD121" s="1077"/>
      <c r="DE121" s="1077"/>
      <c r="DF121" s="1078"/>
      <c r="DG121" s="975">
        <v>1057367</v>
      </c>
      <c r="DH121" s="976"/>
      <c r="DI121" s="976"/>
      <c r="DJ121" s="976"/>
      <c r="DK121" s="976"/>
      <c r="DL121" s="976">
        <v>1029020</v>
      </c>
      <c r="DM121" s="976"/>
      <c r="DN121" s="976"/>
      <c r="DO121" s="976"/>
      <c r="DP121" s="976"/>
      <c r="DQ121" s="976">
        <v>1030691</v>
      </c>
      <c r="DR121" s="976"/>
      <c r="DS121" s="976"/>
      <c r="DT121" s="976"/>
      <c r="DU121" s="976"/>
      <c r="DV121" s="977">
        <v>7.7</v>
      </c>
      <c r="DW121" s="977"/>
      <c r="DX121" s="977"/>
      <c r="DY121" s="977"/>
      <c r="DZ121" s="978"/>
    </row>
    <row r="122" spans="1:130" s="247" customFormat="1" ht="26.25" customHeight="1" x14ac:dyDescent="0.15">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446</v>
      </c>
      <c r="AB122" s="1015"/>
      <c r="AC122" s="1015"/>
      <c r="AD122" s="1015"/>
      <c r="AE122" s="1016"/>
      <c r="AF122" s="1017" t="s">
        <v>388</v>
      </c>
      <c r="AG122" s="1015"/>
      <c r="AH122" s="1015"/>
      <c r="AI122" s="1015"/>
      <c r="AJ122" s="1016"/>
      <c r="AK122" s="1017" t="s">
        <v>414</v>
      </c>
      <c r="AL122" s="1015"/>
      <c r="AM122" s="1015"/>
      <c r="AN122" s="1015"/>
      <c r="AO122" s="1016"/>
      <c r="AP122" s="1018" t="s">
        <v>462</v>
      </c>
      <c r="AQ122" s="1019"/>
      <c r="AR122" s="1019"/>
      <c r="AS122" s="1019"/>
      <c r="AT122" s="1020"/>
      <c r="AU122" s="1048"/>
      <c r="AV122" s="1049"/>
      <c r="AW122" s="1049"/>
      <c r="AX122" s="1049"/>
      <c r="AY122" s="1050"/>
      <c r="AZ122" s="1030" t="s">
        <v>477</v>
      </c>
      <c r="BA122" s="1021"/>
      <c r="BB122" s="1021"/>
      <c r="BC122" s="1021"/>
      <c r="BD122" s="1021"/>
      <c r="BE122" s="1021"/>
      <c r="BF122" s="1021"/>
      <c r="BG122" s="1021"/>
      <c r="BH122" s="1021"/>
      <c r="BI122" s="1021"/>
      <c r="BJ122" s="1021"/>
      <c r="BK122" s="1021"/>
      <c r="BL122" s="1021"/>
      <c r="BM122" s="1021"/>
      <c r="BN122" s="1021"/>
      <c r="BO122" s="1021"/>
      <c r="BP122" s="1022"/>
      <c r="BQ122" s="1053">
        <v>26895822</v>
      </c>
      <c r="BR122" s="1054"/>
      <c r="BS122" s="1054"/>
      <c r="BT122" s="1054"/>
      <c r="BU122" s="1054"/>
      <c r="BV122" s="1054">
        <v>27807583</v>
      </c>
      <c r="BW122" s="1054"/>
      <c r="BX122" s="1054"/>
      <c r="BY122" s="1054"/>
      <c r="BZ122" s="1054"/>
      <c r="CA122" s="1054">
        <v>28314793</v>
      </c>
      <c r="CB122" s="1054"/>
      <c r="CC122" s="1054"/>
      <c r="CD122" s="1054"/>
      <c r="CE122" s="1054"/>
      <c r="CF122" s="1074">
        <v>211.3</v>
      </c>
      <c r="CG122" s="1075"/>
      <c r="CH122" s="1075"/>
      <c r="CI122" s="1075"/>
      <c r="CJ122" s="1075"/>
      <c r="CK122" s="1066"/>
      <c r="CL122" s="1067"/>
      <c r="CM122" s="1067"/>
      <c r="CN122" s="1067"/>
      <c r="CO122" s="1068"/>
      <c r="CP122" s="1076" t="s">
        <v>478</v>
      </c>
      <c r="CQ122" s="1077"/>
      <c r="CR122" s="1077"/>
      <c r="CS122" s="1077"/>
      <c r="CT122" s="1077"/>
      <c r="CU122" s="1077"/>
      <c r="CV122" s="1077"/>
      <c r="CW122" s="1077"/>
      <c r="CX122" s="1077"/>
      <c r="CY122" s="1077"/>
      <c r="CZ122" s="1077"/>
      <c r="DA122" s="1077"/>
      <c r="DB122" s="1077"/>
      <c r="DC122" s="1077"/>
      <c r="DD122" s="1077"/>
      <c r="DE122" s="1077"/>
      <c r="DF122" s="1078"/>
      <c r="DG122" s="975">
        <v>1143355</v>
      </c>
      <c r="DH122" s="976"/>
      <c r="DI122" s="976"/>
      <c r="DJ122" s="976"/>
      <c r="DK122" s="976"/>
      <c r="DL122" s="976">
        <v>1033169</v>
      </c>
      <c r="DM122" s="976"/>
      <c r="DN122" s="976"/>
      <c r="DO122" s="976"/>
      <c r="DP122" s="976"/>
      <c r="DQ122" s="976">
        <v>955801</v>
      </c>
      <c r="DR122" s="976"/>
      <c r="DS122" s="976"/>
      <c r="DT122" s="976"/>
      <c r="DU122" s="976"/>
      <c r="DV122" s="977">
        <v>7.1</v>
      </c>
      <c r="DW122" s="977"/>
      <c r="DX122" s="977"/>
      <c r="DY122" s="977"/>
      <c r="DZ122" s="978"/>
    </row>
    <row r="123" spans="1:130" s="247" customFormat="1" ht="26.25" customHeight="1" x14ac:dyDescent="0.15">
      <c r="A123" s="1115"/>
      <c r="B123" s="1002"/>
      <c r="C123" s="972" t="s">
        <v>461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414</v>
      </c>
      <c r="AB123" s="1015"/>
      <c r="AC123" s="1015"/>
      <c r="AD123" s="1015"/>
      <c r="AE123" s="1016"/>
      <c r="AF123" s="1017" t="s">
        <v>446</v>
      </c>
      <c r="AG123" s="1015"/>
      <c r="AH123" s="1015"/>
      <c r="AI123" s="1015"/>
      <c r="AJ123" s="1016"/>
      <c r="AK123" s="1017" t="s">
        <v>388</v>
      </c>
      <c r="AL123" s="1015"/>
      <c r="AM123" s="1015"/>
      <c r="AN123" s="1015"/>
      <c r="AO123" s="1016"/>
      <c r="AP123" s="1018" t="s">
        <v>414</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479</v>
      </c>
      <c r="BP123" s="1062"/>
      <c r="BQ123" s="1121">
        <v>40943413</v>
      </c>
      <c r="BR123" s="1122"/>
      <c r="BS123" s="1122"/>
      <c r="BT123" s="1122"/>
      <c r="BU123" s="1122"/>
      <c r="BV123" s="1122">
        <v>41945459</v>
      </c>
      <c r="BW123" s="1122"/>
      <c r="BX123" s="1122"/>
      <c r="BY123" s="1122"/>
      <c r="BZ123" s="1122"/>
      <c r="CA123" s="1122">
        <v>41068794</v>
      </c>
      <c r="CB123" s="1122"/>
      <c r="CC123" s="1122"/>
      <c r="CD123" s="1122"/>
      <c r="CE123" s="1122"/>
      <c r="CF123" s="1055"/>
      <c r="CG123" s="1056"/>
      <c r="CH123" s="1056"/>
      <c r="CI123" s="1056"/>
      <c r="CJ123" s="1057"/>
      <c r="CK123" s="1066"/>
      <c r="CL123" s="1067"/>
      <c r="CM123" s="1067"/>
      <c r="CN123" s="1067"/>
      <c r="CO123" s="1068"/>
      <c r="CP123" s="1076" t="s">
        <v>480</v>
      </c>
      <c r="CQ123" s="1077"/>
      <c r="CR123" s="1077"/>
      <c r="CS123" s="1077"/>
      <c r="CT123" s="1077"/>
      <c r="CU123" s="1077"/>
      <c r="CV123" s="1077"/>
      <c r="CW123" s="1077"/>
      <c r="CX123" s="1077"/>
      <c r="CY123" s="1077"/>
      <c r="CZ123" s="1077"/>
      <c r="DA123" s="1077"/>
      <c r="DB123" s="1077"/>
      <c r="DC123" s="1077"/>
      <c r="DD123" s="1077"/>
      <c r="DE123" s="1077"/>
      <c r="DF123" s="1078"/>
      <c r="DG123" s="1014">
        <v>36240</v>
      </c>
      <c r="DH123" s="1015"/>
      <c r="DI123" s="1015"/>
      <c r="DJ123" s="1015"/>
      <c r="DK123" s="1016"/>
      <c r="DL123" s="1017">
        <v>27066</v>
      </c>
      <c r="DM123" s="1015"/>
      <c r="DN123" s="1015"/>
      <c r="DO123" s="1015"/>
      <c r="DP123" s="1016"/>
      <c r="DQ123" s="1017">
        <v>28904</v>
      </c>
      <c r="DR123" s="1015"/>
      <c r="DS123" s="1015"/>
      <c r="DT123" s="1015"/>
      <c r="DU123" s="1016"/>
      <c r="DV123" s="1018">
        <v>0.2</v>
      </c>
      <c r="DW123" s="1019"/>
      <c r="DX123" s="1019"/>
      <c r="DY123" s="1019"/>
      <c r="DZ123" s="1020"/>
    </row>
    <row r="124" spans="1:130" s="247" customFormat="1" ht="26.25" customHeight="1" thickBot="1" x14ac:dyDescent="0.2">
      <c r="A124" s="1115"/>
      <c r="B124" s="1002"/>
      <c r="C124" s="972" t="s">
        <v>465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440</v>
      </c>
      <c r="AB124" s="1015"/>
      <c r="AC124" s="1015"/>
      <c r="AD124" s="1015"/>
      <c r="AE124" s="1016"/>
      <c r="AF124" s="1017" t="s">
        <v>388</v>
      </c>
      <c r="AG124" s="1015"/>
      <c r="AH124" s="1015"/>
      <c r="AI124" s="1015"/>
      <c r="AJ124" s="1016"/>
      <c r="AK124" s="1017" t="s">
        <v>452</v>
      </c>
      <c r="AL124" s="1015"/>
      <c r="AM124" s="1015"/>
      <c r="AN124" s="1015"/>
      <c r="AO124" s="1016"/>
      <c r="AP124" s="1018" t="s">
        <v>388</v>
      </c>
      <c r="AQ124" s="1019"/>
      <c r="AR124" s="1019"/>
      <c r="AS124" s="1019"/>
      <c r="AT124" s="1020"/>
      <c r="AU124" s="1117" t="s">
        <v>481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18.899999999999999</v>
      </c>
      <c r="BR124" s="1084"/>
      <c r="BS124" s="1084"/>
      <c r="BT124" s="1084"/>
      <c r="BU124" s="1084"/>
      <c r="BV124" s="1084">
        <v>15.8</v>
      </c>
      <c r="BW124" s="1084"/>
      <c r="BX124" s="1084"/>
      <c r="BY124" s="1084"/>
      <c r="BZ124" s="1084"/>
      <c r="CA124" s="1084">
        <v>23.2</v>
      </c>
      <c r="CB124" s="1084"/>
      <c r="CC124" s="1084"/>
      <c r="CD124" s="1084"/>
      <c r="CE124" s="1084"/>
      <c r="CF124" s="1085"/>
      <c r="CG124" s="1086"/>
      <c r="CH124" s="1086"/>
      <c r="CI124" s="1086"/>
      <c r="CJ124" s="1087"/>
      <c r="CK124" s="1069"/>
      <c r="CL124" s="1069"/>
      <c r="CM124" s="1069"/>
      <c r="CN124" s="1069"/>
      <c r="CO124" s="1070"/>
      <c r="CP124" s="1076" t="s">
        <v>482</v>
      </c>
      <c r="CQ124" s="1077"/>
      <c r="CR124" s="1077"/>
      <c r="CS124" s="1077"/>
      <c r="CT124" s="1077"/>
      <c r="CU124" s="1077"/>
      <c r="CV124" s="1077"/>
      <c r="CW124" s="1077"/>
      <c r="CX124" s="1077"/>
      <c r="CY124" s="1077"/>
      <c r="CZ124" s="1077"/>
      <c r="DA124" s="1077"/>
      <c r="DB124" s="1077"/>
      <c r="DC124" s="1077"/>
      <c r="DD124" s="1077"/>
      <c r="DE124" s="1077"/>
      <c r="DF124" s="1078"/>
      <c r="DG124" s="1061" t="s">
        <v>483</v>
      </c>
      <c r="DH124" s="1040"/>
      <c r="DI124" s="1040"/>
      <c r="DJ124" s="1040"/>
      <c r="DK124" s="1041"/>
      <c r="DL124" s="1039" t="s">
        <v>440</v>
      </c>
      <c r="DM124" s="1040"/>
      <c r="DN124" s="1040"/>
      <c r="DO124" s="1040"/>
      <c r="DP124" s="1041"/>
      <c r="DQ124" s="1039" t="s">
        <v>388</v>
      </c>
      <c r="DR124" s="1040"/>
      <c r="DS124" s="1040"/>
      <c r="DT124" s="1040"/>
      <c r="DU124" s="1041"/>
      <c r="DV124" s="1042" t="s">
        <v>414</v>
      </c>
      <c r="DW124" s="1043"/>
      <c r="DX124" s="1043"/>
      <c r="DY124" s="1043"/>
      <c r="DZ124" s="1044"/>
    </row>
    <row r="125" spans="1:130" s="247" customFormat="1" ht="26.25" customHeight="1" x14ac:dyDescent="0.15">
      <c r="A125" s="1115"/>
      <c r="B125" s="1002"/>
      <c r="C125" s="972" t="s">
        <v>467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484</v>
      </c>
      <c r="AB125" s="1015"/>
      <c r="AC125" s="1015"/>
      <c r="AD125" s="1015"/>
      <c r="AE125" s="1016"/>
      <c r="AF125" s="1017" t="s">
        <v>440</v>
      </c>
      <c r="AG125" s="1015"/>
      <c r="AH125" s="1015"/>
      <c r="AI125" s="1015"/>
      <c r="AJ125" s="1016"/>
      <c r="AK125" s="1017" t="s">
        <v>452</v>
      </c>
      <c r="AL125" s="1015"/>
      <c r="AM125" s="1015"/>
      <c r="AN125" s="1015"/>
      <c r="AO125" s="1016"/>
      <c r="AP125" s="1018" t="s">
        <v>485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440</v>
      </c>
      <c r="DH125" s="983"/>
      <c r="DI125" s="983"/>
      <c r="DJ125" s="983"/>
      <c r="DK125" s="983"/>
      <c r="DL125" s="983" t="s">
        <v>388</v>
      </c>
      <c r="DM125" s="983"/>
      <c r="DN125" s="983"/>
      <c r="DO125" s="983"/>
      <c r="DP125" s="983"/>
      <c r="DQ125" s="983" t="s">
        <v>440</v>
      </c>
      <c r="DR125" s="983"/>
      <c r="DS125" s="983"/>
      <c r="DT125" s="983"/>
      <c r="DU125" s="983"/>
      <c r="DV125" s="984" t="s">
        <v>388</v>
      </c>
      <c r="DW125" s="984"/>
      <c r="DX125" s="984"/>
      <c r="DY125" s="984"/>
      <c r="DZ125" s="985"/>
    </row>
    <row r="126" spans="1:130" s="247" customFormat="1" ht="26.25" customHeight="1" thickBot="1" x14ac:dyDescent="0.2">
      <c r="A126" s="1115"/>
      <c r="B126" s="1002"/>
      <c r="C126" s="972" t="s">
        <v>469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91678</v>
      </c>
      <c r="AB126" s="1015"/>
      <c r="AC126" s="1015"/>
      <c r="AD126" s="1015"/>
      <c r="AE126" s="1016"/>
      <c r="AF126" s="1017">
        <v>83605</v>
      </c>
      <c r="AG126" s="1015"/>
      <c r="AH126" s="1015"/>
      <c r="AI126" s="1015"/>
      <c r="AJ126" s="1016"/>
      <c r="AK126" s="1017">
        <v>79224</v>
      </c>
      <c r="AL126" s="1015"/>
      <c r="AM126" s="1015"/>
      <c r="AN126" s="1015"/>
      <c r="AO126" s="1016"/>
      <c r="AP126" s="1018">
        <v>0.6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483</v>
      </c>
      <c r="DH126" s="976"/>
      <c r="DI126" s="976"/>
      <c r="DJ126" s="976"/>
      <c r="DK126" s="976"/>
      <c r="DL126" s="976" t="s">
        <v>388</v>
      </c>
      <c r="DM126" s="976"/>
      <c r="DN126" s="976"/>
      <c r="DO126" s="976"/>
      <c r="DP126" s="976"/>
      <c r="DQ126" s="976" t="s">
        <v>440</v>
      </c>
      <c r="DR126" s="976"/>
      <c r="DS126" s="976"/>
      <c r="DT126" s="976"/>
      <c r="DU126" s="976"/>
      <c r="DV126" s="977" t="s">
        <v>388</v>
      </c>
      <c r="DW126" s="977"/>
      <c r="DX126" s="977"/>
      <c r="DY126" s="977"/>
      <c r="DZ126" s="978"/>
    </row>
    <row r="127" spans="1:130" s="247" customFormat="1" ht="26.25" customHeight="1" x14ac:dyDescent="0.15">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4992</v>
      </c>
      <c r="AB127" s="1015"/>
      <c r="AC127" s="1015"/>
      <c r="AD127" s="1015"/>
      <c r="AE127" s="1016"/>
      <c r="AF127" s="1017">
        <v>3544</v>
      </c>
      <c r="AG127" s="1015"/>
      <c r="AH127" s="1015"/>
      <c r="AI127" s="1015"/>
      <c r="AJ127" s="1016"/>
      <c r="AK127" s="1017">
        <v>2512</v>
      </c>
      <c r="AL127" s="1015"/>
      <c r="AM127" s="1015"/>
      <c r="AN127" s="1015"/>
      <c r="AO127" s="1016"/>
      <c r="AP127" s="1018">
        <v>0</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388</v>
      </c>
      <c r="DH127" s="976"/>
      <c r="DI127" s="976"/>
      <c r="DJ127" s="976"/>
      <c r="DK127" s="976"/>
      <c r="DL127" s="976" t="s">
        <v>388</v>
      </c>
      <c r="DM127" s="976"/>
      <c r="DN127" s="976"/>
      <c r="DO127" s="976"/>
      <c r="DP127" s="976"/>
      <c r="DQ127" s="976" t="s">
        <v>452</v>
      </c>
      <c r="DR127" s="976"/>
      <c r="DS127" s="976"/>
      <c r="DT127" s="976"/>
      <c r="DU127" s="976"/>
      <c r="DV127" s="977" t="s">
        <v>414</v>
      </c>
      <c r="DW127" s="977"/>
      <c r="DX127" s="977"/>
      <c r="DY127" s="977"/>
      <c r="DZ127" s="978"/>
    </row>
    <row r="128" spans="1:130" s="247" customFormat="1" ht="26.25" customHeight="1" thickBot="1" x14ac:dyDescent="0.2">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439909</v>
      </c>
      <c r="AB128" s="1104"/>
      <c r="AC128" s="1104"/>
      <c r="AD128" s="1104"/>
      <c r="AE128" s="1105"/>
      <c r="AF128" s="1106">
        <v>424746</v>
      </c>
      <c r="AG128" s="1104"/>
      <c r="AH128" s="1104"/>
      <c r="AI128" s="1104"/>
      <c r="AJ128" s="1105"/>
      <c r="AK128" s="1106">
        <v>446174</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440</v>
      </c>
      <c r="BG128" s="1111"/>
      <c r="BH128" s="1111"/>
      <c r="BI128" s="1111"/>
      <c r="BJ128" s="1111"/>
      <c r="BK128" s="1111"/>
      <c r="BL128" s="1112"/>
      <c r="BM128" s="1110">
        <v>12.73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440</v>
      </c>
      <c r="DH128" s="1096"/>
      <c r="DI128" s="1096"/>
      <c r="DJ128" s="1096"/>
      <c r="DK128" s="1096"/>
      <c r="DL128" s="1096" t="s">
        <v>388</v>
      </c>
      <c r="DM128" s="1096"/>
      <c r="DN128" s="1096"/>
      <c r="DO128" s="1096"/>
      <c r="DP128" s="1096"/>
      <c r="DQ128" s="1096">
        <v>29</v>
      </c>
      <c r="DR128" s="1096"/>
      <c r="DS128" s="1096"/>
      <c r="DT128" s="1096"/>
      <c r="DU128" s="1096"/>
      <c r="DV128" s="1097">
        <v>0</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15871097</v>
      </c>
      <c r="AB129" s="1015"/>
      <c r="AC129" s="1015"/>
      <c r="AD129" s="1015"/>
      <c r="AE129" s="1016"/>
      <c r="AF129" s="1017">
        <v>15855772</v>
      </c>
      <c r="AG129" s="1015"/>
      <c r="AH129" s="1015"/>
      <c r="AI129" s="1015"/>
      <c r="AJ129" s="1016"/>
      <c r="AK129" s="1017">
        <v>15716548</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440</v>
      </c>
      <c r="BG129" s="1125"/>
      <c r="BH129" s="1125"/>
      <c r="BI129" s="1125"/>
      <c r="BJ129" s="1125"/>
      <c r="BK129" s="1125"/>
      <c r="BL129" s="1126"/>
      <c r="BM129" s="1124">
        <v>17.73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2417307</v>
      </c>
      <c r="AB130" s="1015"/>
      <c r="AC130" s="1015"/>
      <c r="AD130" s="1015"/>
      <c r="AE130" s="1016"/>
      <c r="AF130" s="1017">
        <v>2405096</v>
      </c>
      <c r="AG130" s="1015"/>
      <c r="AH130" s="1015"/>
      <c r="AI130" s="1015"/>
      <c r="AJ130" s="1016"/>
      <c r="AK130" s="1017">
        <v>2313857</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8.1999999999999993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13453790</v>
      </c>
      <c r="AB131" s="1040"/>
      <c r="AC131" s="1040"/>
      <c r="AD131" s="1040"/>
      <c r="AE131" s="1041"/>
      <c r="AF131" s="1039">
        <v>13450676</v>
      </c>
      <c r="AG131" s="1040"/>
      <c r="AH131" s="1040"/>
      <c r="AI131" s="1040"/>
      <c r="AJ131" s="1041"/>
      <c r="AK131" s="1039">
        <v>13402691</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v>23.2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9.1632915330000007</v>
      </c>
      <c r="AB132" s="1156"/>
      <c r="AC132" s="1156"/>
      <c r="AD132" s="1156"/>
      <c r="AE132" s="1157"/>
      <c r="AF132" s="1158">
        <v>8.1480068360000004</v>
      </c>
      <c r="AG132" s="1156"/>
      <c r="AH132" s="1156"/>
      <c r="AI132" s="1156"/>
      <c r="AJ132" s="1157"/>
      <c r="AK132" s="1158">
        <v>7.4308211689999997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9.4</v>
      </c>
      <c r="AB133" s="1139"/>
      <c r="AC133" s="1139"/>
      <c r="AD133" s="1139"/>
      <c r="AE133" s="1140"/>
      <c r="AF133" s="1138">
        <v>9</v>
      </c>
      <c r="AG133" s="1139"/>
      <c r="AH133" s="1139"/>
      <c r="AI133" s="1139"/>
      <c r="AJ133" s="1140"/>
      <c r="AK133" s="1138">
        <v>8.1999999999999993</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HBLX14dBkTKyHSPsAgoax090a1hiir5pdh/QyUDYAVn7QxPwlA5P4o4hVYq0MHCjdLH4C+8kT8Xh0NLrI9+yQ==" saltValue="YmgZjLrO/x3Jn99TusqZ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40" zoomScaleNormal="85" zoomScaleSheetLayoutView="100" workbookViewId="0">
      <selection activeCell="Z22" sqref="AH22:AL2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xBLm4vX1gWTrFu8FetcbifF8gDeO3g9M1p+X0RGo4+J735uD/I7Y8J8BRLSvNE/LKhQH6rwNxjPrO+h8WmXaA==" saltValue="RCpL0SODVrrGU0N8CAcc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AP61" zoomScaleNormal="100" zoomScaleSheetLayoutView="55" workbookViewId="0">
      <selection activeCell="Z22" sqref="AH22:AL2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VzTECyZf6KnmH2ukh7+VK868KHO+Jq5xqzb9WpP6lY/Lh2DPOwgxLoBktP+X1JxYJPBt4U57bj5JGQr4xRhg==" saltValue="cUwYgm6Ijmx9vQCNTV6J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topLeftCell="R43" workbookViewId="0">
      <selection activeCell="Z22" sqref="AH22:AL23"/>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4456951</v>
      </c>
      <c r="AP9" s="313">
        <v>64279</v>
      </c>
      <c r="AQ9" s="314">
        <v>73117</v>
      </c>
      <c r="AR9" s="315">
        <v>-12.1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465167</v>
      </c>
      <c r="AP10" s="316">
        <v>6709</v>
      </c>
      <c r="AQ10" s="317">
        <v>5871</v>
      </c>
      <c r="AR10" s="318">
        <v>14.3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75705</v>
      </c>
      <c r="AP11" s="316">
        <v>1092</v>
      </c>
      <c r="AQ11" s="317">
        <v>5513</v>
      </c>
      <c r="AR11" s="318">
        <v>-80.2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v>3790</v>
      </c>
      <c r="AP12" s="316">
        <v>55</v>
      </c>
      <c r="AQ12" s="317">
        <v>1308</v>
      </c>
      <c r="AR12" s="318">
        <v>-95.8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522</v>
      </c>
      <c r="AP13" s="316" t="s">
        <v>522</v>
      </c>
      <c r="AQ13" s="317">
        <v>3</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198267</v>
      </c>
      <c r="AP14" s="316">
        <v>2859</v>
      </c>
      <c r="AQ14" s="317">
        <v>2952</v>
      </c>
      <c r="AR14" s="318">
        <v>-3.2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84581</v>
      </c>
      <c r="AP15" s="316">
        <v>1220</v>
      </c>
      <c r="AQ15" s="317">
        <v>1788</v>
      </c>
      <c r="AR15" s="318">
        <v>-31.8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-329950</v>
      </c>
      <c r="AP16" s="316">
        <v>-4759</v>
      </c>
      <c r="AQ16" s="317">
        <v>-6565</v>
      </c>
      <c r="AR16" s="318">
        <v>-27.5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4954511</v>
      </c>
      <c r="AP17" s="316">
        <v>71454</v>
      </c>
      <c r="AQ17" s="317">
        <v>83986</v>
      </c>
      <c r="AR17" s="318">
        <v>-14.9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7.36</v>
      </c>
      <c r="AP21" s="329">
        <v>8.24</v>
      </c>
      <c r="AQ21" s="330">
        <v>-0.88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98.7</v>
      </c>
      <c r="AP22" s="334">
        <v>98.1</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2713188</v>
      </c>
      <c r="AP32" s="343">
        <v>39130</v>
      </c>
      <c r="AQ32" s="344">
        <v>53780</v>
      </c>
      <c r="AR32" s="345">
        <v>-27.2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522</v>
      </c>
      <c r="AP34" s="343" t="s">
        <v>522</v>
      </c>
      <c r="AQ34" s="344">
        <v>5</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816463</v>
      </c>
      <c r="AP35" s="343">
        <v>11775</v>
      </c>
      <c r="AQ35" s="344">
        <v>13935</v>
      </c>
      <c r="AR35" s="345">
        <v>-15.5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144574</v>
      </c>
      <c r="AP36" s="343">
        <v>2085</v>
      </c>
      <c r="AQ36" s="344">
        <v>1226</v>
      </c>
      <c r="AR36" s="345">
        <v>70.099999999999994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v>81736</v>
      </c>
      <c r="AP37" s="343">
        <v>1179</v>
      </c>
      <c r="AQ37" s="344">
        <v>824</v>
      </c>
      <c r="AR37" s="345">
        <v>43.1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-446174</v>
      </c>
      <c r="AP39" s="343">
        <v>-6435</v>
      </c>
      <c r="AQ39" s="344">
        <v>-3983</v>
      </c>
      <c r="AR39" s="345">
        <v>61.6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-2313857</v>
      </c>
      <c r="AP40" s="343">
        <v>-33371</v>
      </c>
      <c r="AQ40" s="344">
        <v>-48081</v>
      </c>
      <c r="AR40" s="345">
        <v>-30.6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294</v>
      </c>
      <c r="AL41" s="1196"/>
      <c r="AM41" s="1196"/>
      <c r="AN41" s="1197"/>
      <c r="AO41" s="343">
        <v>995930</v>
      </c>
      <c r="AP41" s="343">
        <v>14363</v>
      </c>
      <c r="AQ41" s="344">
        <v>17707</v>
      </c>
      <c r="AR41" s="345">
        <v>-18.899999999999999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3689448</v>
      </c>
      <c r="AN51" s="365">
        <v>54263</v>
      </c>
      <c r="AO51" s="366">
        <v>-7</v>
      </c>
      <c r="AP51" s="367">
        <v>54227</v>
      </c>
      <c r="AQ51" s="368">
        <v>-18.2</v>
      </c>
      <c r="AR51" s="369">
        <v>11.2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1679058</v>
      </c>
      <c r="AN52" s="373">
        <v>24695</v>
      </c>
      <c r="AO52" s="374">
        <v>-1.3</v>
      </c>
      <c r="AP52" s="375">
        <v>29694</v>
      </c>
      <c r="AQ52" s="376">
        <v>-6.7</v>
      </c>
      <c r="AR52" s="377">
        <v>5.4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2597185</v>
      </c>
      <c r="AN53" s="365">
        <v>38077</v>
      </c>
      <c r="AO53" s="366">
        <v>-29.8</v>
      </c>
      <c r="AP53" s="367">
        <v>67319</v>
      </c>
      <c r="AQ53" s="368">
        <v>24.1</v>
      </c>
      <c r="AR53" s="369">
        <v>-53.9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1316433</v>
      </c>
      <c r="AN54" s="373">
        <v>19300</v>
      </c>
      <c r="AO54" s="374">
        <v>-21.8</v>
      </c>
      <c r="AP54" s="375">
        <v>38101</v>
      </c>
      <c r="AQ54" s="376">
        <v>28.3</v>
      </c>
      <c r="AR54" s="377">
        <v>-50.1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3018196</v>
      </c>
      <c r="AN55" s="365">
        <v>44006</v>
      </c>
      <c r="AO55" s="366">
        <v>15.6</v>
      </c>
      <c r="AP55" s="367">
        <v>70615</v>
      </c>
      <c r="AQ55" s="368">
        <v>4.9000000000000004</v>
      </c>
      <c r="AR55" s="369">
        <v>10.7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1256095</v>
      </c>
      <c r="AN56" s="373">
        <v>18314</v>
      </c>
      <c r="AO56" s="374">
        <v>-5.0999999999999996</v>
      </c>
      <c r="AP56" s="375">
        <v>37382</v>
      </c>
      <c r="AQ56" s="376">
        <v>-1.9</v>
      </c>
      <c r="AR56" s="377">
        <v>-3.2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5587744</v>
      </c>
      <c r="AN57" s="365">
        <v>80805</v>
      </c>
      <c r="AO57" s="366">
        <v>83.6</v>
      </c>
      <c r="AP57" s="367">
        <v>69185</v>
      </c>
      <c r="AQ57" s="368">
        <v>-2</v>
      </c>
      <c r="AR57" s="369">
        <v>85.6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2231313</v>
      </c>
      <c r="AN58" s="373">
        <v>32267</v>
      </c>
      <c r="AO58" s="374">
        <v>76.2</v>
      </c>
      <c r="AP58" s="375">
        <v>38519</v>
      </c>
      <c r="AQ58" s="376">
        <v>3</v>
      </c>
      <c r="AR58" s="377">
        <v>73.2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4197881</v>
      </c>
      <c r="AN59" s="365">
        <v>60542</v>
      </c>
      <c r="AO59" s="366">
        <v>-25.1</v>
      </c>
      <c r="AP59" s="367">
        <v>70166</v>
      </c>
      <c r="AQ59" s="368">
        <v>1.4</v>
      </c>
      <c r="AR59" s="369">
        <v>-26.5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1699053</v>
      </c>
      <c r="AN60" s="373">
        <v>24504</v>
      </c>
      <c r="AO60" s="374">
        <v>-24.1</v>
      </c>
      <c r="AP60" s="375">
        <v>36115</v>
      </c>
      <c r="AQ60" s="376">
        <v>-6.2</v>
      </c>
      <c r="AR60" s="377">
        <v>-17.899999999999999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3818091</v>
      </c>
      <c r="AN61" s="380">
        <v>55539</v>
      </c>
      <c r="AO61" s="381">
        <v>7.5</v>
      </c>
      <c r="AP61" s="382">
        <v>66302</v>
      </c>
      <c r="AQ61" s="383">
        <v>2</v>
      </c>
      <c r="AR61" s="369">
        <v>5.5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1636390</v>
      </c>
      <c r="AN62" s="373">
        <v>23816</v>
      </c>
      <c r="AO62" s="374">
        <v>4.8</v>
      </c>
      <c r="AP62" s="375">
        <v>35962</v>
      </c>
      <c r="AQ62" s="376">
        <v>3.3</v>
      </c>
      <c r="AR62" s="377">
        <v>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k5P3k1dbWeQ0RRRMMFGQSFD44TAIgGSKCd24YJNNYLpUN87oFGnYH8sjPwFztO3WKGam943+4cgnoHo6OlM4A==" saltValue="cKfivi5CpEDeBXikTpX+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topLeftCell="W90" zoomScaleNormal="100" zoomScaleSheetLayoutView="55" workbookViewId="0">
      <selection activeCell="Z22" sqref="AH22:AL2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Pbi71SuplkYmMGJ9txNK2uHH6xxVMDi25gnqgTfYjnWW5TMpBE9Z/lALS3Z7vEtwRHgLxx9aIqFZkKt4BMvOqQ==" saltValue="4VCvzWVKDvhAEGSjT0zv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topLeftCell="A84" zoomScaleNormal="100" zoomScaleSheetLayoutView="55" workbookViewId="0">
      <selection activeCell="Z22" sqref="AH22:AL2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gxaDcm49sZXSI75D/sn7baj1FwvOJHYvbiDdk91Rjkde8dy0n6El3jKKCYomgSl+NDpETQyCZA8bSMHgd0dJ0w==" saltValue="CBXOfcbxCeyjI+EqzPsA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topLeftCell="D40" zoomScaleSheetLayoutView="100" workbookViewId="0">
      <selection activeCell="Z22" sqref="AH22:AL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27.67</v>
      </c>
      <c r="G47" s="12">
        <v>30.35</v>
      </c>
      <c r="H47" s="12">
        <v>32.119999999999997</v>
      </c>
      <c r="I47" s="12">
        <v>31.1</v>
      </c>
      <c r="J47" s="13">
        <v>28.94</v>
      </c>
    </row>
    <row r="48" spans="2:10" ht="57.75" customHeight="1" x14ac:dyDescent="0.15">
      <c r="B48" s="14"/>
      <c r="C48" s="1200" t="s">
        <v>4</v>
      </c>
      <c r="D48" s="1200"/>
      <c r="E48" s="1201"/>
      <c r="F48" s="15">
        <v>4.68</v>
      </c>
      <c r="G48" s="16">
        <v>3.65</v>
      </c>
      <c r="H48" s="16">
        <v>1.65</v>
      </c>
      <c r="I48" s="16">
        <v>1.46</v>
      </c>
      <c r="J48" s="17">
        <v>1.28</v>
      </c>
    </row>
    <row r="49" spans="2:10" ht="57.75" customHeight="1" thickBot="1" x14ac:dyDescent="0.2">
      <c r="B49" s="18"/>
      <c r="C49" s="1202" t="s">
        <v>5</v>
      </c>
      <c r="D49" s="1202"/>
      <c r="E49" s="1203"/>
      <c r="F49" s="19">
        <v>1.53</v>
      </c>
      <c r="G49" s="20">
        <v>1.31</v>
      </c>
      <c r="H49" s="20" t="s">
        <v>568</v>
      </c>
      <c r="I49" s="20" t="s">
        <v>569</v>
      </c>
      <c r="J49" s="21" t="s">
        <v>570</v>
      </c>
    </row>
    <row r="50" spans="2:10" ht="13.5" customHeight="1" x14ac:dyDescent="0.15"/>
  </sheetData>
  <sheetProtection algorithmName="SHA-512" hashValue="I1+PR1K3S+b+Is8w14UqEb2HAbA4mY1cVpk92+mPGSU9/QYrEdsH0Z+7PVNUETn6Tf4qe/PLziSYOtqUw0Vllw==" saltValue="UIq1eOk5PRY48MP/ls4o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2021-10-13T05:49:37Z</cp:lastPrinted>
  <dcterms:created xsi:type="dcterms:W3CDTF">2021-02-05T03:54:09Z</dcterms:created>
  <dcterms:modified xsi:type="dcterms:W3CDTF">2021-10-13T05:54:42Z</dcterms:modified>
  <cp:category/>
</cp:coreProperties>
</file>