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4\財政課\理財係（新）\09諸報告\平成31年度\県\財政状況資料集\R0110財政状況資料集（追加分）\【財政状況資料集】_332089_総社市_2017\結合後\"/>
    </mc:Choice>
  </mc:AlternateContent>
  <bookViews>
    <workbookView xWindow="0" yWindow="0" windowWidth="15360" windowHeight="7635" tabRatio="542"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<sst xmlns="http://schemas.openxmlformats.org/spreadsheetml/2006/main" count="1018" uniqueCount="585">
  <si>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</si>
  <si>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</si>
  <si>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</si>
  <si>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</si>
  <si>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</si>
  <si>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</si>
  <si>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</si>
  <si>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</si>
  <si>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</si>
  <si>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</si>
  <si>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</si>
  <si>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</si>
  <si>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</si>
  <si>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</si>
  <si>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</si>
  <si>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</si>
  <si>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</si>
  <si>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</si>
  <si>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</si>
  <si>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</si>
  <si>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</si>
  <si>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</si>
  <si>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</si>
  <si>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</si>
  <si>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</si>
  <si>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</si>
  <si>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</si>
  <si>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</si>
  <si>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</si>
  <si>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</si>
  <si>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</si>
  <si>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</si>
  <si>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</si>
  <si>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</si>
  <si>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</si>
  <si>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</si>
  <si>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</si>
  <si>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</si>
  <si>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</si>
  <si>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</si>
  <si>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</si>
  <si>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</si>
  <si>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</si>
  <si>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</si>
  <si>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</si>
  <si>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</si>
  <si>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</si>
  <si>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</si>
  <si>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</si>
  <si>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</si>
  <si>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</si>
  <si>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</si>
  <si>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</si>
  <si>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</si>
  <si>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</si>
  <si>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</si>
  <si>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</si>
  <si>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</si>
  <si>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</si>
  <si>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</si>
  <si>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</si>
  <si>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</si>
  <si>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</si>
  <si>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</si>
  <si>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</si>
  <si>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</si>
  <si>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</si>
  <si>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</si>
  <si>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</si>
  <si>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</si>
  <si>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</si>
  <si>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</si>
  <si>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</si>
  <si>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</si>
  <si>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</si>
  <si>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</si>
  <si>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</si>
  <si>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</si>
  <si>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</si>
  <si>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</si>
  <si>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</si>
  <si>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</si>
  <si>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</si>
  <si>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</si>
  <si>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</si>
  <si>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</si>
  <si>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</si>
  <si>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</si>
  <si>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</si>
  <si>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</si>
  <si>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総社市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</si>
  <si>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</si>
  <si>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</si>
  <si>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</si>
  <si>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</si>
  <si>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</si>
  <si>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</si>
  <si>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</si>
  <si>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</si>
  <si>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</si>
  <si>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</si>
  <si>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</si>
  <si>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</si>
  <si>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</si>
  <si>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</si>
  <si>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</si>
  <si>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</si>
  <si>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</si>
  <si>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</si>
  <si>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</si>
  <si>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</si>
  <si>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</si>
  <si>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</si>
  <si>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</si>
  <si>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</si>
  <si>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</si>
  <si>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</si>
  <si>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</si>
  <si>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</si>
  <si>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</si>
  <si>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</si>
  <si>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</si>
  <si>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</si>
  <si>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</si>
  <si>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</si>
  <si>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</si>
  <si>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</si>
  <si>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</si>
  <si>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</si>
  <si>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</si>
  <si>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</si>
  <si>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</si>
  <si>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</si>
  <si>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</si>
  <si>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</si>
  <si>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</si>
  <si>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</si>
  <si>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</si>
  <si>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</si>
  <si>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</si>
  <si>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</si>
  <si>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</si>
  <si>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</si>
  <si>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</si>
  <si>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</si>
  <si>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</si>
  <si>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</si>
  <si>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</si>
  <si>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</si>
  <si>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</si>
  <si>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</si>
  <si>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</si>
  <si>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</si>
  <si>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</si>
  <si>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</si>
  <si>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</si>
  <si>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</si>
  <si>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</si>
  <si>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</si>
  <si>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</si>
  <si>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</si>
  <si>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</si>
  <si>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</si>
  <si>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</si>
  <si>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</si>
  <si>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</si>
  <si>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</si>
  <si>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</si>
  <si>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</si>
  <si>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</si>
  <si>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</si>
  <si>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</si>
  <si>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</si>
  <si>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</si>
  <si>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</si>
  <si>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</si>
  <si>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</si>
  <si>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</si>
  <si>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</si>
  <si>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</si>
  <si>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</si>
  <si>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</si>
  <si>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</si>
  <si>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</si>
  <si>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</si>
  <si>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</si>
  <si>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</si>
  <si>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</si>
  <si>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</si>
  <si>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</si>
  <si>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</si>
  <si>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</si>
  <si>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</si>
  <si>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</si>
  <si>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</si>
  <si>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</si>
  <si>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</si>
  <si>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</si>
  <si>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</si>
  <si>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</si>
  <si>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</si>
  <si>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</si>
  <si>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</si>
  <si>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</si>
  <si>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</si>
  <si>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</si>
  <si>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</si>
  <si>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</si>
  <si>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岡山県総社市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</si>
  <si>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</si>
  <si>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</si>
  <si>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</si>
  <si>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</si>
  <si>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</si>
  <si>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</si>
  <si>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</si>
  <si>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</si>
  <si>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</si>
  <si>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</si>
  <si>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</si>
  <si>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</si>
  <si>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</si>
  <si>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</si>
  <si>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</si>
  <si>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</si>
  <si>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</si>
  <si>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</si>
  <si>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</si>
  <si>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</si>
  <si>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</si>
  <si>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</si>
  <si>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</si>
  <si>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</si>
  <si>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</si>
  <si>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</si>
  <si>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</si>
  <si>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</si>
  <si>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</si>
  <si>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</si>
  <si>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</si>
  <si>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</si>
  <si>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</si>
  <si>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</si>
  <si>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</si>
  <si>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</si>
  <si>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</si>
  <si>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</si>
  <si>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</si>
  <si>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</si>
  <si>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</si>
  <si>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</si>
  <si>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</si>
  <si>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</si>
  <si>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</si>
  <si>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</si>
  <si>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</si>
  <si>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</si>
  <si>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</si>
  <si>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</si>
  <si>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</si>
  <si>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</si>
  <si>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</si>
  <si>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</si>
  <si>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</si>
  <si>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</si>
  <si>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</si>
  <si>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</si>
  <si>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</si>
  <si>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</si>
  <si>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</si>
  <si>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</si>
  <si>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</si>
  <si>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</si>
  <si>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</si>
  <si>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</si>
  <si>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</si>
  <si>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</si>
  <si>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</si>
  <si>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</si>
  <si>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</si>
  <si>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</si>
  <si>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</si>
  <si>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</si>
  <si>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</si>
  <si>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</si>
  <si>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</si>
  <si>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</si>
  <si>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</si>
  <si>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</si>
  <si>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</si>
  <si>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</si>
  <si>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</si>
  <si>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</si>
  <si>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</si>
  <si>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</si>
  <si>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</si>
  <si>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</si>
  <si>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</si>
  <si>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</si>
  <si>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</si>
  <si>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</si>
  <si>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</si>
  <si>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</si>
  <si>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</si>
  <si>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</si>
  <si>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</si>
  <si>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</si>
  <si>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</si>
  <si>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</si>
  <si>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</si>
  <si>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</si>
  <si>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</si>
  <si>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</si>
  <si>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</si>
  <si>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</si>
  <si>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</si>
  <si>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</si>
  <si>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</si>
  <si>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</si>
  <si>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</si>
  <si>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</si>
  <si>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</si>
  <si>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</si>
  <si>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</si>
  <si>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</si>
  <si>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</si>
  <si>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</si>
  <si>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</si>
  <si>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</si>
  <si>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</si>
  <si>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</si>
  <si>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</si>
  <si>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</si>
  <si>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</si>
  <si>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</si>
  <si>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</si>
  <si>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</si>
  <si>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</si>
  <si>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</si>
  <si>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</si>
  <si>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</si>
  <si>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</si>
  <si>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</si>
  <si>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</si>
  <si>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</si>
  <si>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</si>
  <si>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</si>
  <si>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</si>
  <si>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</si>
  <si>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</si>
  <si>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</si>
  <si>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</si>
  <si>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</si>
  <si>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</si>
  <si>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</si>
  <si>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</si>
  <si>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</si>
  <si>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</si>
  <si>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</si>
  <si>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</si>
  <si>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岡山県総社市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</si>
  <si>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</si>
  <si>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</si>
  <si>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</si>
  <si>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</si>
  <si>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</si>
  <si>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</si>
  <si>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</si>
  <si>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</si>
  <si>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</si>
  <si>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</si>
  <si>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</si>
  <si>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</si>
  <si>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</si>
  <si>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</si>
  <si>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</si>
  <si>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</si>
  <si>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</si>
  <si>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</si>
  <si>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</si>
  <si>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</si>
  <si>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総社駅南地区土地区画整理事業費特別会計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</si>
  <si>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</si>
  <si>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</si>
  <si>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</si>
  <si>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</si>
  <si>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</si>
  <si>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</si>
  <si>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</si>
  <si>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</si>
  <si>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</si>
  <si>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</si>
  <si>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</si>
  <si>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</si>
  <si>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</si>
  <si>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</si>
  <si>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総社市国民健康保険特別会計</t>
    <phoneticPr fontId="5"/>
  </si>
  <si>
    <t>総社市後期高齢者医療特別会計</t>
    <phoneticPr fontId="5"/>
  </si>
  <si>
    <t>総社市介護保険特別会計</t>
    <phoneticPr fontId="5"/>
  </si>
  <si>
    <t>総社市水道事業会計</t>
    <phoneticPr fontId="5"/>
  </si>
  <si>
    <t>法適用企業</t>
    <phoneticPr fontId="5"/>
  </si>
  <si>
    <t>総社市工業用水道事業会計</t>
    <phoneticPr fontId="5"/>
  </si>
  <si>
    <t>総社市公共下水道事業費特別会計</t>
    <phoneticPr fontId="5"/>
  </si>
  <si>
    <t>法非適用企業</t>
    <phoneticPr fontId="5"/>
  </si>
  <si>
    <t>総社市農業集落排水事業費特別会計</t>
    <phoneticPr fontId="5"/>
  </si>
  <si>
    <t>総社市国民宿舎事業費特別会計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</si>
  <si>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</si>
  <si>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</si>
  <si>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</si>
  <si>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</si>
  <si>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</si>
  <si>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</si>
  <si>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</si>
  <si>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</si>
  <si>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</si>
  <si>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</si>
  <si>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</si>
  <si>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</si>
  <si>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</si>
  <si>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</si>
  <si>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</si>
  <si>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</si>
  <si>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</si>
  <si>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</si>
  <si>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</si>
  <si>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</si>
  <si>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</si>
  <si>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</si>
  <si>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</si>
  <si>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</si>
  <si>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</si>
  <si>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</si>
  <si>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</si>
  <si>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</si>
  <si>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</si>
  <si>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</si>
  <si>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</si>
  <si>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</si>
  <si>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</si>
  <si>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</si>
  <si>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</si>
  <si>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</si>
  <si>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</si>
  <si>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</si>
  <si>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</si>
  <si>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</si>
  <si>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</si>
  <si>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</si>
  <si>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</si>
  <si>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</si>
  <si>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</si>
  <si>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</si>
  <si>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</si>
  <si>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</si>
  <si>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</si>
  <si>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</si>
  <si>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</si>
  <si>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</si>
  <si>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</si>
  <si>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</si>
  <si>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</si>
  <si>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</si>
  <si>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</si>
  <si>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</si>
  <si>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</si>
  <si>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</si>
  <si>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</si>
  <si>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</si>
  <si>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</si>
  <si>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総社市公共下水道事業費特別会計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</si>
  <si>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</si>
  <si>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</si>
  <si>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総社市農業集落排水事業費特別会計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</si>
  <si>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</si>
  <si>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</si>
  <si>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総社市国民宿舎事業費特別会計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</si>
  <si>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</si>
  <si>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</si>
  <si>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</si>
  <si>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</si>
  <si>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</si>
  <si>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</si>
  <si>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</si>
  <si>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</si>
  <si>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</si>
  <si>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</si>
  <si>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</si>
  <si>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</si>
  <si>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</si>
  <si>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</si>
  <si>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</si>
  <si>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</si>
  <si>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</si>
  <si>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</si>
  <si>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</si>
  <si>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</si>
  <si>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</si>
  <si>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</si>
  <si>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</si>
  <si>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</si>
  <si>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</si>
  <si>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</si>
  <si>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</si>
  <si>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</si>
  <si>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</si>
  <si>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</si>
  <si>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</si>
  <si>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</si>
  <si>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</si>
  <si>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</si>
  <si>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</si>
  <si>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</si>
  <si>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</si>
  <si>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</si>
  <si>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</si>
  <si>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</si>
  <si>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</si>
  <si>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</si>
  <si>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</si>
  <si>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</si>
  <si>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</si>
  <si>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</si>
  <si>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</si>
  <si>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</si>
  <si>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</si>
  <si>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</si>
  <si>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</si>
  <si>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</si>
  <si>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</si>
  <si>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</si>
  <si>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</si>
  <si>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</si>
  <si>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</si>
  <si>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</si>
  <si>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</si>
  <si>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</si>
  <si>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</si>
  <si>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</si>
  <si>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</si>
  <si>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</si>
  <si>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</si>
  <si>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</si>
  <si>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</si>
  <si>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</si>
  <si>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</si>
  <si>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</si>
  <si>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</si>
  <si>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</si>
  <si>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</si>
  <si>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</si>
  <si>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</si>
  <si>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</si>
  <si>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</si>
  <si>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</si>
  <si>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</si>
  <si>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</si>
  <si>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</si>
  <si>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</si>
  <si>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</si>
  <si>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</si>
  <si>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</si>
  <si>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0.15</t>
  </si>
  <si>
    <t>総社市水道事業会計</t>
  </si>
  <si>
    <t>総社市国民健康保険特別会計</t>
  </si>
  <si>
    <t>一般会計</t>
  </si>
  <si>
    <t>総社市工業用水道事業会計</t>
  </si>
  <si>
    <t>総社市介護保険特別会計</t>
  </si>
  <si>
    <t>総社市後期高齢者医療特別会計</t>
  </si>
  <si>
    <t>総社市公共下水道事業費特別会計</t>
  </si>
  <si>
    <t>総社駅南地区土地区画整理事業費特別会計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</si>
  <si>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</si>
  <si>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</si>
  <si>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</si>
  <si>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</si>
  <si>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</si>
  <si>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</si>
  <si>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</si>
  <si>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</si>
  <si>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</si>
  <si>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</si>
  <si>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</si>
  <si>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</si>
  <si>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</si>
  <si>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過去の大規模事業にかかる既発債の償還が進む一方で地方債の新規発行を抑制していることなどから将来負担比率は低下傾向にある。一方で、有形固定資産減価償却率は、老朽化施設の保有割合が高いことから、類似団体よりも高い水準である。このことから本市では、公共施設の老朽化に対して投資を抑制しつつ財政負担の軽減に努めていると言えるが、今後はそれら公共施設の更新時期が集中する見通しであるため、公共施設等総合管理計画に基づき、計画的な施設の管理運営に努めるとともに、更新費用の平準化を図っていく必要がある。</t>
    <phoneticPr fontId="5"/>
  </si>
  <si>
    <t>実質公債費比率、将来負担比率とも数値は年々改善している。しかし実質公債費比率については類似団体平均より高い水準にある。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Ｈ31年度まで複数の大型事業を計画していることから、適切な償還計画により事業進捗の調整を図るなど、過度な地方債発行を避け公債費負担の平準化に努める必要がある。</t>
    <rPh sb="31" eb="33">
      <t>ジッシツ</t>
    </rPh>
    <rPh sb="33" eb="36">
      <t>コウサイヒ</t>
    </rPh>
    <rPh sb="36" eb="38">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</si>
</sst>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67319</c:v>
                </c:pt>
                <c:pt idx="4">
                  <c:v>70615</c:v>
                </c:pt>
              </c:numCache>
            </c:numRef>
          </c:val>
          <c:smooth val="0"/>
          <c:extLst xmlns:c16r2="http://schemas.microsoft.com/office/drawing/2015/06/chart">
            <c:ext xmlns:c16="http://schemas.microsoft.com/office/drawing/2014/chart" uri="{C3380CC4-5D6E-409C-BE32-E72D297353CC}">
              <c16:uniqueId val="{00000000-7465-445E-A640-6F2193324A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59726</c:v>
                </c:pt>
                <c:pt idx="1">
                  <c:v>58351</c:v>
                </c:pt>
                <c:pt idx="2">
                  <c:v>54263</c:v>
                </c:pt>
                <c:pt idx="3">
                  <c:v>38077</c:v>
                </c:pt>
                <c:pt idx="4">
                  <c:v>44006</c:v>
                </c:pt>
              </c:numCache>
            </c:numRef>
          </c:val>
          <c:smooth val="0"/>
          <c:extLst xmlns:c16r2="http://schemas.microsoft.com/office/drawing/2015/06/chart">
            <c:ext xmlns:c16="http://schemas.microsoft.com/office/drawing/2014/chart" uri="{C3380CC4-5D6E-409C-BE32-E72D297353CC}">
              <c16:uniqueId val="{00000001-7465-445E-A640-6F2193324A79}"/>
            </c:ext>
          </c:extLst>
        </c:ser>
        <c:dLbls>
          <c:showLegendKey val="0"/>
          <c:showVal val="0"/>
          <c:showCatName val="0"/>
          <c:showSerName val="0"/>
          <c:showPercent val="0"/>
          <c:showBubbleSize val="0"/>
        </c:dLbls>
        <c:marker val="1"/>
        <c:smooth val="0"/>
        <c:axId val="370154400"/>
        <c:axId val="370157144"/>
      </c:lineChart>
      <c:catAx>
        <c:axId val="37015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157144"/>
        <c:crosses val="autoZero"/>
        <c:auto val="1"/>
        <c:lblAlgn val="ctr"/>
        <c:lblOffset val="100"/>
        <c:tickLblSkip val="1"/>
        <c:tickMarkSkip val="1"/>
        <c:noMultiLvlLbl val="0"/>
      </c:catAx>
      <c:valAx>
        <c:axId val="3701571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15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4.78</c:v>
                </c:pt>
                <c:pt idx="1">
                  <c:v>6.44</c:v>
                </c:pt>
                <c:pt idx="2">
                  <c:v>4.68</c:v>
                </c:pt>
                <c:pt idx="3">
                  <c:v>3.65</c:v>
                </c:pt>
                <c:pt idx="4">
                  <c:v>1.65</c:v>
                </c:pt>
              </c:numCache>
            </c:numRef>
          </c:val>
          <c:extLst xmlns:c16r2="http://schemas.microsoft.com/office/drawing/2015/06/chart">
            <c:ext xmlns:c16="http://schemas.microsoft.com/office/drawing/2014/chart" uri="{C3380CC4-5D6E-409C-BE32-E72D297353CC}">
              <c16:uniqueId val="{00000000-8B8C-4929-A758-FF9976C703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21.86</c:v>
                </c:pt>
                <c:pt idx="1">
                  <c:v>24.51</c:v>
                </c:pt>
                <c:pt idx="2">
                  <c:v>27.67</c:v>
                </c:pt>
                <c:pt idx="3">
                  <c:v>30.35</c:v>
                </c:pt>
                <c:pt idx="4">
                  <c:v>32.119999999999997</c:v>
                </c:pt>
              </c:numCache>
            </c:numRef>
          </c:val>
          <c:extLst xmlns:c16r2="http://schemas.microsoft.com/office/drawing/2015/06/chart">
            <c:ext xmlns:c16="http://schemas.microsoft.com/office/drawing/2014/chart" uri="{C3380CC4-5D6E-409C-BE32-E72D297353CC}">
              <c16:uniqueId val="{00000001-8B8C-4929-A758-FF9976C703AC}"/>
            </c:ext>
          </c:extLst>
        </c:ser>
        <c:dLbls>
          <c:showLegendKey val="0"/>
          <c:showVal val="0"/>
          <c:showCatName val="0"/>
          <c:showSerName val="0"/>
          <c:showPercent val="0"/>
          <c:showBubbleSize val="0"/>
        </c:dLbls>
        <c:gapWidth val="250"/>
        <c:overlap val="100"/>
        <c:axId val="370155968"/>
        <c:axId val="41487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2.4900000000000002</c:v>
                </c:pt>
                <c:pt idx="1">
                  <c:v>4.16</c:v>
                </c:pt>
                <c:pt idx="2">
                  <c:v>1.53</c:v>
                </c:pt>
                <c:pt idx="3">
                  <c:v>1.31</c:v>
                </c:pt>
                <c:pt idx="4">
                  <c:v>-0.15</c:v>
                </c:pt>
              </c:numCache>
            </c:numRef>
          </c:val>
          <c:smooth val="0"/>
          <c:extLst xmlns:c16r2="http://schemas.microsoft.com/office/drawing/2015/06/chart">
            <c:ext xmlns:c16="http://schemas.microsoft.com/office/drawing/2014/chart" uri="{C3380CC4-5D6E-409C-BE32-E72D297353CC}">
              <c16:uniqueId val="{00000002-8B8C-4929-A758-FF9976C703AC}"/>
            </c:ext>
          </c:extLst>
        </c:ser>
        <c:dLbls>
          <c:showLegendKey val="0"/>
          <c:showVal val="0"/>
          <c:showCatName val="0"/>
          <c:showSerName val="0"/>
          <c:showPercent val="0"/>
          <c:showBubbleSize val="0"/>
        </c:dLbls>
        <c:marker val="1"/>
        <c:smooth val="0"/>
        <c:axId val="370155968"/>
        <c:axId val="414878448"/>
      </c:lineChart>
      <c:catAx>
        <c:axId val="3701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878448"/>
        <c:crosses val="autoZero"/>
        <c:auto val="1"/>
        <c:lblAlgn val="ctr"/>
        <c:lblOffset val="100"/>
        <c:tickLblSkip val="1"/>
        <c:tickMarkSkip val="1"/>
        <c:noMultiLvlLbl val="0"/>
      </c:catAx>
      <c:valAx>
        <c:axId val="41487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15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CB2-4967-9A6D-E624D0C2E8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CB2-4967-9A6D-E624D0C2E8F2}"/>
            </c:ext>
          </c:extLst>
        </c:ser>
        <c:ser>
          <c:idx val="2"/>
          <c:order val="2"/>
          <c:tx>
            <c:strRef>
              <c:f>データシート!$A$29</c:f>
              <c:strCache>
                <c:ptCount val="1"/>
                <c:pt idx="0">
                  <c:v>総社駅南地区土地区画整理事業費特別会計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CB2-4967-9A6D-E624D0C2E8F2}"/>
            </c:ext>
          </c:extLst>
        </c:ser>
        <c:ser>
          <c:idx val="3"/>
          <c:order val="3"/>
          <c:tx>
            <c:strRef>
              <c:f>データシート!$A$30</c:f>
              <c:strCache>
                <c:ptCount val="1"/>
                <c:pt idx="0">
                  <c:v>総社市公共下水道事業費特別会計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CB2-4967-9A6D-E624D0C2E8F2}"/>
            </c:ext>
          </c:extLst>
        </c:ser>
        <c:ser>
          <c:idx val="4"/>
          <c:order val="4"/>
          <c:tx>
            <c:strRef>
              <c:f>データシート!$A$31</c:f>
              <c:strCache>
                <c:ptCount val="1"/>
                <c:pt idx="0">
                  <c:v>総社市後期高齢者医療特別会計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0CB2-4967-9A6D-E624D0C2E8F2}"/>
            </c:ext>
          </c:extLst>
        </c:ser>
        <c:ser>
          <c:idx val="5"/>
          <c:order val="5"/>
          <c:tx>
            <c:strRef>
              <c:f>データシート!$A$32</c:f>
              <c:strCache>
                <c:ptCount val="1"/>
                <c:pt idx="0">
                  <c:v>総社市介護保険特別会計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0.98</c:v>
                </c:pt>
                <c:pt idx="2">
                  <c:v>#N/A</c:v>
                </c:pt>
                <c:pt idx="3">
                  <c:v>0.51</c:v>
                </c:pt>
                <c:pt idx="4">
                  <c:v>#N/A</c:v>
                </c:pt>
                <c:pt idx="5">
                  <c:v>0.4</c:v>
                </c:pt>
                <c:pt idx="6">
                  <c:v>#N/A</c:v>
                </c:pt>
                <c:pt idx="7">
                  <c:v>0.46</c:v>
                </c:pt>
                <c:pt idx="8">
                  <c:v>#N/A</c:v>
                </c:pt>
                <c:pt idx="9">
                  <c:v>0.61</c:v>
                </c:pt>
              </c:numCache>
            </c:numRef>
          </c:val>
          <c:extLst xmlns:c16r2="http://schemas.microsoft.com/office/drawing/2015/06/chart">
            <c:ext xmlns:c16="http://schemas.microsoft.com/office/drawing/2014/chart" uri="{C3380CC4-5D6E-409C-BE32-E72D297353CC}">
              <c16:uniqueId val="{00000005-0CB2-4967-9A6D-E624D0C2E8F2}"/>
            </c:ext>
          </c:extLst>
        </c:ser>
        <c:ser>
          <c:idx val="6"/>
          <c:order val="6"/>
          <c:tx>
            <c:strRef>
              <c:f>データシート!$A$33</c:f>
              <c:strCache>
                <c:ptCount val="1"/>
                <c:pt idx="0">
                  <c:v>総社市工業用水道事業会計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0.89</c:v>
                </c:pt>
                <c:pt idx="2">
                  <c:v>#N/A</c:v>
                </c:pt>
                <c:pt idx="3">
                  <c:v>0.96</c:v>
                </c:pt>
                <c:pt idx="4">
                  <c:v>#N/A</c:v>
                </c:pt>
                <c:pt idx="5">
                  <c:v>0.94</c:v>
                </c:pt>
                <c:pt idx="6">
                  <c:v>#N/A</c:v>
                </c:pt>
                <c:pt idx="7">
                  <c:v>1.1100000000000001</c:v>
                </c:pt>
                <c:pt idx="8">
                  <c:v>#N/A</c:v>
                </c:pt>
                <c:pt idx="9">
                  <c:v>1.24</c:v>
                </c:pt>
              </c:numCache>
            </c:numRef>
          </c:val>
          <c:extLst xmlns:c16r2="http://schemas.microsoft.com/office/drawing/2015/06/chart">
            <c:ext xmlns:c16="http://schemas.microsoft.com/office/drawing/2014/chart" uri="{C3380CC4-5D6E-409C-BE32-E72D297353CC}">
              <c16:uniqueId val="{00000006-0CB2-4967-9A6D-E624D0C2E8F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4.7699999999999996</c:v>
                </c:pt>
                <c:pt idx="2">
                  <c:v>#N/A</c:v>
                </c:pt>
                <c:pt idx="3">
                  <c:v>6.43</c:v>
                </c:pt>
                <c:pt idx="4">
                  <c:v>#N/A</c:v>
                </c:pt>
                <c:pt idx="5">
                  <c:v>4.67</c:v>
                </c:pt>
                <c:pt idx="6">
                  <c:v>#N/A</c:v>
                </c:pt>
                <c:pt idx="7">
                  <c:v>3.64</c:v>
                </c:pt>
                <c:pt idx="8">
                  <c:v>#N/A</c:v>
                </c:pt>
                <c:pt idx="9">
                  <c:v>1.64</c:v>
                </c:pt>
              </c:numCache>
            </c:numRef>
          </c:val>
          <c:extLst xmlns:c16r2="http://schemas.microsoft.com/office/drawing/2015/06/chart">
            <c:ext xmlns:c16="http://schemas.microsoft.com/office/drawing/2014/chart" uri="{C3380CC4-5D6E-409C-BE32-E72D297353CC}">
              <c16:uniqueId val="{00000007-0CB2-4967-9A6D-E624D0C2E8F2}"/>
            </c:ext>
          </c:extLst>
        </c:ser>
        <c:ser>
          <c:idx val="8"/>
          <c:order val="8"/>
          <c:tx>
            <c:strRef>
              <c:f>データシート!$A$35</c:f>
              <c:strCache>
                <c:ptCount val="1"/>
                <c:pt idx="0">
                  <c:v>総社市国民健康保険特別会計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0.31</c:v>
                </c:pt>
                <c:pt idx="2">
                  <c:v>#N/A</c:v>
                </c:pt>
                <c:pt idx="3">
                  <c:v>0.75</c:v>
                </c:pt>
                <c:pt idx="4">
                  <c:v>#N/A</c:v>
                </c:pt>
                <c:pt idx="5">
                  <c:v>1.07</c:v>
                </c:pt>
                <c:pt idx="6">
                  <c:v>#N/A</c:v>
                </c:pt>
                <c:pt idx="7">
                  <c:v>1.23</c:v>
                </c:pt>
                <c:pt idx="8">
                  <c:v>#N/A</c:v>
                </c:pt>
                <c:pt idx="9">
                  <c:v>3.1</c:v>
                </c:pt>
              </c:numCache>
            </c:numRef>
          </c:val>
          <c:extLst xmlns:c16r2="http://schemas.microsoft.com/office/drawing/2015/06/chart">
            <c:ext xmlns:c16="http://schemas.microsoft.com/office/drawing/2014/chart" uri="{C3380CC4-5D6E-409C-BE32-E72D297353CC}">
              <c16:uniqueId val="{00000008-0CB2-4967-9A6D-E624D0C2E8F2}"/>
            </c:ext>
          </c:extLst>
        </c:ser>
        <c:ser>
          <c:idx val="9"/>
          <c:order val="9"/>
          <c:tx>
            <c:strRef>
              <c:f>データシート!$A$36</c:f>
              <c:strCache>
                <c:ptCount val="1"/>
                <c:pt idx="0">
                  <c:v>総社市水道事業会計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12.13</c:v>
                </c:pt>
                <c:pt idx="2">
                  <c:v>#N/A</c:v>
                </c:pt>
                <c:pt idx="3">
                  <c:v>11.27</c:v>
                </c:pt>
                <c:pt idx="4">
                  <c:v>#N/A</c:v>
                </c:pt>
                <c:pt idx="5">
                  <c:v>12.44</c:v>
                </c:pt>
                <c:pt idx="6">
                  <c:v>#N/A</c:v>
                </c:pt>
                <c:pt idx="7">
                  <c:v>11.17</c:v>
                </c:pt>
                <c:pt idx="8">
                  <c:v>#N/A</c:v>
                </c:pt>
                <c:pt idx="9">
                  <c:v>8.14</c:v>
                </c:pt>
              </c:numCache>
            </c:numRef>
          </c:val>
          <c:extLst xmlns:c16r2="http://schemas.microsoft.com/office/drawing/2015/06/chart">
            <c:ext xmlns:c16="http://schemas.microsoft.com/office/drawing/2014/chart" uri="{C3380CC4-5D6E-409C-BE32-E72D297353CC}">
              <c16:uniqueId val="{00000009-0CB2-4967-9A6D-E624D0C2E8F2}"/>
            </c:ext>
          </c:extLst>
        </c:ser>
        <c:dLbls>
          <c:showLegendKey val="0"/>
          <c:showVal val="0"/>
          <c:showCatName val="0"/>
          <c:showSerName val="0"/>
          <c:showPercent val="0"/>
          <c:showBubbleSize val="0"/>
        </c:dLbls>
        <c:gapWidth val="150"/>
        <c:overlap val="100"/>
        <c:axId val="414881192"/>
        <c:axId val="414880408"/>
      </c:barChart>
      <c:catAx>
        <c:axId val="41488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880408"/>
        <c:crosses val="autoZero"/>
        <c:auto val="1"/>
        <c:lblAlgn val="ctr"/>
        <c:lblOffset val="100"/>
        <c:tickLblSkip val="1"/>
        <c:tickMarkSkip val="1"/>
        <c:noMultiLvlLbl val="0"/>
      </c:catAx>
      <c:valAx>
        <c:axId val="414880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81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2951</c:v>
                </c:pt>
                <c:pt idx="5">
                  <c:v>2970</c:v>
                </c:pt>
                <c:pt idx="8">
                  <c:v>2925</c:v>
                </c:pt>
                <c:pt idx="11">
                  <c:v>2848</c:v>
                </c:pt>
                <c:pt idx="14">
                  <c:v>2857</c:v>
                </c:pt>
              </c:numCache>
            </c:numRef>
          </c:val>
          <c:extLst xmlns:c16r2="http://schemas.microsoft.com/office/drawing/2015/06/chart">
            <c:ext xmlns:c16="http://schemas.microsoft.com/office/drawing/2014/chart" uri="{C3380CC4-5D6E-409C-BE32-E72D297353CC}">
              <c16:uniqueId val="{00000000-5164-4911-85D2-C542443185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164-4911-85D2-C542443185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164</c:v>
                </c:pt>
                <c:pt idx="3">
                  <c:v>136</c:v>
                </c:pt>
                <c:pt idx="6">
                  <c:v>119</c:v>
                </c:pt>
                <c:pt idx="9">
                  <c:v>104</c:v>
                </c:pt>
                <c:pt idx="12">
                  <c:v>97</c:v>
                </c:pt>
              </c:numCache>
            </c:numRef>
          </c:val>
          <c:extLst xmlns:c16r2="http://schemas.microsoft.com/office/drawing/2015/06/chart">
            <c:ext xmlns:c16="http://schemas.microsoft.com/office/drawing/2014/chart" uri="{C3380CC4-5D6E-409C-BE32-E72D297353CC}">
              <c16:uniqueId val="{00000002-5164-4911-85D2-C542443185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142</c:v>
                </c:pt>
                <c:pt idx="3">
                  <c:v>142</c:v>
                </c:pt>
                <c:pt idx="6">
                  <c:v>142</c:v>
                </c:pt>
                <c:pt idx="9">
                  <c:v>144</c:v>
                </c:pt>
                <c:pt idx="12">
                  <c:v>142</c:v>
                </c:pt>
              </c:numCache>
            </c:numRef>
          </c:val>
          <c:extLst xmlns:c16r2="http://schemas.microsoft.com/office/drawing/2015/06/chart">
            <c:ext xmlns:c16="http://schemas.microsoft.com/office/drawing/2014/chart" uri="{C3380CC4-5D6E-409C-BE32-E72D297353CC}">
              <c16:uniqueId val="{00000003-5164-4911-85D2-C542443185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928</c:v>
                </c:pt>
                <c:pt idx="3">
                  <c:v>907</c:v>
                </c:pt>
                <c:pt idx="6">
                  <c:v>892</c:v>
                </c:pt>
                <c:pt idx="9">
                  <c:v>826</c:v>
                </c:pt>
                <c:pt idx="12">
                  <c:v>796</c:v>
                </c:pt>
              </c:numCache>
            </c:numRef>
          </c:val>
          <c:extLst xmlns:c16r2="http://schemas.microsoft.com/office/drawing/2015/06/chart">
            <c:ext xmlns:c16="http://schemas.microsoft.com/office/drawing/2014/chart" uri="{C3380CC4-5D6E-409C-BE32-E72D297353CC}">
              <c16:uniqueId val="{00000004-5164-4911-85D2-C542443185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64-4911-85D2-C542443185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164-4911-85D2-C542443185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3283</c:v>
                </c:pt>
                <c:pt idx="3">
                  <c:v>3150</c:v>
                </c:pt>
                <c:pt idx="6">
                  <c:v>3058</c:v>
                </c:pt>
                <c:pt idx="9">
                  <c:v>3091</c:v>
                </c:pt>
                <c:pt idx="12">
                  <c:v>3056</c:v>
                </c:pt>
              </c:numCache>
            </c:numRef>
          </c:val>
          <c:extLst xmlns:c16r2="http://schemas.microsoft.com/office/drawing/2015/06/chart">
            <c:ext xmlns:c16="http://schemas.microsoft.com/office/drawing/2014/chart" uri="{C3380CC4-5D6E-409C-BE32-E72D297353CC}">
              <c16:uniqueId val="{00000007-5164-4911-85D2-C542443185F8}"/>
            </c:ext>
          </c:extLst>
        </c:ser>
        <c:dLbls>
          <c:showLegendKey val="0"/>
          <c:showVal val="0"/>
          <c:showCatName val="0"/>
          <c:showSerName val="0"/>
          <c:showPercent val="0"/>
          <c:showBubbleSize val="0"/>
        </c:dLbls>
        <c:gapWidth val="100"/>
        <c:overlap val="100"/>
        <c:axId val="414876096"/>
        <c:axId val="414876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1566</c:v>
                </c:pt>
                <c:pt idx="2">
                  <c:v>#N/A</c:v>
                </c:pt>
                <c:pt idx="3">
                  <c:v>#N/A</c:v>
                </c:pt>
                <c:pt idx="4">
                  <c:v>1365</c:v>
                </c:pt>
                <c:pt idx="5">
                  <c:v>#N/A</c:v>
                </c:pt>
                <c:pt idx="6">
                  <c:v>#N/A</c:v>
                </c:pt>
                <c:pt idx="7">
                  <c:v>1286</c:v>
                </c:pt>
                <c:pt idx="8">
                  <c:v>#N/A</c:v>
                </c:pt>
                <c:pt idx="9">
                  <c:v>#N/A</c:v>
                </c:pt>
                <c:pt idx="10">
                  <c:v>1317</c:v>
                </c:pt>
                <c:pt idx="11">
                  <c:v>#N/A</c:v>
                </c:pt>
                <c:pt idx="12">
                  <c:v>#N/A</c:v>
                </c:pt>
                <c:pt idx="13">
                  <c:v>1234</c:v>
                </c:pt>
                <c:pt idx="14">
                  <c:v>#N/A</c:v>
                </c:pt>
              </c:numCache>
            </c:numRef>
          </c:val>
          <c:smooth val="0"/>
          <c:extLst xmlns:c16r2="http://schemas.microsoft.com/office/drawing/2015/06/chart">
            <c:ext xmlns:c16="http://schemas.microsoft.com/office/drawing/2014/chart" uri="{C3380CC4-5D6E-409C-BE32-E72D297353CC}">
              <c16:uniqueId val="{00000008-5164-4911-85D2-C542443185F8}"/>
            </c:ext>
          </c:extLst>
        </c:ser>
        <c:dLbls>
          <c:showLegendKey val="0"/>
          <c:showVal val="0"/>
          <c:showCatName val="0"/>
          <c:showSerName val="0"/>
          <c:showPercent val="0"/>
          <c:showBubbleSize val="0"/>
        </c:dLbls>
        <c:marker val="1"/>
        <c:smooth val="0"/>
        <c:axId val="414876096"/>
        <c:axId val="414876488"/>
      </c:lineChart>
      <c:catAx>
        <c:axId val="4148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876488"/>
        <c:crosses val="autoZero"/>
        <c:auto val="1"/>
        <c:lblAlgn val="ctr"/>
        <c:lblOffset val="100"/>
        <c:tickLblSkip val="1"/>
        <c:tickMarkSkip val="1"/>
        <c:noMultiLvlLbl val="0"/>
      </c:catAx>
      <c:valAx>
        <c:axId val="414876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7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26912</c:v>
                </c:pt>
                <c:pt idx="5">
                  <c:v>27283</c:v>
                </c:pt>
                <c:pt idx="8">
                  <c:v>27650</c:v>
                </c:pt>
                <c:pt idx="11">
                  <c:v>26589</c:v>
                </c:pt>
                <c:pt idx="14">
                  <c:v>26896</c:v>
                </c:pt>
              </c:numCache>
            </c:numRef>
          </c:val>
          <c:extLst xmlns:c16r2="http://schemas.microsoft.com/office/drawing/2015/06/chart">
            <c:ext xmlns:c16="http://schemas.microsoft.com/office/drawing/2014/chart" uri="{C3380CC4-5D6E-409C-BE32-E72D297353CC}">
              <c16:uniqueId val="{00000000-DABC-43B8-9991-D91EE3217A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3984</c:v>
                </c:pt>
                <c:pt idx="5">
                  <c:v>3997</c:v>
                </c:pt>
                <c:pt idx="8">
                  <c:v>3883</c:v>
                </c:pt>
                <c:pt idx="11">
                  <c:v>3692</c:v>
                </c:pt>
                <c:pt idx="14">
                  <c:v>3541</c:v>
                </c:pt>
              </c:numCache>
            </c:numRef>
          </c:val>
          <c:extLst xmlns:c16r2="http://schemas.microsoft.com/office/drawing/2015/06/chart">
            <c:ext xmlns:c16="http://schemas.microsoft.com/office/drawing/2014/chart" uri="{C3380CC4-5D6E-409C-BE32-E72D297353CC}">
              <c16:uniqueId val="{00000001-DABC-43B8-9991-D91EE3217A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7814</c:v>
                </c:pt>
                <c:pt idx="5">
                  <c:v>8275</c:v>
                </c:pt>
                <c:pt idx="8">
                  <c:v>9043</c:v>
                </c:pt>
                <c:pt idx="11">
                  <c:v>9536</c:v>
                </c:pt>
                <c:pt idx="14">
                  <c:v>10507</c:v>
                </c:pt>
              </c:numCache>
            </c:numRef>
          </c:val>
          <c:extLst xmlns:c16r2="http://schemas.microsoft.com/office/drawing/2015/06/chart">
            <c:ext xmlns:c16="http://schemas.microsoft.com/office/drawing/2014/chart" uri="{C3380CC4-5D6E-409C-BE32-E72D297353CC}">
              <c16:uniqueId val="{00000002-DABC-43B8-9991-D91EE3217A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ABC-43B8-9991-D91EE3217A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ABC-43B8-9991-D91EE3217A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BC-43B8-9991-D91EE3217A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4661</c:v>
                </c:pt>
                <c:pt idx="3">
                  <c:v>4505</c:v>
                </c:pt>
                <c:pt idx="6">
                  <c:v>4197</c:v>
                </c:pt>
                <c:pt idx="9">
                  <c:v>3933</c:v>
                </c:pt>
                <c:pt idx="12">
                  <c:v>3978</c:v>
                </c:pt>
              </c:numCache>
            </c:numRef>
          </c:val>
          <c:extLst xmlns:c16r2="http://schemas.microsoft.com/office/drawing/2015/06/chart">
            <c:ext xmlns:c16="http://schemas.microsoft.com/office/drawing/2014/chart" uri="{C3380CC4-5D6E-409C-BE32-E72D297353CC}">
              <c16:uniqueId val="{00000006-DABC-43B8-9991-D91EE3217A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624</c:v>
                </c:pt>
                <c:pt idx="3">
                  <c:v>585</c:v>
                </c:pt>
                <c:pt idx="6">
                  <c:v>540</c:v>
                </c:pt>
                <c:pt idx="9">
                  <c:v>468</c:v>
                </c:pt>
                <c:pt idx="12">
                  <c:v>414</c:v>
                </c:pt>
              </c:numCache>
            </c:numRef>
          </c:val>
          <c:extLst xmlns:c16r2="http://schemas.microsoft.com/office/drawing/2015/06/chart">
            <c:ext xmlns:c16="http://schemas.microsoft.com/office/drawing/2014/chart" uri="{C3380CC4-5D6E-409C-BE32-E72D297353CC}">
              <c16:uniqueId val="{00000007-DABC-43B8-9991-D91EE3217A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11873</c:v>
                </c:pt>
                <c:pt idx="3">
                  <c:v>11619</c:v>
                </c:pt>
                <c:pt idx="6">
                  <c:v>11017</c:v>
                </c:pt>
                <c:pt idx="9">
                  <c:v>10247</c:v>
                </c:pt>
                <c:pt idx="12">
                  <c:v>9549</c:v>
                </c:pt>
              </c:numCache>
            </c:numRef>
          </c:val>
          <c:extLst xmlns:c16r2="http://schemas.microsoft.com/office/drawing/2015/06/chart">
            <c:ext xmlns:c16="http://schemas.microsoft.com/office/drawing/2014/chart" uri="{C3380CC4-5D6E-409C-BE32-E72D297353CC}">
              <c16:uniqueId val="{00000008-DABC-43B8-9991-D91EE3217A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930</c:v>
                </c:pt>
                <c:pt idx="3">
                  <c:v>846</c:v>
                </c:pt>
                <c:pt idx="6">
                  <c:v>786</c:v>
                </c:pt>
                <c:pt idx="9">
                  <c:v>699</c:v>
                </c:pt>
                <c:pt idx="12">
                  <c:v>654</c:v>
                </c:pt>
              </c:numCache>
            </c:numRef>
          </c:val>
          <c:extLst xmlns:c16r2="http://schemas.microsoft.com/office/drawing/2015/06/chart">
            <c:ext xmlns:c16="http://schemas.microsoft.com/office/drawing/2014/chart" uri="{C3380CC4-5D6E-409C-BE32-E72D297353CC}">
              <c16:uniqueId val="{00000009-DABC-43B8-9991-D91EE3217A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29923</c:v>
                </c:pt>
                <c:pt idx="3">
                  <c:v>30223</c:v>
                </c:pt>
                <c:pt idx="6">
                  <c:v>30016</c:v>
                </c:pt>
                <c:pt idx="9">
                  <c:v>29499</c:v>
                </c:pt>
                <c:pt idx="12">
                  <c:v>28904</c:v>
                </c:pt>
              </c:numCache>
            </c:numRef>
          </c:val>
          <c:extLst xmlns:c16r2="http://schemas.microsoft.com/office/drawing/2015/06/chart">
            <c:ext xmlns:c16="http://schemas.microsoft.com/office/drawing/2014/chart" uri="{C3380CC4-5D6E-409C-BE32-E72D297353CC}">
              <c16:uniqueId val="{0000000A-DABC-43B8-9991-D91EE3217A6E}"/>
            </c:ext>
          </c:extLst>
        </c:ser>
        <c:dLbls>
          <c:showLegendKey val="0"/>
          <c:showVal val="0"/>
          <c:showCatName val="0"/>
          <c:showSerName val="0"/>
          <c:showPercent val="0"/>
          <c:showBubbleSize val="0"/>
        </c:dLbls>
        <c:gapWidth val="100"/>
        <c:overlap val="100"/>
        <c:axId val="414878840"/>
        <c:axId val="414882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9301</c:v>
                </c:pt>
                <c:pt idx="2">
                  <c:v>#N/A</c:v>
                </c:pt>
                <c:pt idx="3">
                  <c:v>#N/A</c:v>
                </c:pt>
                <c:pt idx="4">
                  <c:v>8223</c:v>
                </c:pt>
                <c:pt idx="5">
                  <c:v>#N/A</c:v>
                </c:pt>
                <c:pt idx="6">
                  <c:v>#N/A</c:v>
                </c:pt>
                <c:pt idx="7">
                  <c:v>5979</c:v>
                </c:pt>
                <c:pt idx="8">
                  <c:v>#N/A</c:v>
                </c:pt>
                <c:pt idx="9">
                  <c:v>#N/A</c:v>
                </c:pt>
                <c:pt idx="10">
                  <c:v>5028</c:v>
                </c:pt>
                <c:pt idx="11">
                  <c:v>#N/A</c:v>
                </c:pt>
                <c:pt idx="12">
                  <c:v>#N/A</c:v>
                </c:pt>
                <c:pt idx="13">
                  <c:v>2556</c:v>
                </c:pt>
                <c:pt idx="14">
                  <c:v>#N/A</c:v>
                </c:pt>
              </c:numCache>
            </c:numRef>
          </c:val>
          <c:smooth val="0"/>
          <c:extLst xmlns:c16r2="http://schemas.microsoft.com/office/drawing/2015/06/chart">
            <c:ext xmlns:c16="http://schemas.microsoft.com/office/drawing/2014/chart" uri="{C3380CC4-5D6E-409C-BE32-E72D297353CC}">
              <c16:uniqueId val="{0000000B-DABC-43B8-9991-D91EE3217A6E}"/>
            </c:ext>
          </c:extLst>
        </c:ser>
        <c:dLbls>
          <c:showLegendKey val="0"/>
          <c:showVal val="0"/>
          <c:showCatName val="0"/>
          <c:showSerName val="0"/>
          <c:showPercent val="0"/>
          <c:showBubbleSize val="0"/>
        </c:dLbls>
        <c:marker val="1"/>
        <c:smooth val="0"/>
        <c:axId val="414878840"/>
        <c:axId val="414882368"/>
      </c:lineChart>
      <c:catAx>
        <c:axId val="41487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882368"/>
        <c:crosses val="autoZero"/>
        <c:auto val="1"/>
        <c:lblAlgn val="ctr"/>
        <c:lblOffset val="100"/>
        <c:tickLblSkip val="1"/>
        <c:tickMarkSkip val="1"/>
        <c:noMultiLvlLbl val="0"/>
      </c:catAx>
      <c:valAx>
        <c:axId val="41488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78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4428</c:v>
                </c:pt>
                <c:pt idx="1">
                  <c:v>4806</c:v>
                </c:pt>
                <c:pt idx="2">
                  <c:v>5098</c:v>
                </c:pt>
              </c:numCache>
            </c:numRef>
          </c:val>
          <c:extLst xmlns:c16r2="http://schemas.microsoft.com/office/drawing/2015/06/chart">
            <c:ext xmlns:c16="http://schemas.microsoft.com/office/drawing/2014/chart" uri="{C3380CC4-5D6E-409C-BE32-E72D297353CC}">
              <c16:uniqueId val="{00000000-0598-4032-BBEA-6A1FF5D40C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873</c:v>
                </c:pt>
                <c:pt idx="1">
                  <c:v>877</c:v>
                </c:pt>
                <c:pt idx="2">
                  <c:v>878</c:v>
                </c:pt>
              </c:numCache>
            </c:numRef>
          </c:val>
          <c:extLst xmlns:c16r2="http://schemas.microsoft.com/office/drawing/2015/06/chart">
            <c:ext xmlns:c16="http://schemas.microsoft.com/office/drawing/2014/chart" uri="{C3380CC4-5D6E-409C-BE32-E72D297353CC}">
              <c16:uniqueId val="{00000001-0598-4032-BBEA-6A1FF5D40C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5189</c:v>
                </c:pt>
                <c:pt idx="1">
                  <c:v>5313</c:v>
                </c:pt>
                <c:pt idx="2">
                  <c:v>5946</c:v>
                </c:pt>
              </c:numCache>
            </c:numRef>
          </c:val>
          <c:extLst xmlns:c16r2="http://schemas.microsoft.com/office/drawing/2015/06/chart">
            <c:ext xmlns:c16="http://schemas.microsoft.com/office/drawing/2014/chart" uri="{C3380CC4-5D6E-409C-BE32-E72D297353CC}">
              <c16:uniqueId val="{00000002-0598-4032-BBEA-6A1FF5D40C13}"/>
            </c:ext>
          </c:extLst>
        </c:ser>
        <c:dLbls>
          <c:showLegendKey val="0"/>
          <c:showVal val="0"/>
          <c:showCatName val="0"/>
          <c:showSerName val="0"/>
          <c:showPercent val="0"/>
          <c:showBubbleSize val="0"/>
        </c:dLbls>
        <c:gapWidth val="120"/>
        <c:overlap val="100"/>
        <c:axId val="414879232"/>
        <c:axId val="414879624"/>
      </c:barChart>
      <c:catAx>
        <c:axId val="4148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4879624"/>
        <c:crosses val="autoZero"/>
        <c:auto val="1"/>
        <c:lblAlgn val="ctr"/>
        <c:lblOffset val="100"/>
        <c:tickLblSkip val="1"/>
        <c:tickMarkSkip val="1"/>
        <c:noMultiLvlLbl val="0"/>
      </c:catAx>
      <c:valAx>
        <c:axId val="414879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487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13-49BD-AA52-C768CCF848A9}"/>
                </c:ext>
                <c:ext xmlns:c15="http://schemas.microsoft.com/office/drawing/2012/chart" uri="{CE6537A1-D6FC-4f65-9D91-7224C49458BB}">
                  <c15:dlblFieldTable>
                    <c15:dlblFTEntry>
                      <c15:txfldGUID>{1B9E4173-3D43-46CB-88F4-F1BE8C55801D}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13-49BD-AA52-C768CCF848A9}"/>
                </c:ext>
                <c:ext xmlns:c15="http://schemas.microsoft.com/office/drawing/2012/chart" uri="{CE6537A1-D6FC-4f65-9D91-7224C49458BB}">
                  <c15:dlblFieldTable>
                    <c15:dlblFTEntry>
                      <c15:txfldGUID>{E3D48240-6E42-444F-BCB0-611CDEF7A7BE}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E13-49BD-AA52-C768CCF848A9}"/>
                </c:ext>
                <c:ext xmlns:c15="http://schemas.microsoft.com/office/drawing/2012/chart" uri="{CE6537A1-D6FC-4f65-9D91-7224C49458BB}">
                  <c15:dlblFieldTable>
                    <c15:dlblFTEntry>
                      <c15:txfldGUID>{12F6717B-7EE3-464D-ACA7-3655B4702E1E}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13-49BD-AA52-C768CCF848A9}"/>
                </c:ext>
                <c:ext xmlns:c15="http://schemas.microsoft.com/office/drawing/2012/chart" uri="{CE6537A1-D6FC-4f65-9D91-7224C49458BB}">
                  <c15:dlblFieldTable>
                    <c15:dlblFTEntry>
                      <c15:txfldGUID>{E737E22E-86F0-4966-91F6-4A352555F253}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E13-49BD-AA52-C768CCF848A9}"/>
                </c:ext>
                <c:ext xmlns:c15="http://schemas.microsoft.com/office/drawing/2012/chart" uri="{CE6537A1-D6FC-4f65-9D91-7224C49458BB}">
                  <c15:dlblFieldTable>
                    <c15:dlblFTEntry>
                      <c15:txfldGUID>{0DAB8825-05E0-421B-9CAD-6CCBB0D17567}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E13-49BD-AA52-C768CCF848A9}"/>
                </c:ext>
                <c:ext xmlns:c15="http://schemas.microsoft.com/office/drawing/2012/chart" uri="{CE6537A1-D6FC-4f65-9D91-7224C49458BB}">
                  <c15:dlblFieldTable>
                    <c15:dlblFTEntry>
                      <c15:txfldGUID>{8899F24A-C289-4DD7-AA76-0D1DFB1A1299}</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E13-49BD-AA52-C768CCF848A9}"/>
                </c:ext>
                <c:ext xmlns:c15="http://schemas.microsoft.com/office/drawing/2012/chart" uri="{CE6537A1-D6FC-4f65-9D91-7224C49458BB}">
                  <c15:layout/>
                  <c15:dlblFieldTable>
                    <c15:dlblFTEntry>
                      <c15:txfldGUID>{D20CADFB-C576-45CA-9FAC-82EB50103EC7}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E13-49BD-AA52-C768CCF848A9}"/>
                </c:ext>
                <c:ext xmlns:c15="http://schemas.microsoft.com/office/drawing/2012/chart" uri="{CE6537A1-D6FC-4f65-9D91-7224C49458BB}">
                  <c15:layout/>
                  <c15:dlblFieldTable>
                    <c15:dlblFTEntry>
                      <c15:txfldGUID>{EC2EC5F9-3D7F-42B0-B646-3EC9F9CCA543}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E13-49BD-AA52-C768CCF848A9}"/>
                </c:ext>
                <c:ext xmlns:c15="http://schemas.microsoft.com/office/drawing/2012/chart" uri="{CE6537A1-D6FC-4f65-9D91-7224C49458BB}">
                  <c15:dlblFieldTable>
                    <c15:dlblFTEntry>
                      <c15:txfldGUID>{2C03D4E6-423D-477B-AC75-242C7B88A8E3}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68.3</c:v>
                </c:pt>
                <c:pt idx="24">
                  <c:v>67.400000000000006</c:v>
                </c:pt>
              </c:numCache>
            </c:numRef>
          </c:xVal>
          <c:yVal>
            <c:numRef>
              <c:f>公会計指標分析・財政指標組合せ分析表!$BP$51:$DC$51</c:f>
              <c:numCache>
                <c:formatCode>#,##0.0;"▲ "#,##0.0</c:formatCode>
                <c:ptCount val="40"/>
                <c:pt idx="16">
                  <c:v>44.2</c:v>
                </c:pt>
                <c:pt idx="24">
                  <c:v>37.4</c:v>
                </c:pt>
              </c:numCache>
            </c:numRef>
          </c:yVal>
          <c:smooth val="0"/>
          <c:extLst xmlns:c16r2="http://schemas.microsoft.com/office/drawing/2015/06/chart">
            <c:ext xmlns:c16="http://schemas.microsoft.com/office/drawing/2014/chart" uri="{C3380CC4-5D6E-409C-BE32-E72D297353CC}">
              <c16:uniqueId val="{00000009-1E13-49BD-AA52-C768CCF848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E13-49BD-AA52-C768CCF848A9}"/>
                </c:ext>
                <c:ext xmlns:c15="http://schemas.microsoft.com/office/drawing/2012/chart" uri="{CE6537A1-D6FC-4f65-9D91-7224C49458BB}">
                  <c15:dlblFieldTable>
                    <c15:dlblFTEntry>
                      <c15:txfldGUID>{2A892F41-A290-4363-A50D-EC7947CE037F}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E13-49BD-AA52-C768CCF848A9}"/>
                </c:ext>
                <c:ext xmlns:c15="http://schemas.microsoft.com/office/drawing/2012/chart" uri="{CE6537A1-D6FC-4f65-9D91-7224C49458BB}">
                  <c15:dlblFieldTable>
                    <c15:dlblFTEntry>
                      <c15:txfldGUID>{1624A93B-DE1E-467D-A446-3B4060D1E976}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E13-49BD-AA52-C768CCF848A9}"/>
                </c:ext>
                <c:ext xmlns:c15="http://schemas.microsoft.com/office/drawing/2012/chart" uri="{CE6537A1-D6FC-4f65-9D91-7224C49458BB}">
                  <c15:dlblFieldTable>
                    <c15:dlblFTEntry>
                      <c15:txfldGUID>{694E2AE2-DA54-4A5D-B313-0575CCC97073}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E13-49BD-AA52-C768CCF848A9}"/>
                </c:ext>
                <c:ext xmlns:c15="http://schemas.microsoft.com/office/drawing/2012/chart" uri="{CE6537A1-D6FC-4f65-9D91-7224C49458BB}">
                  <c15:dlblFieldTable>
                    <c15:dlblFTEntry>
                      <c15:txfldGUID>{B52C3E9B-CB8A-4230-8FA9-3AF0CD946B54}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E13-49BD-AA52-C768CCF848A9}"/>
                </c:ext>
                <c:ext xmlns:c15="http://schemas.microsoft.com/office/drawing/2012/chart" uri="{CE6537A1-D6FC-4f65-9D91-7224C49458BB}">
                  <c15:dlblFieldTable>
                    <c15:dlblFTEntry>
                      <c15:txfldGUID>{78853441-FBFE-4D26-B685-E8BB4247E524}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E13-49BD-AA52-C768CCF848A9}"/>
                </c:ext>
                <c:ext xmlns:c15="http://schemas.microsoft.com/office/drawing/2012/chart" uri="{CE6537A1-D6FC-4f65-9D91-7224C49458BB}">
                  <c15:dlblFieldTable>
                    <c15:dlblFTEntry>
                      <c15:txfldGUID>{0770B572-0C37-4274-928A-437FA4B7428D}</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E13-49BD-AA52-C768CCF848A9}"/>
                </c:ext>
                <c:ext xmlns:c15="http://schemas.microsoft.com/office/drawing/2012/chart" uri="{CE6537A1-D6FC-4f65-9D91-7224C49458BB}">
                  <c15:layout/>
                  <c15:dlblFieldTable>
                    <c15:dlblFTEntry>
                      <c15:txfldGUID>{D3188C1D-34D7-4235-ADE5-06EF64451665}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E13-49BD-AA52-C768CCF848A9}"/>
                </c:ext>
                <c:ext xmlns:c15="http://schemas.microsoft.com/office/drawing/2012/chart" uri="{CE6537A1-D6FC-4f65-9D91-7224C49458BB}">
                  <c15:layout/>
                  <c15:dlblFieldTable>
                    <c15:dlblFTEntry>
                      <c15:txfldGUID>{9EE402A7-D9FC-4AB8-A408-B20E484F4358}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E13-49BD-AA52-C768CCF848A9}"/>
                </c:ext>
                <c:ext xmlns:c15="http://schemas.microsoft.com/office/drawing/2012/chart" uri="{CE6537A1-D6FC-4f65-9D91-7224C49458BB}">
                  <c15:dlblFieldTable>
                    <c15:dlblFTEntry>
                      <c15:txfldGUID>{E024375C-1832-4CD8-847D-1CD8AE215B4D}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c:v>
                </c:pt>
              </c:numCache>
            </c:numRef>
          </c:xVal>
          <c:yVal>
            <c:numRef>
              <c:f>公会計指標分析・財政指標組合せ分析表!$BP$55:$DC$55</c:f>
              <c:numCache>
                <c:formatCode>#,##0.0;"▲ "#,##0.0</c:formatCode>
                <c:ptCount val="40"/>
                <c:pt idx="16">
                  <c:v>37.299999999999997</c:v>
                </c:pt>
                <c:pt idx="24">
                  <c:v>32.5</c:v>
                </c:pt>
              </c:numCache>
            </c:numRef>
          </c:yVal>
          <c:smooth val="0"/>
          <c:extLst xmlns:c16r2="http://schemas.microsoft.com/office/drawing/2015/06/chart">
            <c:ext xmlns:c16="http://schemas.microsoft.com/office/drawing/2014/chart" uri="{C3380CC4-5D6E-409C-BE32-E72D297353CC}">
              <c16:uniqueId val="{00000013-1E13-49BD-AA52-C768CCF848A9}"/>
            </c:ext>
          </c:extLst>
        </c:ser>
        <c:dLbls>
          <c:showLegendKey val="0"/>
          <c:showVal val="1"/>
          <c:showCatName val="0"/>
          <c:showSerName val="0"/>
          <c:showPercent val="0"/>
          <c:showBubbleSize val="0"/>
        </c:dLbls>
        <c:axId val="414881584"/>
        <c:axId val="414875704"/>
      </c:scatterChart>
      <c:valAx>
        <c:axId val="414881584"/>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875704"/>
        <c:crosses val="autoZero"/>
        <c:crossBetween val="midCat"/>
      </c:valAx>
      <c:valAx>
        <c:axId val="414875704"/>
        <c:scaling>
          <c:orientation val="minMax"/>
          <c:max val="4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881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BBE-4F55-9222-5D96DBAD2350}"/>
                </c:ext>
                <c:ext xmlns:c15="http://schemas.microsoft.com/office/drawing/2012/chart" uri="{CE6537A1-D6FC-4f65-9D91-7224C49458BB}">
                  <c15:layout/>
                  <c15:dlblFieldTable>
                    <c15:dlblFTEntry>
                      <c15:txfldGUID>{154B2FA0-671B-4CC0-8A46-E8821A07E269}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BBE-4F55-9222-5D96DBAD2350}"/>
                </c:ext>
                <c:ext xmlns:c15="http://schemas.microsoft.com/office/drawing/2012/chart" uri="{CE6537A1-D6FC-4f65-9D91-7224C49458BB}">
                  <c15:dlblFieldTable>
                    <c15:dlblFTEntry>
                      <c15:txfldGUID>{638D79B5-0458-4A7A-9653-3670B5BF64A2}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BBE-4F55-9222-5D96DBAD2350}"/>
                </c:ext>
                <c:ext xmlns:c15="http://schemas.microsoft.com/office/drawing/2012/chart" uri="{CE6537A1-D6FC-4f65-9D91-7224C49458BB}">
                  <c15:dlblFieldTable>
                    <c15:dlblFTEntry>
                      <c15:txfldGUID>{166FB664-9436-4710-A25B-C411C3838C77}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BBE-4F55-9222-5D96DBAD2350}"/>
                </c:ext>
                <c:ext xmlns:c15="http://schemas.microsoft.com/office/drawing/2012/chart" uri="{CE6537A1-D6FC-4f65-9D91-7224C49458BB}">
                  <c15:dlblFieldTable>
                    <c15:dlblFTEntry>
                      <c15:txfldGUID>{632A6275-5A32-4693-9E9A-AC671289F2AD}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BBE-4F55-9222-5D96DBAD2350}"/>
                </c:ext>
                <c:ext xmlns:c15="http://schemas.microsoft.com/office/drawing/2012/chart" uri="{CE6537A1-D6FC-4f65-9D91-7224C49458BB}">
                  <c15:dlblFieldTable>
                    <c15:dlblFTEntry>
                      <c15:txfldGUID>{DCEF16F5-9EB8-4D45-872C-595138082456}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BBE-4F55-9222-5D96DBAD2350}"/>
                </c:ext>
                <c:ext xmlns:c15="http://schemas.microsoft.com/office/drawing/2012/chart" uri="{CE6537A1-D6FC-4f65-9D91-7224C49458BB}">
                  <c15:layout/>
                  <c15:dlblFieldTable>
                    <c15:dlblFTEntry>
                      <c15:txfldGUID>{026E1D2B-3128-4243-A89D-D9389AA76DF8}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BBE-4F55-9222-5D96DBAD2350}"/>
                </c:ext>
                <c:ext xmlns:c15="http://schemas.microsoft.com/office/drawing/2012/chart" uri="{CE6537A1-D6FC-4f65-9D91-7224C49458BB}">
                  <c15:layout/>
                  <c15:dlblFieldTable>
                    <c15:dlblFTEntry>
                      <c15:txfldGUID>{3AD022CB-22DE-42AD-998B-D452B50731E3}</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BBE-4F55-9222-5D96DBAD2350}"/>
                </c:ext>
                <c:ext xmlns:c15="http://schemas.microsoft.com/office/drawing/2012/chart" uri="{CE6537A1-D6FC-4f65-9D91-7224C49458BB}">
                  <c15:layout/>
                  <c15:dlblFieldTable>
                    <c15:dlblFTEntry>
                      <c15:txfldGUID>{4A87F9FD-6D41-4CFE-B58A-0A9D9A590810}</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BBE-4F55-9222-5D96DBAD2350}"/>
                </c:ext>
                <c:ext xmlns:c15="http://schemas.microsoft.com/office/drawing/2012/chart" uri="{CE6537A1-D6FC-4f65-9D91-7224C49458BB}">
                  <c15:layout/>
                  <c15:dlblFieldTable>
                    <c15:dlblFTEntry>
                      <c15:txfldGUID>{1548DEFF-132A-4981-AA45-94615CF67FD3}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11.3</c:v>
                </c:pt>
                <c:pt idx="16">
                  <c:v>10.4</c:v>
                </c:pt>
                <c:pt idx="24">
                  <c:v>9.8000000000000007</c:v>
                </c:pt>
                <c:pt idx="32">
                  <c:v>9.4</c:v>
                </c:pt>
              </c:numCache>
            </c:numRef>
          </c:xVal>
          <c:yVal>
            <c:numRef>
              <c:f>公会計指標分析・財政指標組合せ分析表!$BP$73:$DC$73</c:f>
              <c:numCache>
                <c:formatCode>#,##0.0;"▲ "#,##0.0</c:formatCode>
                <c:ptCount val="40"/>
                <c:pt idx="0">
                  <c:v>68.900000000000006</c:v>
                </c:pt>
                <c:pt idx="8">
                  <c:v>61.4</c:v>
                </c:pt>
                <c:pt idx="16">
                  <c:v>44.2</c:v>
                </c:pt>
                <c:pt idx="24">
                  <c:v>37.4</c:v>
                </c:pt>
                <c:pt idx="32">
                  <c:v>18.899999999999999</c:v>
                </c:pt>
              </c:numCache>
            </c:numRef>
          </c:yVal>
          <c:smooth val="0"/>
          <c:extLst xmlns:c16r2="http://schemas.microsoft.com/office/drawing/2015/06/chart">
            <c:ext xmlns:c16="http://schemas.microsoft.com/office/drawing/2014/chart" uri="{C3380CC4-5D6E-409C-BE32-E72D297353CC}">
              <c16:uniqueId val="{00000009-ABBE-4F55-9222-5D96DBAD23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BBE-4F55-9222-5D96DBAD2350}"/>
                </c:ext>
                <c:ext xmlns:c15="http://schemas.microsoft.com/office/drawing/2012/chart" uri="{CE6537A1-D6FC-4f65-9D91-7224C49458BB}">
                  <c15:layout/>
                  <c15:dlblFieldTable>
                    <c15:dlblFTEntry>
                      <c15:txfldGUID>{B0D3E4ED-6A7D-4063-AEFA-AD537E6AC6D8}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BBE-4F55-9222-5D96DBAD2350}"/>
                </c:ext>
                <c:ext xmlns:c15="http://schemas.microsoft.com/office/drawing/2012/chart" uri="{CE6537A1-D6FC-4f65-9D91-7224C49458BB}">
                  <c15:dlblFieldTable>
                    <c15:dlblFTEntry>
                      <c15:txfldGUID>{A53FDA25-B2A9-41DB-B356-EFF140A69BC6}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BBE-4F55-9222-5D96DBAD2350}"/>
                </c:ext>
                <c:ext xmlns:c15="http://schemas.microsoft.com/office/drawing/2012/chart" uri="{CE6537A1-D6FC-4f65-9D91-7224C49458BB}">
                  <c15:dlblFieldTable>
                    <c15:dlblFTEntry>
                      <c15:txfldGUID>{9ACA6CDD-CB58-4055-8F92-607A9C6FFA31}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BBE-4F55-9222-5D96DBAD2350}"/>
                </c:ext>
                <c:ext xmlns:c15="http://schemas.microsoft.com/office/drawing/2012/chart" uri="{CE6537A1-D6FC-4f65-9D91-7224C49458BB}">
                  <c15:dlblFieldTable>
                    <c15:dlblFTEntry>
                      <c15:txfldGUID>{6F8B3D21-A119-452D-ADE8-78584C823F52}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BBE-4F55-9222-5D96DBAD2350}"/>
                </c:ext>
                <c:ext xmlns:c15="http://schemas.microsoft.com/office/drawing/2012/chart" uri="{CE6537A1-D6FC-4f65-9D91-7224C49458BB}">
                  <c15:dlblFieldTable>
                    <c15:dlblFTEntry>
                      <c15:txfldGUID>{A57B6EE5-D118-4C76-BA36-E052A988218B}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BBE-4F55-9222-5D96DBAD2350}"/>
                </c:ext>
                <c:ext xmlns:c15="http://schemas.microsoft.com/office/drawing/2012/chart" uri="{CE6537A1-D6FC-4f65-9D91-7224C49458BB}">
                  <c15:layout/>
                  <c15:dlblFieldTable>
                    <c15:dlblFTEntry>
                      <c15:txfldGUID>{EE96E8A4-16F0-43A0-9433-9CCBE449AA23}</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BBE-4F55-9222-5D96DBAD2350}"/>
                </c:ext>
                <c:ext xmlns:c15="http://schemas.microsoft.com/office/drawing/2012/chart" uri="{CE6537A1-D6FC-4f65-9D91-7224C49458BB}">
                  <c15:layout/>
                  <c15:dlblFieldTable>
                    <c15:dlblFTEntry>
                      <c15:txfldGUID>{1CD82B82-321C-47B2-B97A-95586839D7A8}</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BBE-4F55-9222-5D96DBAD2350}"/>
                </c:ext>
                <c:ext xmlns:c15="http://schemas.microsoft.com/office/drawing/2012/chart" uri="{CE6537A1-D6FC-4f65-9D91-7224C49458BB}">
                  <c15:layout/>
                  <c15:dlblFieldTable>
                    <c15:dlblFTEntry>
                      <c15:txfldGUID>{F8A7F152-D843-46B2-B131-1EB741EC4E96}</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BBE-4F55-9222-5D96DBAD2350}"/>
                </c:ext>
                <c:ext xmlns:c15="http://schemas.microsoft.com/office/drawing/2012/chart" uri="{CE6537A1-D6FC-4f65-9D91-7224C49458BB}">
                  <c15:layout/>
                  <c15:dlblFieldTable>
                    <c15:dlblFTEntry>
                      <c15:txfldGUID>{491877E6-B45A-4977-BEBF-1CED18F8074F}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8.1999999999999993</c:v>
                </c:pt>
                <c:pt idx="32">
                  <c:v>8</c:v>
                </c:pt>
              </c:numCache>
            </c:numRef>
          </c:xVal>
          <c:yVal>
            <c:numRef>
              <c:f>公会計指標分析・財政指標組合せ分析表!$BP$77:$DC$77</c:f>
              <c:numCache>
                <c:formatCode>#,##0.0;"▲ "#,##0.0</c:formatCode>
                <c:ptCount val="40"/>
                <c:pt idx="0">
                  <c:v>50.3</c:v>
                </c:pt>
                <c:pt idx="8">
                  <c:v>45.9</c:v>
                </c:pt>
                <c:pt idx="16">
                  <c:v>37.299999999999997</c:v>
                </c:pt>
                <c:pt idx="24">
                  <c:v>32.5</c:v>
                </c:pt>
                <c:pt idx="32">
                  <c:v>30.2</c:v>
                </c:pt>
              </c:numCache>
            </c:numRef>
          </c:yVal>
          <c:smooth val="0"/>
          <c:extLst xmlns:c16r2="http://schemas.microsoft.com/office/drawing/2015/06/chart">
            <c:ext xmlns:c16="http://schemas.microsoft.com/office/drawing/2014/chart" uri="{C3380CC4-5D6E-409C-BE32-E72D297353CC}">
              <c16:uniqueId val="{00000013-ABBE-4F55-9222-5D96DBAD2350}"/>
            </c:ext>
          </c:extLst>
        </c:ser>
        <c:dLbls>
          <c:showLegendKey val="0"/>
          <c:showVal val="1"/>
          <c:showCatName val="0"/>
          <c:showSerName val="0"/>
          <c:showPercent val="0"/>
          <c:showBubbleSize val="0"/>
        </c:dLbls>
        <c:axId val="414883152"/>
        <c:axId val="417437952"/>
      </c:scatterChart>
      <c:valAx>
        <c:axId val="414883152"/>
        <c:scaling>
          <c:orientation val="minMax"/>
          <c:max val="13.2"/>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437952"/>
        <c:crosses val="autoZero"/>
        <c:crossBetween val="midCat"/>
      </c:valAx>
      <c:valAx>
        <c:axId val="417437952"/>
        <c:scaling>
          <c:orientation val="minMax"/>
          <c:max val="7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8831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過去の大型普通建設事業に係る起債の償還完了等により、元利償還金はピークを越え減少に転じているが、今後は直近に借入した学校施設耐震化や一般廃棄物処分場整備などに係る償還が本格化し新たな負担増が見込まれる。また、今後数年間に複数の大型事業も計画しているため、計画的に事業実施することにより、過度に起債に依存することのない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過去の大規模事業の財源とした既発債の償還が進む一方で、地方債の新規の発行を抑制していることから、地方債残高は減少している。また充当可能基金も財政調整基金等の積立により増額となっており、数値改善の要因といえる。しかし、今後は直近に借入した学校施設耐震化や一般廃棄物処分場整備などに係る償還が本格化し、新たな負担増が見込まれる。また、今後数年間に複数の大型事業も計画しているため、計画的な事業実施を進めるとともに、事務事業を見直し財政の健全化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岡山県総社市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財政調整基金は地方財政法第７条第１項の規定に基づき，約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億円の積み立てた。また，今後計画される庁舎と美術博物館の建設に向け，「庁舎等整備事業基金」へ</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億円，「美術博物館施設整備事業基金」へ</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億円をそれぞれ積み立てた。また，児童発達支援センターはばたき園の将来の修繕等のため新設した「はばたき園基金」へ</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億円，災害発生時に被災者の救助や支援の財源とする「災害救助支援基金」も新設し，約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億円を積み立てた。また，新デマンド交通の運行にかかる経費等を「いきいき福祉基金」から約</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億円取り崩した。基金全体としては約</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億円の増となった。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庁舎建設や美術博物館の新設等大型事業が計画されているため，計画的な積立を行っていく。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・地域振興基金：市民の連帯の強化及び地域振興に要する財源のための基金（合併特例債により創設）</a:t>
          </a:r>
          <a:endParaRPr lang="ja-JP" altLang="ja-JP" sz="1400">
            <a:effectLst/>
          </a:endParaRPr>
        </a:p>
        <a:p>
          <a:r>
            <a:rPr kumimoji="1" lang="ja-JP" altLang="ja-JP" sz="1100">
              <a:solidFill>
                <a:schemeClr val="dk1"/>
              </a:solidFill>
              <a:effectLst/>
              <a:latin typeface="+mn-lt"/>
              <a:ea typeface="+mn-ea"/>
              <a:cs typeface="+mn-cs"/>
            </a:rPr>
            <a:t>　・退職手当基金：退職手当の財源とする基金</a:t>
          </a:r>
          <a:endParaRPr lang="ja-JP" altLang="ja-JP" sz="1400">
            <a:effectLst/>
          </a:endParaRPr>
        </a:p>
        <a:p>
          <a:r>
            <a:rPr kumimoji="1" lang="ja-JP" altLang="ja-JP" sz="1100">
              <a:solidFill>
                <a:schemeClr val="dk1"/>
              </a:solidFill>
              <a:effectLst/>
              <a:latin typeface="+mn-lt"/>
              <a:ea typeface="+mn-ea"/>
              <a:cs typeface="+mn-cs"/>
            </a:rPr>
            <a:t>　・庁舎等整備事業基金：庁舎建設のための財源とする基金</a:t>
          </a:r>
          <a:endParaRPr lang="ja-JP" altLang="ja-JP" sz="1400">
            <a:effectLst/>
          </a:endParaRPr>
        </a:p>
        <a:p>
          <a:r>
            <a:rPr kumimoji="1" lang="ja-JP" altLang="ja-JP" sz="1100">
              <a:solidFill>
                <a:schemeClr val="dk1"/>
              </a:solidFill>
              <a:effectLst/>
              <a:latin typeface="+mn-lt"/>
              <a:ea typeface="+mn-ea"/>
              <a:cs typeface="+mn-cs"/>
            </a:rPr>
            <a:t>　・教育施設整備事業等基金：小中学校や幼稚園の施設整備のための基金</a:t>
          </a:r>
          <a:endParaRPr lang="ja-JP" altLang="ja-JP" sz="1400">
            <a:effectLst/>
          </a:endParaRPr>
        </a:p>
        <a:p>
          <a:r>
            <a:rPr kumimoji="1" lang="ja-JP" altLang="ja-JP" sz="1100">
              <a:solidFill>
                <a:schemeClr val="dk1"/>
              </a:solidFill>
              <a:effectLst/>
              <a:latin typeface="+mn-lt"/>
              <a:ea typeface="+mn-ea"/>
              <a:cs typeface="+mn-cs"/>
            </a:rPr>
            <a:t>　・はばたき園基金：児童発達視線センターの施設整備等のための基金</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今後計画される庁舎の建設に向け，「庁舎等整備事業基金」へ</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億円を積み立てた。また，児童発達支援センターはばたき園の将来の修繕等のため新設した「はばたき園基金」へ</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億円積み立てたことによる増加。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庁舎建設や美術博物館の新設等大型事業が計画されているため，これらの基金については計画的な積立を行っていく。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地方財政法第７条第１項の規定に基づく積立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％は必要であると考えている。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利子等運用益により約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百万円の積立てたことによる増加</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現在のところ，大きな増減の予定はないが，今後大型事業が計画され，起債の償還も増加していくことが見込まれるため，それに備えて，積み立てておく。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本市では築後</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年を迎える施設が約</a:t>
          </a:r>
          <a:r>
            <a:rPr kumimoji="1" lang="en-US" altLang="ja-JP" sz="1000">
              <a:solidFill>
                <a:schemeClr val="dk1"/>
              </a:solidFill>
              <a:effectLst/>
              <a:latin typeface="+mn-lt"/>
              <a:ea typeface="+mn-ea"/>
              <a:cs typeface="+mn-cs"/>
            </a:rPr>
            <a:t>56</a:t>
          </a:r>
          <a:r>
            <a:rPr kumimoji="1" lang="ja-JP" altLang="ja-JP" sz="1000">
              <a:solidFill>
                <a:schemeClr val="dk1"/>
              </a:solidFill>
              <a:effectLst/>
              <a:latin typeface="+mn-lt"/>
              <a:ea typeface="+mn-ea"/>
              <a:cs typeface="+mn-cs"/>
            </a:rPr>
            <a:t>％を占めており、公共施設の老朽が進行していることから、有形固定資産減価償却率は類似団体より高い水準にあると推測される。平成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策定した公共施設等総合管理計画においては、公共施設等の再編による保有量の縮減、計画保全による施設の長寿命化、形態の見直しによる効率的な管理運営に取り組むこととしており、今後策定する個別施設計画も活用しながら、効率的かつ健全な施設の管理運営に努める必要があ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125857</xdr:rowOff>
    </xdr:from>
    <xdr:to>
      <xdr:col>15</xdr:col>
      <xdr:colOff>187325</xdr:colOff>
      <xdr:row>30</xdr:row>
      <xdr:rowOff>56007</xdr:rowOff>
    </xdr:to>
    <xdr:sp macro="" textlink="">
      <xdr:nvSpPr>
        <xdr:cNvPr id="70" name="フローチャート: 判断 69"/>
        <xdr:cNvSpPr/>
      </xdr:nvSpPr>
      <xdr:spPr>
        <a:xfrm>
          <a:off x="32385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33909</xdr:rowOff>
    </xdr:from>
    <xdr:to>
      <xdr:col>19</xdr:col>
      <xdr:colOff>187325</xdr:colOff>
      <xdr:row>28</xdr:row>
      <xdr:rowOff>135509</xdr:rowOff>
    </xdr:to>
    <xdr:sp macro="" textlink="">
      <xdr:nvSpPr>
        <xdr:cNvPr id="76" name="楕円 75"/>
        <xdr:cNvSpPr/>
      </xdr:nvSpPr>
      <xdr:spPr>
        <a:xfrm>
          <a:off x="40005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14478</xdr:rowOff>
    </xdr:from>
    <xdr:to>
      <xdr:col>15</xdr:col>
      <xdr:colOff>187325</xdr:colOff>
      <xdr:row>28</xdr:row>
      <xdr:rowOff>116078</xdr:rowOff>
    </xdr:to>
    <xdr:sp macro="" textlink="">
      <xdr:nvSpPr>
        <xdr:cNvPr id="77" name="楕円 76"/>
        <xdr:cNvSpPr/>
      </xdr:nvSpPr>
      <xdr:spPr>
        <a:xfrm>
          <a:off x="3238500" y="5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65278</xdr:rowOff>
    </xdr:from>
    <xdr:to>
      <xdr:col>19</xdr:col>
      <xdr:colOff>136525</xdr:colOff>
      <xdr:row>28</xdr:row>
      <xdr:rowOff>84709</xdr:rowOff>
    </xdr:to>
    <xdr:cxnSp macro="">
      <xdr:nvCxnSpPr>
        <xdr:cNvPr id="78" name="直線コネクタ 77"/>
        <xdr:cNvCxnSpPr/>
      </xdr:nvCxnSpPr>
      <xdr:spPr>
        <a:xfrm>
          <a:off x="3289300" y="5637403"/>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79"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47134</xdr:rowOff>
    </xdr:from>
    <xdr:ext cx="405111" cy="259045"/>
    <xdr:sp macro="" textlink="">
      <xdr:nvSpPr>
        <xdr:cNvPr id="80" name="n_2aveValue有形固定資産減価償却率"/>
        <xdr:cNvSpPr txBox="1"/>
      </xdr:nvSpPr>
      <xdr:spPr>
        <a:xfrm>
          <a:off x="3086744" y="59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152036</xdr:rowOff>
    </xdr:from>
    <xdr:ext cx="405111" cy="259045"/>
    <xdr:sp macro="" textlink="">
      <xdr:nvSpPr>
        <xdr:cNvPr id="81" name="n_1mainValue有形固定資産減価償却率"/>
        <xdr:cNvSpPr txBox="1"/>
      </xdr:nvSpPr>
      <xdr:spPr>
        <a:xfrm>
          <a:off x="3836044" y="538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132605</xdr:rowOff>
    </xdr:from>
    <xdr:ext cx="405111" cy="259045"/>
    <xdr:sp macro="" textlink="">
      <xdr:nvSpPr>
        <xdr:cNvPr id="82" name="n_2mainValue有形固定資産減価償却率"/>
        <xdr:cNvSpPr txBox="1"/>
      </xdr:nvSpPr>
      <xdr:spPr>
        <a:xfrm>
          <a:off x="3086744" y="536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過去の大規模事業の財源とした既発債の償還が進む一方で、地方債の新規発行を抑制していることから、地方債残高は減少している。また重藤可能基金も財政調整基金等の積立により増額となっており，数値は類似団体とほぼ同水準である。しかし、今後数年間に複数の大型事業も計画しているため、数値の動向を注視し，計画的な事業実施を進めるとともに、事務事業を見直し財政の健全化に努める必要があ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6"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23" name="楕円 122"/>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45102</xdr:rowOff>
    </xdr:from>
    <xdr:ext cx="340478" cy="259045"/>
    <xdr:sp macro="" textlink="">
      <xdr:nvSpPr>
        <xdr:cNvPr id="124" name="債務償還可能年数該当値テキスト"/>
        <xdr:cNvSpPr txBox="1"/>
      </xdr:nvSpPr>
      <xdr:spPr>
        <a:xfrm>
          <a:off x="14846300" y="5960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86360</xdr:rowOff>
    </xdr:from>
    <xdr:to>
      <xdr:col>20</xdr:col>
      <xdr:colOff>38100</xdr:colOff>
      <xdr:row>38</xdr:row>
      <xdr:rowOff>16510</xdr:rowOff>
    </xdr:to>
    <xdr:sp macro="" textlink="">
      <xdr:nvSpPr>
        <xdr:cNvPr id="70" name="楕円 69"/>
        <xdr:cNvSpPr/>
      </xdr:nvSpPr>
      <xdr:spPr>
        <a:xfrm>
          <a:off x="3746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71" name="楕円 70"/>
        <xdr:cNvSpPr/>
      </xdr:nvSpPr>
      <xdr:spPr>
        <a:xfrm>
          <a:off x="2857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37</xdr:row>
      <xdr:rowOff>165735</xdr:rowOff>
    </xdr:to>
    <xdr:cxnSp macro="">
      <xdr:nvCxnSpPr>
        <xdr:cNvPr id="72" name="直線コネクタ 71"/>
        <xdr:cNvCxnSpPr/>
      </xdr:nvCxnSpPr>
      <xdr:spPr>
        <a:xfrm flipV="1">
          <a:off x="2908300" y="6480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4"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33037</xdr:rowOff>
    </xdr:from>
    <xdr:ext cx="405111" cy="259045"/>
    <xdr:sp macro="" textlink="">
      <xdr:nvSpPr>
        <xdr:cNvPr id="75" name="n_1main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76" name="n_2mainValue【道路】&#10;有形固定資産減価償却率"/>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165570</xdr:rowOff>
    </xdr:from>
    <xdr:to>
      <xdr:col>46</xdr:col>
      <xdr:colOff>38100</xdr:colOff>
      <xdr:row>39</xdr:row>
      <xdr:rowOff>95720</xdr:rowOff>
    </xdr:to>
    <xdr:sp macro="" textlink="">
      <xdr:nvSpPr>
        <xdr:cNvPr id="108" name="フローチャート: 判断 107"/>
        <xdr:cNvSpPr/>
      </xdr:nvSpPr>
      <xdr:spPr>
        <a:xfrm>
          <a:off x="8699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44602</xdr:rowOff>
    </xdr:from>
    <xdr:to>
      <xdr:col>50</xdr:col>
      <xdr:colOff>165100</xdr:colOff>
      <xdr:row>36</xdr:row>
      <xdr:rowOff>146202</xdr:rowOff>
    </xdr:to>
    <xdr:sp macro="" textlink="">
      <xdr:nvSpPr>
        <xdr:cNvPr id="114" name="楕円 113"/>
        <xdr:cNvSpPr/>
      </xdr:nvSpPr>
      <xdr:spPr>
        <a:xfrm>
          <a:off x="9588500" y="62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43955</xdr:rowOff>
    </xdr:from>
    <xdr:to>
      <xdr:col>46</xdr:col>
      <xdr:colOff>38100</xdr:colOff>
      <xdr:row>36</xdr:row>
      <xdr:rowOff>145555</xdr:rowOff>
    </xdr:to>
    <xdr:sp macro="" textlink="">
      <xdr:nvSpPr>
        <xdr:cNvPr id="115" name="楕円 114"/>
        <xdr:cNvSpPr/>
      </xdr:nvSpPr>
      <xdr:spPr>
        <a:xfrm>
          <a:off x="8699500" y="62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94755</xdr:rowOff>
    </xdr:from>
    <xdr:to>
      <xdr:col>50</xdr:col>
      <xdr:colOff>114300</xdr:colOff>
      <xdr:row>36</xdr:row>
      <xdr:rowOff>95402</xdr:rowOff>
    </xdr:to>
    <xdr:cxnSp macro="">
      <xdr:nvCxnSpPr>
        <xdr:cNvPr id="116" name="直線コネクタ 115"/>
        <xdr:cNvCxnSpPr/>
      </xdr:nvCxnSpPr>
      <xdr:spPr>
        <a:xfrm>
          <a:off x="8750300" y="6266955"/>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17"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86847</xdr:rowOff>
    </xdr:from>
    <xdr:ext cx="534377" cy="259045"/>
    <xdr:sp macro="" textlink="">
      <xdr:nvSpPr>
        <xdr:cNvPr id="118" name="n_2aveValue【道路】&#10;一人当たり延長"/>
        <xdr:cNvSpPr txBox="1"/>
      </xdr:nvSpPr>
      <xdr:spPr>
        <a:xfrm>
          <a:off x="8483111"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162729</xdr:rowOff>
    </xdr:from>
    <xdr:ext cx="534377" cy="259045"/>
    <xdr:sp macro="" textlink="">
      <xdr:nvSpPr>
        <xdr:cNvPr id="119" name="n_1mainValue【道路】&#10;一人当たり延長"/>
        <xdr:cNvSpPr txBox="1"/>
      </xdr:nvSpPr>
      <xdr:spPr>
        <a:xfrm>
          <a:off x="9359411" y="59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162082</xdr:rowOff>
    </xdr:from>
    <xdr:ext cx="534377" cy="259045"/>
    <xdr:sp macro="" textlink="">
      <xdr:nvSpPr>
        <xdr:cNvPr id="120" name="n_2mainValue【道路】&#10;一人当たり延長"/>
        <xdr:cNvSpPr txBox="1"/>
      </xdr:nvSpPr>
      <xdr:spPr>
        <a:xfrm>
          <a:off x="8483111" y="59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50437</xdr:rowOff>
    </xdr:from>
    <xdr:to>
      <xdr:col>15</xdr:col>
      <xdr:colOff>101600</xdr:colOff>
      <xdr:row>59</xdr:row>
      <xdr:rowOff>152037</xdr:rowOff>
    </xdr:to>
    <xdr:sp macro="" textlink="">
      <xdr:nvSpPr>
        <xdr:cNvPr id="154" name="フローチャート: 判断 153"/>
        <xdr:cNvSpPr/>
      </xdr:nvSpPr>
      <xdr:spPr>
        <a:xfrm>
          <a:off x="2857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161472</xdr:rowOff>
    </xdr:from>
    <xdr:to>
      <xdr:col>20</xdr:col>
      <xdr:colOff>38100</xdr:colOff>
      <xdr:row>61</xdr:row>
      <xdr:rowOff>91622</xdr:rowOff>
    </xdr:to>
    <xdr:sp macro="" textlink="">
      <xdr:nvSpPr>
        <xdr:cNvPr id="160" name="楕円 159"/>
        <xdr:cNvSpPr/>
      </xdr:nvSpPr>
      <xdr:spPr>
        <a:xfrm>
          <a:off x="3746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25944</xdr:rowOff>
    </xdr:from>
    <xdr:to>
      <xdr:col>15</xdr:col>
      <xdr:colOff>101600</xdr:colOff>
      <xdr:row>59</xdr:row>
      <xdr:rowOff>127544</xdr:rowOff>
    </xdr:to>
    <xdr:sp macro="" textlink="">
      <xdr:nvSpPr>
        <xdr:cNvPr id="161" name="楕円 160"/>
        <xdr:cNvSpPr/>
      </xdr:nvSpPr>
      <xdr:spPr>
        <a:xfrm>
          <a:off x="2857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76744</xdr:rowOff>
    </xdr:from>
    <xdr:to>
      <xdr:col>19</xdr:col>
      <xdr:colOff>177800</xdr:colOff>
      <xdr:row>61</xdr:row>
      <xdr:rowOff>40822</xdr:rowOff>
    </xdr:to>
    <xdr:cxnSp macro="">
      <xdr:nvCxnSpPr>
        <xdr:cNvPr id="162" name="直線コネクタ 161"/>
        <xdr:cNvCxnSpPr/>
      </xdr:nvCxnSpPr>
      <xdr:spPr>
        <a:xfrm>
          <a:off x="2908300" y="10192294"/>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3"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143164</xdr:rowOff>
    </xdr:from>
    <xdr:ext cx="405111" cy="259045"/>
    <xdr:sp macro="" textlink="">
      <xdr:nvSpPr>
        <xdr:cNvPr id="164" name="n_2aveValue【橋りょう・トンネル】&#10;有形固定資産減価償却率"/>
        <xdr:cNvSpPr txBox="1"/>
      </xdr:nvSpPr>
      <xdr:spPr>
        <a:xfrm>
          <a:off x="2705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82749</xdr:rowOff>
    </xdr:from>
    <xdr:ext cx="405111" cy="259045"/>
    <xdr:sp macro="" textlink="">
      <xdr:nvSpPr>
        <xdr:cNvPr id="165" name="n_1mainValue【橋りょう・トンネル】&#10;有形固定資産減価償却率"/>
        <xdr:cNvSpPr txBox="1"/>
      </xdr:nvSpPr>
      <xdr:spPr>
        <a:xfrm>
          <a:off x="35820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144071</xdr:rowOff>
    </xdr:from>
    <xdr:ext cx="405111" cy="259045"/>
    <xdr:sp macro="" textlink="">
      <xdr:nvSpPr>
        <xdr:cNvPr id="166" name="n_2mainValue【橋りょう・トンネル】&#10;有形固定資産減価償却率"/>
        <xdr:cNvSpPr txBox="1"/>
      </xdr:nvSpPr>
      <xdr:spPr>
        <a:xfrm>
          <a:off x="2705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56876</xdr:rowOff>
    </xdr:from>
    <xdr:to>
      <xdr:col>46</xdr:col>
      <xdr:colOff>38100</xdr:colOff>
      <xdr:row>63</xdr:row>
      <xdr:rowOff>158476</xdr:rowOff>
    </xdr:to>
    <xdr:sp macro="" textlink="">
      <xdr:nvSpPr>
        <xdr:cNvPr id="198" name="フローチャート: 判断 197"/>
        <xdr:cNvSpPr/>
      </xdr:nvSpPr>
      <xdr:spPr>
        <a:xfrm>
          <a:off x="8699500" y="108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73946</xdr:rowOff>
    </xdr:from>
    <xdr:to>
      <xdr:col>50</xdr:col>
      <xdr:colOff>165100</xdr:colOff>
      <xdr:row>64</xdr:row>
      <xdr:rowOff>4096</xdr:rowOff>
    </xdr:to>
    <xdr:sp macro="" textlink="">
      <xdr:nvSpPr>
        <xdr:cNvPr id="204" name="楕円 203"/>
        <xdr:cNvSpPr/>
      </xdr:nvSpPr>
      <xdr:spPr>
        <a:xfrm>
          <a:off x="9588500" y="1087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117006</xdr:rowOff>
    </xdr:from>
    <xdr:to>
      <xdr:col>46</xdr:col>
      <xdr:colOff>38100</xdr:colOff>
      <xdr:row>64</xdr:row>
      <xdr:rowOff>47156</xdr:rowOff>
    </xdr:to>
    <xdr:sp macro="" textlink="">
      <xdr:nvSpPr>
        <xdr:cNvPr id="205" name="楕円 204"/>
        <xdr:cNvSpPr/>
      </xdr:nvSpPr>
      <xdr:spPr>
        <a:xfrm>
          <a:off x="8699500" y="109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124746</xdr:rowOff>
    </xdr:from>
    <xdr:to>
      <xdr:col>50</xdr:col>
      <xdr:colOff>114300</xdr:colOff>
      <xdr:row>63</xdr:row>
      <xdr:rowOff>167806</xdr:rowOff>
    </xdr:to>
    <xdr:cxnSp macro="">
      <xdr:nvCxnSpPr>
        <xdr:cNvPr id="206" name="直線コネクタ 205"/>
        <xdr:cNvCxnSpPr/>
      </xdr:nvCxnSpPr>
      <xdr:spPr>
        <a:xfrm flipV="1">
          <a:off x="8750300" y="10926096"/>
          <a:ext cx="889000" cy="4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7"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3553</xdr:rowOff>
    </xdr:from>
    <xdr:ext cx="599010" cy="259045"/>
    <xdr:sp macro="" textlink="">
      <xdr:nvSpPr>
        <xdr:cNvPr id="208" name="n_2aveValue【橋りょう・トンネル】&#10;一人当たり有形固定資産（償却資産）額"/>
        <xdr:cNvSpPr txBox="1"/>
      </xdr:nvSpPr>
      <xdr:spPr>
        <a:xfrm>
          <a:off x="8450795" y="1063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166673</xdr:rowOff>
    </xdr:from>
    <xdr:ext cx="599010" cy="259045"/>
    <xdr:sp macro="" textlink="">
      <xdr:nvSpPr>
        <xdr:cNvPr id="209" name="n_1mainValue【橋りょう・トンネル】&#10;一人当たり有形固定資産（償却資産）額"/>
        <xdr:cNvSpPr txBox="1"/>
      </xdr:nvSpPr>
      <xdr:spPr>
        <a:xfrm>
          <a:off x="9327095" y="1096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38283</xdr:rowOff>
    </xdr:from>
    <xdr:ext cx="599010" cy="259045"/>
    <xdr:sp macro="" textlink="">
      <xdr:nvSpPr>
        <xdr:cNvPr id="210" name="n_2mainValue【橋りょう・トンネル】&#10;一人当たり有形固定資産（償却資産）額"/>
        <xdr:cNvSpPr txBox="1"/>
      </xdr:nvSpPr>
      <xdr:spPr>
        <a:xfrm>
          <a:off x="8450795" y="1101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243" name="フローチャート: 判断 242"/>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2539</xdr:rowOff>
    </xdr:from>
    <xdr:to>
      <xdr:col>20</xdr:col>
      <xdr:colOff>38100</xdr:colOff>
      <xdr:row>78</xdr:row>
      <xdr:rowOff>104139</xdr:rowOff>
    </xdr:to>
    <xdr:sp macro="" textlink="">
      <xdr:nvSpPr>
        <xdr:cNvPr id="249" name="楕円 248"/>
        <xdr:cNvSpPr/>
      </xdr:nvSpPr>
      <xdr:spPr>
        <a:xfrm>
          <a:off x="3746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25400</xdr:rowOff>
    </xdr:from>
    <xdr:to>
      <xdr:col>15</xdr:col>
      <xdr:colOff>101600</xdr:colOff>
      <xdr:row>78</xdr:row>
      <xdr:rowOff>127000</xdr:rowOff>
    </xdr:to>
    <xdr:sp macro="" textlink="">
      <xdr:nvSpPr>
        <xdr:cNvPr id="250" name="楕円 249"/>
        <xdr:cNvSpPr/>
      </xdr:nvSpPr>
      <xdr:spPr>
        <a:xfrm>
          <a:off x="2857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53339</xdr:rowOff>
    </xdr:from>
    <xdr:to>
      <xdr:col>19</xdr:col>
      <xdr:colOff>177800</xdr:colOff>
      <xdr:row>78</xdr:row>
      <xdr:rowOff>76200</xdr:rowOff>
    </xdr:to>
    <xdr:cxnSp macro="">
      <xdr:nvCxnSpPr>
        <xdr:cNvPr id="251" name="直線コネクタ 250"/>
        <xdr:cNvCxnSpPr/>
      </xdr:nvCxnSpPr>
      <xdr:spPr>
        <a:xfrm flipV="1">
          <a:off x="2908300" y="13426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2"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78122</xdr:rowOff>
    </xdr:from>
    <xdr:ext cx="405111" cy="259045"/>
    <xdr:sp macro="" textlink="">
      <xdr:nvSpPr>
        <xdr:cNvPr id="253" name="n_2aveValue【公営住宅】&#10;有形固定資産減価償却率"/>
        <xdr:cNvSpPr txBox="1"/>
      </xdr:nvSpPr>
      <xdr:spPr>
        <a:xfrm>
          <a:off x="2705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120666</xdr:rowOff>
    </xdr:from>
    <xdr:ext cx="405111" cy="259045"/>
    <xdr:sp macro="" textlink="">
      <xdr:nvSpPr>
        <xdr:cNvPr id="254" name="n_1mainValue【公営住宅】&#10;有形固定資産減価償却率"/>
        <xdr:cNvSpPr txBox="1"/>
      </xdr:nvSpPr>
      <xdr:spPr>
        <a:xfrm>
          <a:off x="35820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143527</xdr:rowOff>
    </xdr:from>
    <xdr:ext cx="405111" cy="259045"/>
    <xdr:sp macro="" textlink="">
      <xdr:nvSpPr>
        <xdr:cNvPr id="255" name="n_2mainValue【公営住宅】&#10;有形固定資産減価償却率"/>
        <xdr:cNvSpPr txBox="1"/>
      </xdr:nvSpPr>
      <xdr:spPr>
        <a:xfrm>
          <a:off x="27057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7" name="フローチャート: 判断 286"/>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293" name="楕円 292"/>
        <xdr:cNvSpPr/>
      </xdr:nvSpPr>
      <xdr:spPr>
        <a:xfrm>
          <a:off x="958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20828</xdr:rowOff>
    </xdr:from>
    <xdr:to>
      <xdr:col>46</xdr:col>
      <xdr:colOff>38100</xdr:colOff>
      <xdr:row>85</xdr:row>
      <xdr:rowOff>122428</xdr:rowOff>
    </xdr:to>
    <xdr:sp macro="" textlink="">
      <xdr:nvSpPr>
        <xdr:cNvPr id="294" name="楕円 293"/>
        <xdr:cNvSpPr/>
      </xdr:nvSpPr>
      <xdr:spPr>
        <a:xfrm>
          <a:off x="8699500" y="145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71628</xdr:rowOff>
    </xdr:to>
    <xdr:cxnSp macro="">
      <xdr:nvCxnSpPr>
        <xdr:cNvPr id="295" name="直線コネクタ 294"/>
        <xdr:cNvCxnSpPr/>
      </xdr:nvCxnSpPr>
      <xdr:spPr>
        <a:xfrm flipV="1">
          <a:off x="8750300" y="146304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6"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7"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298" name="n_1mainValue【公営住宅】&#10;一人当たり面積"/>
        <xdr:cNvSpPr txBox="1"/>
      </xdr:nvSpPr>
      <xdr:spPr>
        <a:xfrm>
          <a:off x="9391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113555</xdr:rowOff>
    </xdr:from>
    <xdr:ext cx="469744" cy="259045"/>
    <xdr:sp macro="" textlink="">
      <xdr:nvSpPr>
        <xdr:cNvPr id="299" name="n_2mainValue【公営住宅】&#10;一人当たり面積"/>
        <xdr:cNvSpPr txBox="1"/>
      </xdr:nvSpPr>
      <xdr:spPr>
        <a:xfrm>
          <a:off x="8515427" y="146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45"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48" name="フローチャート: 判断 347"/>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113030</xdr:rowOff>
    </xdr:from>
    <xdr:to>
      <xdr:col>81</xdr:col>
      <xdr:colOff>101600</xdr:colOff>
      <xdr:row>38</xdr:row>
      <xdr:rowOff>43180</xdr:rowOff>
    </xdr:to>
    <xdr:sp macro="" textlink="">
      <xdr:nvSpPr>
        <xdr:cNvPr id="354" name="楕円 353"/>
        <xdr:cNvSpPr/>
      </xdr:nvSpPr>
      <xdr:spPr>
        <a:xfrm>
          <a:off x="1543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55" name="楕円 354"/>
        <xdr:cNvSpPr/>
      </xdr:nvSpPr>
      <xdr:spPr>
        <a:xfrm>
          <a:off x="14541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163830</xdr:rowOff>
    </xdr:from>
    <xdr:to>
      <xdr:col>81</xdr:col>
      <xdr:colOff>50800</xdr:colOff>
      <xdr:row>38</xdr:row>
      <xdr:rowOff>34290</xdr:rowOff>
    </xdr:to>
    <xdr:cxnSp macro="">
      <xdr:nvCxnSpPr>
        <xdr:cNvPr id="356" name="直線コネクタ 355"/>
        <xdr:cNvCxnSpPr/>
      </xdr:nvCxnSpPr>
      <xdr:spPr>
        <a:xfrm flipV="1">
          <a:off x="14592300" y="650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57"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58" name="n_2aveValue【認定こども園・幼稚園・保育所】&#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59707</xdr:rowOff>
    </xdr:from>
    <xdr:ext cx="405111" cy="259045"/>
    <xdr:sp macro="" textlink="">
      <xdr:nvSpPr>
        <xdr:cNvPr id="359" name="n_1mainValue【認定こども園・幼稚園・保育所】&#10;有形固定資産減価償却率"/>
        <xdr:cNvSpPr txBox="1"/>
      </xdr:nvSpPr>
      <xdr:spPr>
        <a:xfrm>
          <a:off x="15266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60" name="n_2main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2" name="テキスト ボックス 37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4" name="テキスト ボックス 37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6" name="テキスト ボックス 37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8" name="テキスト ボックス 37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163068</xdr:rowOff>
    </xdr:from>
    <xdr:to>
      <xdr:col>116</xdr:col>
      <xdr:colOff>62864</xdr:colOff>
      <xdr:row>41</xdr:row>
      <xdr:rowOff>103632</xdr:rowOff>
    </xdr:to>
    <xdr:cxnSp macro="">
      <xdr:nvCxnSpPr>
        <xdr:cNvPr id="382" name="直線コネクタ 381"/>
        <xdr:cNvCxnSpPr/>
      </xdr:nvCxnSpPr>
      <xdr:spPr>
        <a:xfrm flipV="1">
          <a:off x="22160864" y="6335268"/>
          <a:ext cx="0" cy="79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383"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384" name="直線コネクタ 383"/>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109745</xdr:rowOff>
    </xdr:from>
    <xdr:ext cx="469744" cy="259045"/>
    <xdr:sp macro="" textlink="">
      <xdr:nvSpPr>
        <xdr:cNvPr id="385" name="【認定こども園・幼稚園・保育所】&#10;一人当たり面積最大値テキスト"/>
        <xdr:cNvSpPr txBox="1"/>
      </xdr:nvSpPr>
      <xdr:spPr>
        <a:xfrm>
          <a:off x="22199600" y="61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163068</xdr:rowOff>
    </xdr:from>
    <xdr:to>
      <xdr:col>116</xdr:col>
      <xdr:colOff>152400</xdr:colOff>
      <xdr:row>36</xdr:row>
      <xdr:rowOff>163068</xdr:rowOff>
    </xdr:to>
    <xdr:cxnSp macro="">
      <xdr:nvCxnSpPr>
        <xdr:cNvPr id="386" name="直線コネクタ 385"/>
        <xdr:cNvCxnSpPr/>
      </xdr:nvCxnSpPr>
      <xdr:spPr>
        <a:xfrm>
          <a:off x="22072600" y="633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79265</xdr:rowOff>
    </xdr:from>
    <xdr:ext cx="469744" cy="259045"/>
    <xdr:sp macro="" textlink="">
      <xdr:nvSpPr>
        <xdr:cNvPr id="387" name="【認定こども園・幼稚園・保育所】&#10;一人当たり面積平均値テキスト"/>
        <xdr:cNvSpPr txBox="1"/>
      </xdr:nvSpPr>
      <xdr:spPr>
        <a:xfrm>
          <a:off x="221996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100838</xdr:rowOff>
    </xdr:from>
    <xdr:to>
      <xdr:col>116</xdr:col>
      <xdr:colOff>114300</xdr:colOff>
      <xdr:row>40</xdr:row>
      <xdr:rowOff>30988</xdr:rowOff>
    </xdr:to>
    <xdr:sp macro="" textlink="">
      <xdr:nvSpPr>
        <xdr:cNvPr id="388" name="フローチャート: 判断 387"/>
        <xdr:cNvSpPr/>
      </xdr:nvSpPr>
      <xdr:spPr>
        <a:xfrm>
          <a:off x="22110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87122</xdr:rowOff>
    </xdr:from>
    <xdr:to>
      <xdr:col>112</xdr:col>
      <xdr:colOff>38100</xdr:colOff>
      <xdr:row>40</xdr:row>
      <xdr:rowOff>17272</xdr:rowOff>
    </xdr:to>
    <xdr:sp macro="" textlink="">
      <xdr:nvSpPr>
        <xdr:cNvPr id="389" name="フローチャート: 判断 388"/>
        <xdr:cNvSpPr/>
      </xdr:nvSpPr>
      <xdr:spPr>
        <a:xfrm>
          <a:off x="21272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0" name="フローチャート: 判断 389"/>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116840</xdr:rowOff>
    </xdr:from>
    <xdr:to>
      <xdr:col>112</xdr:col>
      <xdr:colOff>38100</xdr:colOff>
      <xdr:row>34</xdr:row>
      <xdr:rowOff>46990</xdr:rowOff>
    </xdr:to>
    <xdr:sp macro="" textlink="">
      <xdr:nvSpPr>
        <xdr:cNvPr id="396" name="楕円 395"/>
        <xdr:cNvSpPr/>
      </xdr:nvSpPr>
      <xdr:spPr>
        <a:xfrm>
          <a:off x="21272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114554</xdr:rowOff>
    </xdr:from>
    <xdr:to>
      <xdr:col>107</xdr:col>
      <xdr:colOff>101600</xdr:colOff>
      <xdr:row>34</xdr:row>
      <xdr:rowOff>44704</xdr:rowOff>
    </xdr:to>
    <xdr:sp macro="" textlink="">
      <xdr:nvSpPr>
        <xdr:cNvPr id="397" name="楕円 396"/>
        <xdr:cNvSpPr/>
      </xdr:nvSpPr>
      <xdr:spPr>
        <a:xfrm>
          <a:off x="203835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165354</xdr:rowOff>
    </xdr:from>
    <xdr:to>
      <xdr:col>111</xdr:col>
      <xdr:colOff>177800</xdr:colOff>
      <xdr:row>33</xdr:row>
      <xdr:rowOff>167640</xdr:rowOff>
    </xdr:to>
    <xdr:cxnSp macro="">
      <xdr:nvCxnSpPr>
        <xdr:cNvPr id="398" name="直線コネクタ 397"/>
        <xdr:cNvCxnSpPr/>
      </xdr:nvCxnSpPr>
      <xdr:spPr>
        <a:xfrm>
          <a:off x="20434300" y="58232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8399</xdr:rowOff>
    </xdr:from>
    <xdr:ext cx="469744" cy="259045"/>
    <xdr:sp macro="" textlink="">
      <xdr:nvSpPr>
        <xdr:cNvPr id="399" name="n_1aveValue【認定こども園・幼稚園・保育所】&#10;一人当たり面積"/>
        <xdr:cNvSpPr txBox="1"/>
      </xdr:nvSpPr>
      <xdr:spPr>
        <a:xfrm>
          <a:off x="210757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400" name="n_2aveValue【認定こども園・幼稚園・保育所】&#10;一人当たり面積"/>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63517</xdr:rowOff>
    </xdr:from>
    <xdr:ext cx="469744" cy="259045"/>
    <xdr:sp macro="" textlink="">
      <xdr:nvSpPr>
        <xdr:cNvPr id="401" name="n_1mainValue【認定こども園・幼稚園・保育所】&#10;一人当たり面積"/>
        <xdr:cNvSpPr txBox="1"/>
      </xdr:nvSpPr>
      <xdr:spPr>
        <a:xfrm>
          <a:off x="2107572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61231</xdr:rowOff>
    </xdr:from>
    <xdr:ext cx="469744" cy="259045"/>
    <xdr:sp macro="" textlink="">
      <xdr:nvSpPr>
        <xdr:cNvPr id="402" name="n_2mainValue【認定こども園・幼稚園・保育所】&#10;一人当たり面積"/>
        <xdr:cNvSpPr txBox="1"/>
      </xdr:nvSpPr>
      <xdr:spPr>
        <a:xfrm>
          <a:off x="20199427" y="554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5" name="テキスト ボックス 4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5" name="テキスト ボックス 4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29" name="直線コネクタ 428"/>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0"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1" name="直線コネクタ 430"/>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2"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3" name="直線コネクタ 432"/>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4"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5" name="フローチャート: 判断 434"/>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6" name="フローチャート: 判断 435"/>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138612</xdr:rowOff>
    </xdr:from>
    <xdr:to>
      <xdr:col>76</xdr:col>
      <xdr:colOff>165100</xdr:colOff>
      <xdr:row>59</xdr:row>
      <xdr:rowOff>68762</xdr:rowOff>
    </xdr:to>
    <xdr:sp macro="" textlink="">
      <xdr:nvSpPr>
        <xdr:cNvPr id="437" name="フローチャート: 判断 436"/>
        <xdr:cNvSpPr/>
      </xdr:nvSpPr>
      <xdr:spPr>
        <a:xfrm>
          <a:off x="14541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117384</xdr:rowOff>
    </xdr:from>
    <xdr:to>
      <xdr:col>81</xdr:col>
      <xdr:colOff>101600</xdr:colOff>
      <xdr:row>58</xdr:row>
      <xdr:rowOff>47534</xdr:rowOff>
    </xdr:to>
    <xdr:sp macro="" textlink="">
      <xdr:nvSpPr>
        <xdr:cNvPr id="443" name="楕円 442"/>
        <xdr:cNvSpPr/>
      </xdr:nvSpPr>
      <xdr:spPr>
        <a:xfrm>
          <a:off x="15430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120650</xdr:rowOff>
    </xdr:from>
    <xdr:to>
      <xdr:col>76</xdr:col>
      <xdr:colOff>165100</xdr:colOff>
      <xdr:row>58</xdr:row>
      <xdr:rowOff>50800</xdr:rowOff>
    </xdr:to>
    <xdr:sp macro="" textlink="">
      <xdr:nvSpPr>
        <xdr:cNvPr id="444" name="楕円 443"/>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168184</xdr:rowOff>
    </xdr:from>
    <xdr:to>
      <xdr:col>81</xdr:col>
      <xdr:colOff>50800</xdr:colOff>
      <xdr:row>58</xdr:row>
      <xdr:rowOff>0</xdr:rowOff>
    </xdr:to>
    <xdr:cxnSp macro="">
      <xdr:nvCxnSpPr>
        <xdr:cNvPr id="445" name="直線コネクタ 444"/>
        <xdr:cNvCxnSpPr/>
      </xdr:nvCxnSpPr>
      <xdr:spPr>
        <a:xfrm flipV="1">
          <a:off x="14592300" y="99408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6"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59889</xdr:rowOff>
    </xdr:from>
    <xdr:ext cx="405111" cy="259045"/>
    <xdr:sp macro="" textlink="">
      <xdr:nvSpPr>
        <xdr:cNvPr id="447" name="n_2aveValue【学校施設】&#10;有形固定資産減価償却率"/>
        <xdr:cNvSpPr txBox="1"/>
      </xdr:nvSpPr>
      <xdr:spPr>
        <a:xfrm>
          <a:off x="14389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64061</xdr:rowOff>
    </xdr:from>
    <xdr:ext cx="405111" cy="259045"/>
    <xdr:sp macro="" textlink="">
      <xdr:nvSpPr>
        <xdr:cNvPr id="448" name="n_1mainValue【学校施設】&#10;有形固定資産減価償却率"/>
        <xdr:cNvSpPr txBox="1"/>
      </xdr:nvSpPr>
      <xdr:spPr>
        <a:xfrm>
          <a:off x="15266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449" name="n_2mainValue【学校施設】&#10;有形固定資産減価償却率"/>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60351</xdr:rowOff>
    </xdr:from>
    <xdr:to>
      <xdr:col>116</xdr:col>
      <xdr:colOff>62864</xdr:colOff>
      <xdr:row>64</xdr:row>
      <xdr:rowOff>98755</xdr:rowOff>
    </xdr:to>
    <xdr:cxnSp macro="">
      <xdr:nvCxnSpPr>
        <xdr:cNvPr id="472" name="直線コネクタ 471"/>
        <xdr:cNvCxnSpPr/>
      </xdr:nvCxnSpPr>
      <xdr:spPr>
        <a:xfrm flipV="1">
          <a:off x="22160864" y="10175901"/>
          <a:ext cx="0" cy="8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473"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474" name="直線コネクタ 473"/>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7028</xdr:rowOff>
    </xdr:from>
    <xdr:ext cx="469744" cy="259045"/>
    <xdr:sp macro="" textlink="">
      <xdr:nvSpPr>
        <xdr:cNvPr id="475" name="【学校施設】&#10;一人当たり面積最大値テキスト"/>
        <xdr:cNvSpPr txBox="1"/>
      </xdr:nvSpPr>
      <xdr:spPr>
        <a:xfrm>
          <a:off x="22199600" y="995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60351</xdr:rowOff>
    </xdr:from>
    <xdr:to>
      <xdr:col>116</xdr:col>
      <xdr:colOff>152400</xdr:colOff>
      <xdr:row>59</xdr:row>
      <xdr:rowOff>60351</xdr:rowOff>
    </xdr:to>
    <xdr:cxnSp macro="">
      <xdr:nvCxnSpPr>
        <xdr:cNvPr id="476" name="直線コネクタ 475"/>
        <xdr:cNvCxnSpPr/>
      </xdr:nvCxnSpPr>
      <xdr:spPr>
        <a:xfrm>
          <a:off x="22072600" y="1017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115536</xdr:rowOff>
    </xdr:from>
    <xdr:ext cx="469744" cy="259045"/>
    <xdr:sp macro="" textlink="">
      <xdr:nvSpPr>
        <xdr:cNvPr id="477" name="【学校施設】&#10;一人当たり面積平均値テキスト"/>
        <xdr:cNvSpPr txBox="1"/>
      </xdr:nvSpPr>
      <xdr:spPr>
        <a:xfrm>
          <a:off x="22199600" y="1057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137109</xdr:rowOff>
    </xdr:from>
    <xdr:to>
      <xdr:col>116</xdr:col>
      <xdr:colOff>114300</xdr:colOff>
      <xdr:row>62</xdr:row>
      <xdr:rowOff>67259</xdr:rowOff>
    </xdr:to>
    <xdr:sp macro="" textlink="">
      <xdr:nvSpPr>
        <xdr:cNvPr id="478" name="フローチャート: 判断 477"/>
        <xdr:cNvSpPr/>
      </xdr:nvSpPr>
      <xdr:spPr>
        <a:xfrm>
          <a:off x="22110700" y="1059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92761</xdr:rowOff>
    </xdr:from>
    <xdr:to>
      <xdr:col>112</xdr:col>
      <xdr:colOff>38100</xdr:colOff>
      <xdr:row>62</xdr:row>
      <xdr:rowOff>22911</xdr:rowOff>
    </xdr:to>
    <xdr:sp macro="" textlink="">
      <xdr:nvSpPr>
        <xdr:cNvPr id="479" name="フローチャート: 判断 478"/>
        <xdr:cNvSpPr/>
      </xdr:nvSpPr>
      <xdr:spPr>
        <a:xfrm>
          <a:off x="21272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xdr:rowOff>
    </xdr:from>
    <xdr:to>
      <xdr:col>107</xdr:col>
      <xdr:colOff>101600</xdr:colOff>
      <xdr:row>62</xdr:row>
      <xdr:rowOff>105664</xdr:rowOff>
    </xdr:to>
    <xdr:sp macro="" textlink="">
      <xdr:nvSpPr>
        <xdr:cNvPr id="480" name="フローチャート: 判断 479"/>
        <xdr:cNvSpPr/>
      </xdr:nvSpPr>
      <xdr:spPr>
        <a:xfrm>
          <a:off x="20383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105563</xdr:rowOff>
    </xdr:from>
    <xdr:to>
      <xdr:col>112</xdr:col>
      <xdr:colOff>38100</xdr:colOff>
      <xdr:row>56</xdr:row>
      <xdr:rowOff>35713</xdr:rowOff>
    </xdr:to>
    <xdr:sp macro="" textlink="">
      <xdr:nvSpPr>
        <xdr:cNvPr id="486" name="楕円 485"/>
        <xdr:cNvSpPr/>
      </xdr:nvSpPr>
      <xdr:spPr>
        <a:xfrm>
          <a:off x="21272500" y="95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100076</xdr:rowOff>
    </xdr:from>
    <xdr:to>
      <xdr:col>107</xdr:col>
      <xdr:colOff>101600</xdr:colOff>
      <xdr:row>56</xdr:row>
      <xdr:rowOff>30226</xdr:rowOff>
    </xdr:to>
    <xdr:sp macro="" textlink="">
      <xdr:nvSpPr>
        <xdr:cNvPr id="487" name="楕円 486"/>
        <xdr:cNvSpPr/>
      </xdr:nvSpPr>
      <xdr:spPr>
        <a:xfrm>
          <a:off x="203835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150876</xdr:rowOff>
    </xdr:from>
    <xdr:to>
      <xdr:col>111</xdr:col>
      <xdr:colOff>177800</xdr:colOff>
      <xdr:row>55</xdr:row>
      <xdr:rowOff>156363</xdr:rowOff>
    </xdr:to>
    <xdr:cxnSp macro="">
      <xdr:nvCxnSpPr>
        <xdr:cNvPr id="488" name="直線コネクタ 487"/>
        <xdr:cNvCxnSpPr/>
      </xdr:nvCxnSpPr>
      <xdr:spPr>
        <a:xfrm>
          <a:off x="20434300" y="958062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14038</xdr:rowOff>
    </xdr:from>
    <xdr:ext cx="469744" cy="259045"/>
    <xdr:sp macro="" textlink="">
      <xdr:nvSpPr>
        <xdr:cNvPr id="489" name="n_1aveValue【学校施設】&#10;一人当たり面積"/>
        <xdr:cNvSpPr txBox="1"/>
      </xdr:nvSpPr>
      <xdr:spPr>
        <a:xfrm>
          <a:off x="210757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96791</xdr:rowOff>
    </xdr:from>
    <xdr:ext cx="469744" cy="259045"/>
    <xdr:sp macro="" textlink="">
      <xdr:nvSpPr>
        <xdr:cNvPr id="490" name="n_2aveValue【学校施設】&#10;一人当たり面積"/>
        <xdr:cNvSpPr txBox="1"/>
      </xdr:nvSpPr>
      <xdr:spPr>
        <a:xfrm>
          <a:off x="20199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52240</xdr:rowOff>
    </xdr:from>
    <xdr:ext cx="469744" cy="259045"/>
    <xdr:sp macro="" textlink="">
      <xdr:nvSpPr>
        <xdr:cNvPr id="491" name="n_1mainValue【学校施設】&#10;一人当たり面積"/>
        <xdr:cNvSpPr txBox="1"/>
      </xdr:nvSpPr>
      <xdr:spPr>
        <a:xfrm>
          <a:off x="21075727" y="931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46753</xdr:rowOff>
    </xdr:from>
    <xdr:ext cx="469744" cy="259045"/>
    <xdr:sp macro="" textlink="">
      <xdr:nvSpPr>
        <xdr:cNvPr id="492" name="n_2mainValue【学校施設】&#10;一人当たり面積"/>
        <xdr:cNvSpPr txBox="1"/>
      </xdr:nvSpPr>
      <xdr:spPr>
        <a:xfrm>
          <a:off x="20199427" y="93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9" name="テキスト ボックス 5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0" name="直線コネクタ 5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1" name="テキスト ボックス 5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2" name="直線コネクタ 5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3" name="テキスト ボックス 5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4" name="直線コネクタ 5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5" name="テキスト ボックス 5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6" name="直線コネクタ 5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7" name="テキスト ボックス 5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8" name="直線コネクタ 5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9" name="テキスト ボックス 5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33" name="直線コネクタ 532"/>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34"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35" name="直線コネクタ 534"/>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36"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37" name="直線コネクタ 536"/>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538"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39" name="フローチャート: 判断 53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40" name="フローチャート: 判断 539"/>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41" name="フローチャート: 判断 54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57786</xdr:rowOff>
    </xdr:from>
    <xdr:to>
      <xdr:col>81</xdr:col>
      <xdr:colOff>101600</xdr:colOff>
      <xdr:row>104</xdr:row>
      <xdr:rowOff>159386</xdr:rowOff>
    </xdr:to>
    <xdr:sp macro="" textlink="">
      <xdr:nvSpPr>
        <xdr:cNvPr id="547" name="楕円 546"/>
        <xdr:cNvSpPr/>
      </xdr:nvSpPr>
      <xdr:spPr>
        <a:xfrm>
          <a:off x="15430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548" name="楕円 547"/>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108586</xdr:rowOff>
    </xdr:from>
    <xdr:to>
      <xdr:col>81</xdr:col>
      <xdr:colOff>50800</xdr:colOff>
      <xdr:row>104</xdr:row>
      <xdr:rowOff>144780</xdr:rowOff>
    </xdr:to>
    <xdr:cxnSp macro="">
      <xdr:nvCxnSpPr>
        <xdr:cNvPr id="549" name="直線コネクタ 548"/>
        <xdr:cNvCxnSpPr/>
      </xdr:nvCxnSpPr>
      <xdr:spPr>
        <a:xfrm flipV="1">
          <a:off x="14592300" y="179393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50"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551"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4463</xdr:rowOff>
    </xdr:from>
    <xdr:ext cx="405111" cy="259045"/>
    <xdr:sp macro="" textlink="">
      <xdr:nvSpPr>
        <xdr:cNvPr id="552" name="n_1mainValue【公民館】&#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40657</xdr:rowOff>
    </xdr:from>
    <xdr:ext cx="405111" cy="259045"/>
    <xdr:sp macro="" textlink="">
      <xdr:nvSpPr>
        <xdr:cNvPr id="553" name="n_2mainValue【公民館】&#10;有形固定資産減価償却率"/>
        <xdr:cNvSpPr txBox="1"/>
      </xdr:nvSpPr>
      <xdr:spPr>
        <a:xfrm>
          <a:off x="14389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4" name="直線コネクタ 5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5" name="テキスト ボックス 5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6" name="直線コネクタ 5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7" name="テキスト ボックス 5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8" name="直線コネクタ 5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9" name="テキスト ボックス 5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0" name="直線コネクタ 5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1" name="テキスト ボックス 5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2" name="直線コネクタ 5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3" name="テキスト ボックス 5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4" name="直線コネクタ 5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5" name="テキスト ボックス 5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79" name="直線コネクタ 578"/>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80"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81" name="直線コネクタ 580"/>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2"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3" name="直線コネクタ 58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584"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85" name="フローチャート: 判断 584"/>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86" name="フローチャート: 判断 585"/>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587" name="フローチャート: 判断 586"/>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593" name="楕円 592"/>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67855</xdr:rowOff>
    </xdr:from>
    <xdr:to>
      <xdr:col>107</xdr:col>
      <xdr:colOff>101600</xdr:colOff>
      <xdr:row>104</xdr:row>
      <xdr:rowOff>169455</xdr:rowOff>
    </xdr:to>
    <xdr:sp macro="" textlink="">
      <xdr:nvSpPr>
        <xdr:cNvPr id="594" name="楕円 593"/>
        <xdr:cNvSpPr/>
      </xdr:nvSpPr>
      <xdr:spPr>
        <a:xfrm>
          <a:off x="20383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118655</xdr:rowOff>
    </xdr:from>
    <xdr:to>
      <xdr:col>111</xdr:col>
      <xdr:colOff>177800</xdr:colOff>
      <xdr:row>105</xdr:row>
      <xdr:rowOff>87630</xdr:rowOff>
    </xdr:to>
    <xdr:cxnSp macro="">
      <xdr:nvCxnSpPr>
        <xdr:cNvPr id="595" name="直線コネクタ 594"/>
        <xdr:cNvCxnSpPr/>
      </xdr:nvCxnSpPr>
      <xdr:spPr>
        <a:xfrm>
          <a:off x="20434300" y="17949455"/>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596"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597" name="n_2aveValue【公民館】&#10;一人当たり面積"/>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598" name="n_1mainValue【公民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14532</xdr:rowOff>
    </xdr:from>
    <xdr:ext cx="469744" cy="259045"/>
    <xdr:sp macro="" textlink="">
      <xdr:nvSpPr>
        <xdr:cNvPr id="599" name="n_2mainValue【公民館】&#10;一人当たり面積"/>
        <xdr:cNvSpPr txBox="1"/>
      </xdr:nvSpPr>
      <xdr:spPr>
        <a:xfrm>
          <a:off x="20199427" y="1767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特に有形固定資産減価償却率が高くなっている施設は、公営住宅と学校施設である。公営住宅については、１８施設のうち１７施設が築後３０年以上を経過しており、さらに築後５０年以上の施設も２１％存在している。今後、施設の老朽化が一層進行することから、長寿命化計画に基づく適切な管理に努める必要がある。また、学校施設については、小中学校</a:t>
          </a:r>
          <a:r>
            <a:rPr kumimoji="1" lang="ja-JP" altLang="en-US" sz="1400">
              <a:solidFill>
                <a:schemeClr val="dk1"/>
              </a:solidFill>
              <a:effectLst/>
              <a:latin typeface="+mn-lt"/>
              <a:ea typeface="+mn-ea"/>
              <a:cs typeface="+mn-cs"/>
            </a:rPr>
            <a:t>など</a:t>
          </a:r>
          <a:r>
            <a:rPr kumimoji="1" lang="ja-JP" altLang="ja-JP" sz="1400">
              <a:solidFill>
                <a:schemeClr val="dk1"/>
              </a:solidFill>
              <a:effectLst/>
              <a:latin typeface="+mn-lt"/>
              <a:ea typeface="+mn-ea"/>
              <a:cs typeface="+mn-cs"/>
            </a:rPr>
            <a:t>約６５％の施設が築後３０年以上を経過しており、今後更新の必要な施設が増加していくと思われる。近年では耐震基準を満たさない小中学校の耐震化工事を実施しており、中でも老朽化が著しい総社小学校については建替工事を</a:t>
          </a:r>
          <a:r>
            <a:rPr kumimoji="1" lang="ja-JP" altLang="en-US" sz="1400">
              <a:solidFill>
                <a:schemeClr val="dk1"/>
              </a:solidFill>
              <a:effectLst/>
              <a:latin typeface="+mn-lt"/>
              <a:ea typeface="+mn-ea"/>
              <a:cs typeface="+mn-cs"/>
            </a:rPr>
            <a:t>実施している</a:t>
          </a:r>
          <a:r>
            <a:rPr kumimoji="1" lang="ja-JP" altLang="ja-JP" sz="1400">
              <a:solidFill>
                <a:schemeClr val="dk1"/>
              </a:solidFill>
              <a:effectLst/>
              <a:latin typeface="+mn-lt"/>
              <a:ea typeface="+mn-ea"/>
              <a:cs typeface="+mn-cs"/>
            </a:rPr>
            <a:t>。また、</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中に</a:t>
          </a:r>
          <a:r>
            <a:rPr kumimoji="1" lang="ja-JP" altLang="ja-JP" sz="1400">
              <a:solidFill>
                <a:schemeClr val="dk1"/>
              </a:solidFill>
              <a:effectLst/>
              <a:latin typeface="+mn-lt"/>
              <a:ea typeface="+mn-ea"/>
              <a:cs typeface="+mn-cs"/>
            </a:rPr>
            <a:t>全校の長寿命化計画を策定することとしており、今後はその計画に基づき老朽化対策に取り組んでいく予定である。　　</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11992</xdr:rowOff>
    </xdr:from>
    <xdr:ext cx="405111" cy="259045"/>
    <xdr:sp macro="" textlink="">
      <xdr:nvSpPr>
        <xdr:cNvPr id="67"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3" name="楕円 72"/>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20501</xdr:rowOff>
    </xdr:from>
    <xdr:to>
      <xdr:col>15</xdr:col>
      <xdr:colOff>101600</xdr:colOff>
      <xdr:row>37</xdr:row>
      <xdr:rowOff>122101</xdr:rowOff>
    </xdr:to>
    <xdr:sp macro="" textlink="">
      <xdr:nvSpPr>
        <xdr:cNvPr id="74" name="楕円 73"/>
        <xdr:cNvSpPr/>
      </xdr:nvSpPr>
      <xdr:spPr>
        <a:xfrm>
          <a:off x="2857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71301</xdr:rowOff>
    </xdr:to>
    <xdr:cxnSp macro="">
      <xdr:nvCxnSpPr>
        <xdr:cNvPr id="75" name="直線コネクタ 74"/>
        <xdr:cNvCxnSpPr/>
      </xdr:nvCxnSpPr>
      <xdr:spPr>
        <a:xfrm flipV="1">
          <a:off x="2908300" y="63627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76" name="n_1mainValue【図書館】&#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138628</xdr:rowOff>
    </xdr:from>
    <xdr:ext cx="405111" cy="259045"/>
    <xdr:sp macro="" textlink="">
      <xdr:nvSpPr>
        <xdr:cNvPr id="77" name="n_2mainValue【図書館】&#10;有形固定資産減価償却率"/>
        <xdr:cNvSpPr txBox="1"/>
      </xdr:nvSpPr>
      <xdr:spPr>
        <a:xfrm>
          <a:off x="2705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101600</xdr:rowOff>
    </xdr:from>
    <xdr:to>
      <xdr:col>46</xdr:col>
      <xdr:colOff>38100</xdr:colOff>
      <xdr:row>37</xdr:row>
      <xdr:rowOff>31750</xdr:rowOff>
    </xdr:to>
    <xdr:sp macro="" textlink="">
      <xdr:nvSpPr>
        <xdr:cNvPr id="110" name="フローチャート: 判断 109"/>
        <xdr:cNvSpPr/>
      </xdr:nvSpPr>
      <xdr:spPr>
        <a:xfrm>
          <a:off x="8699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48277</xdr:rowOff>
    </xdr:from>
    <xdr:ext cx="469744" cy="259045"/>
    <xdr:sp macro="" textlink="">
      <xdr:nvSpPr>
        <xdr:cNvPr id="111" name="n_2aveValue【図書館】&#10;一人当たり面積"/>
        <xdr:cNvSpPr txBox="1"/>
      </xdr:nvSpPr>
      <xdr:spPr>
        <a:xfrm>
          <a:off x="8515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120650</xdr:rowOff>
    </xdr:from>
    <xdr:to>
      <xdr:col>50</xdr:col>
      <xdr:colOff>165100</xdr:colOff>
      <xdr:row>39</xdr:row>
      <xdr:rowOff>50800</xdr:rowOff>
    </xdr:to>
    <xdr:sp macro="" textlink="">
      <xdr:nvSpPr>
        <xdr:cNvPr id="117" name="楕円 116"/>
        <xdr:cNvSpPr/>
      </xdr:nvSpPr>
      <xdr:spPr>
        <a:xfrm>
          <a:off x="9588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120650</xdr:rowOff>
    </xdr:from>
    <xdr:to>
      <xdr:col>46</xdr:col>
      <xdr:colOff>38100</xdr:colOff>
      <xdr:row>39</xdr:row>
      <xdr:rowOff>50800</xdr:rowOff>
    </xdr:to>
    <xdr:sp macro="" textlink="">
      <xdr:nvSpPr>
        <xdr:cNvPr id="118" name="楕円 117"/>
        <xdr:cNvSpPr/>
      </xdr:nvSpPr>
      <xdr:spPr>
        <a:xfrm>
          <a:off x="8699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0</xdr:rowOff>
    </xdr:from>
    <xdr:to>
      <xdr:col>50</xdr:col>
      <xdr:colOff>114300</xdr:colOff>
      <xdr:row>39</xdr:row>
      <xdr:rowOff>0</xdr:rowOff>
    </xdr:to>
    <xdr:cxnSp macro="">
      <xdr:nvCxnSpPr>
        <xdr:cNvPr id="119" name="直線コネクタ 118"/>
        <xdr:cNvCxnSpPr/>
      </xdr:nvCxnSpPr>
      <xdr:spPr>
        <a:xfrm>
          <a:off x="8750300" y="668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41927</xdr:rowOff>
    </xdr:from>
    <xdr:ext cx="469744" cy="259045"/>
    <xdr:sp macro="" textlink="">
      <xdr:nvSpPr>
        <xdr:cNvPr id="120" name="n_1mainValue【図書館】&#10;一人当たり面積"/>
        <xdr:cNvSpPr txBox="1"/>
      </xdr:nvSpPr>
      <xdr:spPr>
        <a:xfrm>
          <a:off x="9391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41927</xdr:rowOff>
    </xdr:from>
    <xdr:ext cx="469744" cy="259045"/>
    <xdr:sp macro="" textlink="">
      <xdr:nvSpPr>
        <xdr:cNvPr id="121" name="n_2mainValue【図書館】&#10;一人当たり面積"/>
        <xdr:cNvSpPr txBox="1"/>
      </xdr:nvSpPr>
      <xdr:spPr>
        <a:xfrm>
          <a:off x="8515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54"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6"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36830</xdr:rowOff>
    </xdr:from>
    <xdr:to>
      <xdr:col>20</xdr:col>
      <xdr:colOff>38100</xdr:colOff>
      <xdr:row>62</xdr:row>
      <xdr:rowOff>138430</xdr:rowOff>
    </xdr:to>
    <xdr:sp macro="" textlink="">
      <xdr:nvSpPr>
        <xdr:cNvPr id="162" name="楕円 161"/>
        <xdr:cNvSpPr/>
      </xdr:nvSpPr>
      <xdr:spPr>
        <a:xfrm>
          <a:off x="3746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78740</xdr:rowOff>
    </xdr:from>
    <xdr:to>
      <xdr:col>15</xdr:col>
      <xdr:colOff>101600</xdr:colOff>
      <xdr:row>63</xdr:row>
      <xdr:rowOff>8890</xdr:rowOff>
    </xdr:to>
    <xdr:sp macro="" textlink="">
      <xdr:nvSpPr>
        <xdr:cNvPr id="163" name="楕円 162"/>
        <xdr:cNvSpPr/>
      </xdr:nvSpPr>
      <xdr:spPr>
        <a:xfrm>
          <a:off x="2857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87630</xdr:rowOff>
    </xdr:from>
    <xdr:to>
      <xdr:col>19</xdr:col>
      <xdr:colOff>177800</xdr:colOff>
      <xdr:row>62</xdr:row>
      <xdr:rowOff>129540</xdr:rowOff>
    </xdr:to>
    <xdr:cxnSp macro="">
      <xdr:nvCxnSpPr>
        <xdr:cNvPr id="164" name="直線コネクタ 163"/>
        <xdr:cNvCxnSpPr/>
      </xdr:nvCxnSpPr>
      <xdr:spPr>
        <a:xfrm flipV="1">
          <a:off x="2908300" y="10717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129557</xdr:rowOff>
    </xdr:from>
    <xdr:ext cx="405111" cy="259045"/>
    <xdr:sp macro="" textlink="">
      <xdr:nvSpPr>
        <xdr:cNvPr id="165" name="n_1mainValue【体育館・プール】&#10;有形固定資産減価償却率"/>
        <xdr:cNvSpPr txBox="1"/>
      </xdr:nvSpPr>
      <xdr:spPr>
        <a:xfrm>
          <a:off x="35820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17</xdr:rowOff>
    </xdr:from>
    <xdr:ext cx="405111" cy="259045"/>
    <xdr:sp macro="" textlink="">
      <xdr:nvSpPr>
        <xdr:cNvPr id="166" name="n_2mainValue【体育館・プール】&#10;有形固定資産減価償却率"/>
        <xdr:cNvSpPr txBox="1"/>
      </xdr:nvSpPr>
      <xdr:spPr>
        <a:xfrm>
          <a:off x="2705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96"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45212</xdr:rowOff>
    </xdr:from>
    <xdr:to>
      <xdr:col>46</xdr:col>
      <xdr:colOff>38100</xdr:colOff>
      <xdr:row>61</xdr:row>
      <xdr:rowOff>146812</xdr:rowOff>
    </xdr:to>
    <xdr:sp macro="" textlink="">
      <xdr:nvSpPr>
        <xdr:cNvPr id="197" name="フローチャート: 判断 196"/>
        <xdr:cNvSpPr/>
      </xdr:nvSpPr>
      <xdr:spPr>
        <a:xfrm>
          <a:off x="86995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163339</xdr:rowOff>
    </xdr:from>
    <xdr:ext cx="469744" cy="259045"/>
    <xdr:sp macro="" textlink="">
      <xdr:nvSpPr>
        <xdr:cNvPr id="198" name="n_2aveValue【体育館・プール】&#10;一人当たり面積"/>
        <xdr:cNvSpPr txBox="1"/>
      </xdr:nvSpPr>
      <xdr:spPr>
        <a:xfrm>
          <a:off x="8515427" y="102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113792</xdr:rowOff>
    </xdr:from>
    <xdr:to>
      <xdr:col>50</xdr:col>
      <xdr:colOff>165100</xdr:colOff>
      <xdr:row>62</xdr:row>
      <xdr:rowOff>43942</xdr:rowOff>
    </xdr:to>
    <xdr:sp macro="" textlink="">
      <xdr:nvSpPr>
        <xdr:cNvPr id="204" name="楕円 203"/>
        <xdr:cNvSpPr/>
      </xdr:nvSpPr>
      <xdr:spPr>
        <a:xfrm>
          <a:off x="9588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111506</xdr:rowOff>
    </xdr:from>
    <xdr:to>
      <xdr:col>46</xdr:col>
      <xdr:colOff>38100</xdr:colOff>
      <xdr:row>62</xdr:row>
      <xdr:rowOff>41656</xdr:rowOff>
    </xdr:to>
    <xdr:sp macro="" textlink="">
      <xdr:nvSpPr>
        <xdr:cNvPr id="205" name="楕円 204"/>
        <xdr:cNvSpPr/>
      </xdr:nvSpPr>
      <xdr:spPr>
        <a:xfrm>
          <a:off x="8699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162306</xdr:rowOff>
    </xdr:from>
    <xdr:to>
      <xdr:col>50</xdr:col>
      <xdr:colOff>114300</xdr:colOff>
      <xdr:row>61</xdr:row>
      <xdr:rowOff>164592</xdr:rowOff>
    </xdr:to>
    <xdr:cxnSp macro="">
      <xdr:nvCxnSpPr>
        <xdr:cNvPr id="206" name="直線コネクタ 205"/>
        <xdr:cNvCxnSpPr/>
      </xdr:nvCxnSpPr>
      <xdr:spPr>
        <a:xfrm>
          <a:off x="8750300" y="106207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35069</xdr:rowOff>
    </xdr:from>
    <xdr:ext cx="469744" cy="259045"/>
    <xdr:sp macro="" textlink="">
      <xdr:nvSpPr>
        <xdr:cNvPr id="207" name="n_1mainValue【体育館・プール】&#10;一人当たり面積"/>
        <xdr:cNvSpPr txBox="1"/>
      </xdr:nvSpPr>
      <xdr:spPr>
        <a:xfrm>
          <a:off x="93917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32783</xdr:rowOff>
    </xdr:from>
    <xdr:ext cx="469744" cy="259045"/>
    <xdr:sp macro="" textlink="">
      <xdr:nvSpPr>
        <xdr:cNvPr id="208" name="n_2mainValue【体育館・プール】&#10;一人当たり面積"/>
        <xdr:cNvSpPr txBox="1"/>
      </xdr:nvSpPr>
      <xdr:spPr>
        <a:xfrm>
          <a:off x="8515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5" name="直線コネクタ 2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6" name="テキスト ボックス 2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7" name="直線コネクタ 2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8" name="テキスト ボックス 2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9" name="直線コネクタ 2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0" name="テキスト ボックス 2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1" name="直線コネクタ 2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2" name="テキスト ボックス 2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3" name="直線コネクタ 2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4" name="テキスト ボックス 2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5" name="直線コネクタ 2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6" name="テキスト ボックス 2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250" name="直線コネクタ 249"/>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251"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252" name="直線コネクタ 251"/>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53"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54" name="直線コネクタ 25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255"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256" name="フローチャート: 判断 255"/>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257" name="フローチャート: 判断 256"/>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121393</xdr:rowOff>
    </xdr:from>
    <xdr:ext cx="405111" cy="259045"/>
    <xdr:sp macro="" textlink="">
      <xdr:nvSpPr>
        <xdr:cNvPr id="258"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259" name="フローチャート: 判断 25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108329</xdr:rowOff>
    </xdr:from>
    <xdr:ext cx="405111" cy="259045"/>
    <xdr:sp macro="" textlink="">
      <xdr:nvSpPr>
        <xdr:cNvPr id="260"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156029</xdr:rowOff>
    </xdr:from>
    <xdr:to>
      <xdr:col>20</xdr:col>
      <xdr:colOff>38100</xdr:colOff>
      <xdr:row>100</xdr:row>
      <xdr:rowOff>86179</xdr:rowOff>
    </xdr:to>
    <xdr:sp macro="" textlink="">
      <xdr:nvSpPr>
        <xdr:cNvPr id="266" name="楕円 265"/>
        <xdr:cNvSpPr/>
      </xdr:nvSpPr>
      <xdr:spPr>
        <a:xfrm>
          <a:off x="3746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20501</xdr:rowOff>
    </xdr:from>
    <xdr:to>
      <xdr:col>15</xdr:col>
      <xdr:colOff>101600</xdr:colOff>
      <xdr:row>100</xdr:row>
      <xdr:rowOff>122101</xdr:rowOff>
    </xdr:to>
    <xdr:sp macro="" textlink="">
      <xdr:nvSpPr>
        <xdr:cNvPr id="267" name="楕円 266"/>
        <xdr:cNvSpPr/>
      </xdr:nvSpPr>
      <xdr:spPr>
        <a:xfrm>
          <a:off x="285750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35379</xdr:rowOff>
    </xdr:from>
    <xdr:to>
      <xdr:col>19</xdr:col>
      <xdr:colOff>177800</xdr:colOff>
      <xdr:row>100</xdr:row>
      <xdr:rowOff>71301</xdr:rowOff>
    </xdr:to>
    <xdr:cxnSp macro="">
      <xdr:nvCxnSpPr>
        <xdr:cNvPr id="268" name="直線コネクタ 267"/>
        <xdr:cNvCxnSpPr/>
      </xdr:nvCxnSpPr>
      <xdr:spPr>
        <a:xfrm flipV="1">
          <a:off x="2908300" y="171803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102706</xdr:rowOff>
    </xdr:from>
    <xdr:ext cx="405111" cy="259045"/>
    <xdr:sp macro="" textlink="">
      <xdr:nvSpPr>
        <xdr:cNvPr id="269" name="n_1mainValue【市民会館】&#10;有形固定資産減価償却率"/>
        <xdr:cNvSpPr txBox="1"/>
      </xdr:nvSpPr>
      <xdr:spPr>
        <a:xfrm>
          <a:off x="3582044" y="1690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138628</xdr:rowOff>
    </xdr:from>
    <xdr:ext cx="405111" cy="259045"/>
    <xdr:sp macro="" textlink="">
      <xdr:nvSpPr>
        <xdr:cNvPr id="270" name="n_2mainValue【市民会館】&#10;有形固定資産減価償却率"/>
        <xdr:cNvSpPr txBox="1"/>
      </xdr:nvSpPr>
      <xdr:spPr>
        <a:xfrm>
          <a:off x="2705744" y="1694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81" name="直線コネクタ 28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82" name="テキスト ボックス 28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83" name="直線コネクタ 28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84" name="テキスト ボックス 28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85" name="直線コネクタ 28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86" name="テキスト ボックス 28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87" name="直線コネクタ 28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88" name="テキスト ボックス 28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0" name="テキスト ボックス 2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292" name="直線コネクタ 291"/>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29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294" name="直線コネクタ 29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295"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296" name="直線コネクタ 295"/>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297"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298" name="フローチャート: 判断 297"/>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299" name="フローチャート: 判断 298"/>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122953</xdr:rowOff>
    </xdr:from>
    <xdr:ext cx="469744" cy="259045"/>
    <xdr:sp macro="" textlink="">
      <xdr:nvSpPr>
        <xdr:cNvPr id="300"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93980</xdr:rowOff>
    </xdr:from>
    <xdr:to>
      <xdr:col>46</xdr:col>
      <xdr:colOff>38100</xdr:colOff>
      <xdr:row>105</xdr:row>
      <xdr:rowOff>24130</xdr:rowOff>
    </xdr:to>
    <xdr:sp macro="" textlink="">
      <xdr:nvSpPr>
        <xdr:cNvPr id="301" name="フローチャート: 判断 300"/>
        <xdr:cNvSpPr/>
      </xdr:nvSpPr>
      <xdr:spPr>
        <a:xfrm>
          <a:off x="869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40657</xdr:rowOff>
    </xdr:from>
    <xdr:ext cx="469744" cy="259045"/>
    <xdr:sp macro="" textlink="">
      <xdr:nvSpPr>
        <xdr:cNvPr id="302" name="n_2aveValue【市民会館】&#10;一人当たり面積"/>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3" name="テキスト ボックス 3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121413</xdr:rowOff>
    </xdr:from>
    <xdr:to>
      <xdr:col>50</xdr:col>
      <xdr:colOff>165100</xdr:colOff>
      <xdr:row>107</xdr:row>
      <xdr:rowOff>51563</xdr:rowOff>
    </xdr:to>
    <xdr:sp macro="" textlink="">
      <xdr:nvSpPr>
        <xdr:cNvPr id="308" name="楕円 307"/>
        <xdr:cNvSpPr/>
      </xdr:nvSpPr>
      <xdr:spPr>
        <a:xfrm>
          <a:off x="9588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309" name="楕円 308"/>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107</xdr:row>
      <xdr:rowOff>763</xdr:rowOff>
    </xdr:to>
    <xdr:cxnSp macro="">
      <xdr:nvCxnSpPr>
        <xdr:cNvPr id="310" name="直線コネクタ 309"/>
        <xdr:cNvCxnSpPr/>
      </xdr:nvCxnSpPr>
      <xdr:spPr>
        <a:xfrm>
          <a:off x="8750300" y="1834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42690</xdr:rowOff>
    </xdr:from>
    <xdr:ext cx="469744" cy="259045"/>
    <xdr:sp macro="" textlink="">
      <xdr:nvSpPr>
        <xdr:cNvPr id="311" name="n_1mainValue【市民会館】&#10;一人当たり面積"/>
        <xdr:cNvSpPr txBox="1"/>
      </xdr:nvSpPr>
      <xdr:spPr>
        <a:xfrm>
          <a:off x="9391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312"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38" name="直線コネクタ 33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3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40" name="直線コネクタ 33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4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42" name="直線コネクタ 34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43"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44" name="フローチャート: 判断 34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45" name="フローチャート: 判断 34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346"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347" name="フローチャート: 判断 3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348"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23767</xdr:rowOff>
    </xdr:from>
    <xdr:to>
      <xdr:col>81</xdr:col>
      <xdr:colOff>101600</xdr:colOff>
      <xdr:row>41</xdr:row>
      <xdr:rowOff>125367</xdr:rowOff>
    </xdr:to>
    <xdr:sp macro="" textlink="">
      <xdr:nvSpPr>
        <xdr:cNvPr id="354" name="楕円 353"/>
        <xdr:cNvSpPr/>
      </xdr:nvSpPr>
      <xdr:spPr>
        <a:xfrm>
          <a:off x="15430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116494</xdr:rowOff>
    </xdr:from>
    <xdr:ext cx="405111" cy="259045"/>
    <xdr:sp macro="" textlink="">
      <xdr:nvSpPr>
        <xdr:cNvPr id="355" name="n_1mainValue【一般廃棄物処理施設】&#10;有形固定資産減価償却率"/>
        <xdr:cNvSpPr txBox="1"/>
      </xdr:nvSpPr>
      <xdr:spPr>
        <a:xfrm>
          <a:off x="152660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6" name="直線コネクタ 36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7" name="テキスト ボックス 36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9" name="テキスト ボックス 3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70" name="直線コネクタ 36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1" name="テキスト ボックス 37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375" name="直線コネクタ 374"/>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376"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377" name="直線コネクタ 376"/>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378"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379" name="直線コネクタ 378"/>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380"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381" name="フローチャート: 判断 380"/>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382" name="フローチャート: 判断 381"/>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383"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30538</xdr:rowOff>
    </xdr:from>
    <xdr:to>
      <xdr:col>107</xdr:col>
      <xdr:colOff>101600</xdr:colOff>
      <xdr:row>38</xdr:row>
      <xdr:rowOff>132138</xdr:rowOff>
    </xdr:to>
    <xdr:sp macro="" textlink="">
      <xdr:nvSpPr>
        <xdr:cNvPr id="384" name="フローチャート: 判断 383"/>
        <xdr:cNvSpPr/>
      </xdr:nvSpPr>
      <xdr:spPr>
        <a:xfrm>
          <a:off x="20383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148665</xdr:rowOff>
    </xdr:from>
    <xdr:ext cx="534377" cy="259045"/>
    <xdr:sp macro="" textlink="">
      <xdr:nvSpPr>
        <xdr:cNvPr id="385" name="n_2aveValue【一般廃棄物処理施設】&#10;一人当たり有形固定資産（償却資産）額"/>
        <xdr:cNvSpPr txBox="1"/>
      </xdr:nvSpPr>
      <xdr:spPr>
        <a:xfrm>
          <a:off x="201671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3711</xdr:rowOff>
    </xdr:from>
    <xdr:to>
      <xdr:col>112</xdr:col>
      <xdr:colOff>38100</xdr:colOff>
      <xdr:row>40</xdr:row>
      <xdr:rowOff>105311</xdr:rowOff>
    </xdr:to>
    <xdr:sp macro="" textlink="">
      <xdr:nvSpPr>
        <xdr:cNvPr id="391" name="楕円 390"/>
        <xdr:cNvSpPr/>
      </xdr:nvSpPr>
      <xdr:spPr>
        <a:xfrm>
          <a:off x="21272500" y="68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96438</xdr:rowOff>
    </xdr:from>
    <xdr:ext cx="534377" cy="259045"/>
    <xdr:sp macro="" textlink="">
      <xdr:nvSpPr>
        <xdr:cNvPr id="392" name="n_1mainValue【一般廃棄物処理施設】&#10;一人当たり有形固定資産（償却資産）額"/>
        <xdr:cNvSpPr txBox="1"/>
      </xdr:nvSpPr>
      <xdr:spPr>
        <a:xfrm>
          <a:off x="21043411" y="69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3" name="直線コネクタ 4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4" name="テキスト ボックス 40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5" name="直線コネクタ 4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6" name="テキスト ボックス 4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7" name="直線コネクタ 4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8" name="テキスト ボックス 4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9" name="直線コネクタ 4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0" name="テキスト ボックス 4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1" name="直線コネクタ 4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2" name="テキスト ボックス 4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3" name="直線コネクタ 4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4" name="テキスト ボックス 41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6" name="テキスト ボックス 4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18" name="直線コネクタ 417"/>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19"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20" name="直線コネクタ 41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21"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22" name="直線コネクタ 421"/>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23"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24" name="フローチャート: 判断 423"/>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25" name="フローチャート: 判断 424"/>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125203</xdr:rowOff>
    </xdr:from>
    <xdr:ext cx="405111" cy="259045"/>
    <xdr:sp macro="" textlink="">
      <xdr:nvSpPr>
        <xdr:cNvPr id="426"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427" name="フローチャート: 判断 426"/>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74584</xdr:rowOff>
    </xdr:from>
    <xdr:ext cx="405111" cy="259045"/>
    <xdr:sp macro="" textlink="">
      <xdr:nvSpPr>
        <xdr:cNvPr id="428"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135346</xdr:rowOff>
    </xdr:from>
    <xdr:to>
      <xdr:col>81</xdr:col>
      <xdr:colOff>101600</xdr:colOff>
      <xdr:row>59</xdr:row>
      <xdr:rowOff>65496</xdr:rowOff>
    </xdr:to>
    <xdr:sp macro="" textlink="">
      <xdr:nvSpPr>
        <xdr:cNvPr id="434" name="楕円 433"/>
        <xdr:cNvSpPr/>
      </xdr:nvSpPr>
      <xdr:spPr>
        <a:xfrm>
          <a:off x="15430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168003</xdr:rowOff>
    </xdr:from>
    <xdr:to>
      <xdr:col>76</xdr:col>
      <xdr:colOff>165100</xdr:colOff>
      <xdr:row>59</xdr:row>
      <xdr:rowOff>98153</xdr:rowOff>
    </xdr:to>
    <xdr:sp macro="" textlink="">
      <xdr:nvSpPr>
        <xdr:cNvPr id="435" name="楕円 434"/>
        <xdr:cNvSpPr/>
      </xdr:nvSpPr>
      <xdr:spPr>
        <a:xfrm>
          <a:off x="14541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14696</xdr:rowOff>
    </xdr:from>
    <xdr:to>
      <xdr:col>81</xdr:col>
      <xdr:colOff>50800</xdr:colOff>
      <xdr:row>59</xdr:row>
      <xdr:rowOff>47353</xdr:rowOff>
    </xdr:to>
    <xdr:cxnSp macro="">
      <xdr:nvCxnSpPr>
        <xdr:cNvPr id="436" name="直線コネクタ 435"/>
        <xdr:cNvCxnSpPr/>
      </xdr:nvCxnSpPr>
      <xdr:spPr>
        <a:xfrm flipV="1">
          <a:off x="14592300" y="101302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37" name="n_1mainValue【保健センター・保健所】&#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114680</xdr:rowOff>
    </xdr:from>
    <xdr:ext cx="405111" cy="259045"/>
    <xdr:sp macro="" textlink="">
      <xdr:nvSpPr>
        <xdr:cNvPr id="438" name="n_2mainValue【保健センター・保健所】&#10;有形固定資産減価償却率"/>
        <xdr:cNvSpPr txBox="1"/>
      </xdr:nvSpPr>
      <xdr:spPr>
        <a:xfrm>
          <a:off x="14389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9" name="直線コネクタ 4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0" name="テキスト ボックス 4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1" name="直線コネクタ 4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2" name="テキスト ボックス 4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3" name="直線コネクタ 4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4" name="テキスト ボックス 4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5" name="直線コネクタ 4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6" name="テキスト ボックス 4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7" name="直線コネクタ 4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8" name="テキスト ボックス 4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462" name="直線コネクタ 461"/>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6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64" name="直線コネクタ 46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465"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466" name="直線コネクタ 465"/>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467"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68" name="フローチャート: 判断 467"/>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469" name="フローチャート: 判断 468"/>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470"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55880</xdr:rowOff>
    </xdr:from>
    <xdr:to>
      <xdr:col>107</xdr:col>
      <xdr:colOff>101600</xdr:colOff>
      <xdr:row>62</xdr:row>
      <xdr:rowOff>157480</xdr:rowOff>
    </xdr:to>
    <xdr:sp macro="" textlink="">
      <xdr:nvSpPr>
        <xdr:cNvPr id="471" name="フローチャート: 判断 470"/>
        <xdr:cNvSpPr/>
      </xdr:nvSpPr>
      <xdr:spPr>
        <a:xfrm>
          <a:off x="20383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2557</xdr:rowOff>
    </xdr:from>
    <xdr:ext cx="469744" cy="259045"/>
    <xdr:sp macro="" textlink="">
      <xdr:nvSpPr>
        <xdr:cNvPr id="472" name="n_2aveValue【保健センター・保健所】&#10;一人当たり面積"/>
        <xdr:cNvSpPr txBox="1"/>
      </xdr:nvSpPr>
      <xdr:spPr>
        <a:xfrm>
          <a:off x="20199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3" name="テキスト ボックス 4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478" name="楕円 477"/>
        <xdr:cNvSpPr/>
      </xdr:nvSpPr>
      <xdr:spPr>
        <a:xfrm>
          <a:off x="2127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162560</xdr:rowOff>
    </xdr:from>
    <xdr:to>
      <xdr:col>107</xdr:col>
      <xdr:colOff>101600</xdr:colOff>
      <xdr:row>63</xdr:row>
      <xdr:rowOff>92710</xdr:rowOff>
    </xdr:to>
    <xdr:sp macro="" textlink="">
      <xdr:nvSpPr>
        <xdr:cNvPr id="479" name="楕円 478"/>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63</xdr:row>
      <xdr:rowOff>41910</xdr:rowOff>
    </xdr:to>
    <xdr:cxnSp macro="">
      <xdr:nvCxnSpPr>
        <xdr:cNvPr id="480" name="直線コネクタ 479"/>
        <xdr:cNvCxnSpPr/>
      </xdr:nvCxnSpPr>
      <xdr:spPr>
        <a:xfrm flipV="1">
          <a:off x="20434300" y="10660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72407</xdr:rowOff>
    </xdr:from>
    <xdr:ext cx="469744" cy="259045"/>
    <xdr:sp macro="" textlink="">
      <xdr:nvSpPr>
        <xdr:cNvPr id="481" name="n_1mainValue【保健センター・保健所】&#10;一人当たり面積"/>
        <xdr:cNvSpPr txBox="1"/>
      </xdr:nvSpPr>
      <xdr:spPr>
        <a:xfrm>
          <a:off x="210757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482" name="n_2mainValue【保健センター・保健所】&#10;一人当たり面積"/>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3" name="直線コネクタ 4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4" name="テキスト ボックス 49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5" name="直線コネクタ 4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6" name="テキスト ボックス 4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7" name="直線コネクタ 4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8" name="テキスト ボックス 4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9" name="直線コネクタ 4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0" name="テキスト ボックス 4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1" name="直線コネクタ 5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2" name="テキスト ボックス 5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3" name="直線コネクタ 5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4" name="テキスト ボックス 50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08" name="直線コネクタ 507"/>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09"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10" name="直線コネクタ 509"/>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11"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12" name="直線コネクタ 51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13"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14" name="フローチャート: 判断 513"/>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15" name="フローチャート: 判断 514"/>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516"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17" name="フローチャート: 判断 516"/>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18"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xdr:rowOff>
    </xdr:from>
    <xdr:to>
      <xdr:col>81</xdr:col>
      <xdr:colOff>101600</xdr:colOff>
      <xdr:row>82</xdr:row>
      <xdr:rowOff>110127</xdr:rowOff>
    </xdr:to>
    <xdr:sp macro="" textlink="">
      <xdr:nvSpPr>
        <xdr:cNvPr id="524" name="楕円 523"/>
        <xdr:cNvSpPr/>
      </xdr:nvSpPr>
      <xdr:spPr>
        <a:xfrm>
          <a:off x="15430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44450</xdr:rowOff>
    </xdr:from>
    <xdr:to>
      <xdr:col>76</xdr:col>
      <xdr:colOff>165100</xdr:colOff>
      <xdr:row>82</xdr:row>
      <xdr:rowOff>146050</xdr:rowOff>
    </xdr:to>
    <xdr:sp macro="" textlink="">
      <xdr:nvSpPr>
        <xdr:cNvPr id="525" name="楕円 524"/>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59327</xdr:rowOff>
    </xdr:from>
    <xdr:to>
      <xdr:col>81</xdr:col>
      <xdr:colOff>50800</xdr:colOff>
      <xdr:row>82</xdr:row>
      <xdr:rowOff>95250</xdr:rowOff>
    </xdr:to>
    <xdr:cxnSp macro="">
      <xdr:nvCxnSpPr>
        <xdr:cNvPr id="526" name="直線コネクタ 525"/>
        <xdr:cNvCxnSpPr/>
      </xdr:nvCxnSpPr>
      <xdr:spPr>
        <a:xfrm flipV="1">
          <a:off x="14592300" y="141182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101254</xdr:rowOff>
    </xdr:from>
    <xdr:ext cx="405111" cy="259045"/>
    <xdr:sp macro="" textlink="">
      <xdr:nvSpPr>
        <xdr:cNvPr id="527" name="n_1mainValue【消防施設】&#10;有形固定資産減価償却率"/>
        <xdr:cNvSpPr txBox="1"/>
      </xdr:nvSpPr>
      <xdr:spPr>
        <a:xfrm>
          <a:off x="15266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137177</xdr:rowOff>
    </xdr:from>
    <xdr:ext cx="405111" cy="259045"/>
    <xdr:sp macro="" textlink="">
      <xdr:nvSpPr>
        <xdr:cNvPr id="528" name="n_2mainValue【消防施設】&#10;有形固定資産減価償却率"/>
        <xdr:cNvSpPr txBox="1"/>
      </xdr:nvSpPr>
      <xdr:spPr>
        <a:xfrm>
          <a:off x="14389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9" name="直線コネクタ 5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0" name="テキスト ボックス 5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1" name="直線コネクタ 5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2" name="テキスト ボックス 5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3" name="直線コネクタ 5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4" name="テキスト ボックス 5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5" name="直線コネクタ 5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6" name="テキスト ボックス 5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7" name="直線コネクタ 5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8" name="テキスト ボックス 5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52" name="直線コネクタ 551"/>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53"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54" name="直線コネクタ 553"/>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55"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56" name="直線コネクタ 555"/>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557"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58" name="フローチャート: 判断 557"/>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59" name="フローチャート: 判断 558"/>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154957</xdr:rowOff>
    </xdr:from>
    <xdr:ext cx="469744" cy="259045"/>
    <xdr:sp macro="" textlink="">
      <xdr:nvSpPr>
        <xdr:cNvPr id="560"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78739</xdr:rowOff>
    </xdr:from>
    <xdr:to>
      <xdr:col>107</xdr:col>
      <xdr:colOff>101600</xdr:colOff>
      <xdr:row>85</xdr:row>
      <xdr:rowOff>8889</xdr:rowOff>
    </xdr:to>
    <xdr:sp macro="" textlink="">
      <xdr:nvSpPr>
        <xdr:cNvPr id="561" name="フローチャート: 判断 560"/>
        <xdr:cNvSpPr/>
      </xdr:nvSpPr>
      <xdr:spPr>
        <a:xfrm>
          <a:off x="20383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xdr:rowOff>
    </xdr:from>
    <xdr:ext cx="469744" cy="259045"/>
    <xdr:sp macro="" textlink="">
      <xdr:nvSpPr>
        <xdr:cNvPr id="562" name="n_2aveValue【消防施設】&#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59689</xdr:rowOff>
    </xdr:from>
    <xdr:to>
      <xdr:col>112</xdr:col>
      <xdr:colOff>38100</xdr:colOff>
      <xdr:row>84</xdr:row>
      <xdr:rowOff>161289</xdr:rowOff>
    </xdr:to>
    <xdr:sp macro="" textlink="">
      <xdr:nvSpPr>
        <xdr:cNvPr id="568" name="楕円 567"/>
        <xdr:cNvSpPr/>
      </xdr:nvSpPr>
      <xdr:spPr>
        <a:xfrm>
          <a:off x="21272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569" name="楕円 568"/>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110489</xdr:rowOff>
    </xdr:from>
    <xdr:to>
      <xdr:col>111</xdr:col>
      <xdr:colOff>177800</xdr:colOff>
      <xdr:row>84</xdr:row>
      <xdr:rowOff>114300</xdr:rowOff>
    </xdr:to>
    <xdr:cxnSp macro="">
      <xdr:nvCxnSpPr>
        <xdr:cNvPr id="570" name="直線コネクタ 569"/>
        <xdr:cNvCxnSpPr/>
      </xdr:nvCxnSpPr>
      <xdr:spPr>
        <a:xfrm flipV="1">
          <a:off x="20434300" y="1451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152416</xdr:rowOff>
    </xdr:from>
    <xdr:ext cx="469744" cy="259045"/>
    <xdr:sp macro="" textlink="">
      <xdr:nvSpPr>
        <xdr:cNvPr id="571" name="n_1mainValue【消防施設】&#10;一人当たり面積"/>
        <xdr:cNvSpPr txBox="1"/>
      </xdr:nvSpPr>
      <xdr:spPr>
        <a:xfrm>
          <a:off x="210757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572" name="n_2main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3" name="直線コネクタ 5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4" name="テキスト ボックス 5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5" name="直線コネクタ 5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6" name="テキスト ボックス 5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7" name="直線コネクタ 5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8" name="テキスト ボックス 5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9" name="直線コネクタ 5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0" name="テキスト ボックス 5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1" name="直線コネクタ 5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2" name="テキスト ボックス 5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3" name="直線コネクタ 5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4" name="テキスト ボックス 5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98" name="直線コネクタ 597"/>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99"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00" name="直線コネクタ 599"/>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01"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02" name="直線コネクタ 601"/>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03"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04" name="フローチャート: 判断 603"/>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05" name="フローチャート: 判断 604"/>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606"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07" name="フローチャート: 判断 606"/>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167113</xdr:rowOff>
    </xdr:from>
    <xdr:ext cx="405111" cy="259045"/>
    <xdr:sp macro="" textlink="">
      <xdr:nvSpPr>
        <xdr:cNvPr id="608"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77651</xdr:rowOff>
    </xdr:from>
    <xdr:to>
      <xdr:col>81</xdr:col>
      <xdr:colOff>101600</xdr:colOff>
      <xdr:row>101</xdr:row>
      <xdr:rowOff>7801</xdr:rowOff>
    </xdr:to>
    <xdr:sp macro="" textlink="">
      <xdr:nvSpPr>
        <xdr:cNvPr id="614" name="楕円 613"/>
        <xdr:cNvSpPr/>
      </xdr:nvSpPr>
      <xdr:spPr>
        <a:xfrm>
          <a:off x="154305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105411</xdr:rowOff>
    </xdr:from>
    <xdr:to>
      <xdr:col>76</xdr:col>
      <xdr:colOff>165100</xdr:colOff>
      <xdr:row>101</xdr:row>
      <xdr:rowOff>35561</xdr:rowOff>
    </xdr:to>
    <xdr:sp macro="" textlink="">
      <xdr:nvSpPr>
        <xdr:cNvPr id="615" name="楕円 614"/>
        <xdr:cNvSpPr/>
      </xdr:nvSpPr>
      <xdr:spPr>
        <a:xfrm>
          <a:off x="14541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128451</xdr:rowOff>
    </xdr:from>
    <xdr:to>
      <xdr:col>81</xdr:col>
      <xdr:colOff>50800</xdr:colOff>
      <xdr:row>100</xdr:row>
      <xdr:rowOff>156211</xdr:rowOff>
    </xdr:to>
    <xdr:cxnSp macro="">
      <xdr:nvCxnSpPr>
        <xdr:cNvPr id="616" name="直線コネクタ 615"/>
        <xdr:cNvCxnSpPr/>
      </xdr:nvCxnSpPr>
      <xdr:spPr>
        <a:xfrm flipV="1">
          <a:off x="14592300" y="172734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24328</xdr:rowOff>
    </xdr:from>
    <xdr:ext cx="405111" cy="259045"/>
    <xdr:sp macro="" textlink="">
      <xdr:nvSpPr>
        <xdr:cNvPr id="617" name="n_1mainValue【庁舎】&#10;有形固定資産減価償却率"/>
        <xdr:cNvSpPr txBox="1"/>
      </xdr:nvSpPr>
      <xdr:spPr>
        <a:xfrm>
          <a:off x="15266044"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52088</xdr:rowOff>
    </xdr:from>
    <xdr:ext cx="405111" cy="259045"/>
    <xdr:sp macro="" textlink="">
      <xdr:nvSpPr>
        <xdr:cNvPr id="618" name="n_2mainValue【庁舎】&#10;有形固定資産減価償却率"/>
        <xdr:cNvSpPr txBox="1"/>
      </xdr:nvSpPr>
      <xdr:spPr>
        <a:xfrm>
          <a:off x="14389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9" name="テキスト ボックス 6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45" name="直線コネクタ 644"/>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46"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47" name="直線コネクタ 646"/>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48"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49" name="直線コネクタ 648"/>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650"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51" name="フローチャート: 判断 650"/>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52" name="フローチャート: 判断 65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653"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654" name="フローチャート: 判断 653"/>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655"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661" name="楕円 660"/>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71120</xdr:rowOff>
    </xdr:from>
    <xdr:to>
      <xdr:col>107</xdr:col>
      <xdr:colOff>101600</xdr:colOff>
      <xdr:row>109</xdr:row>
      <xdr:rowOff>1270</xdr:rowOff>
    </xdr:to>
    <xdr:sp macro="" textlink="">
      <xdr:nvSpPr>
        <xdr:cNvPr id="662" name="楕円 661"/>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121920</xdr:rowOff>
    </xdr:from>
    <xdr:to>
      <xdr:col>111</xdr:col>
      <xdr:colOff>177800</xdr:colOff>
      <xdr:row>108</xdr:row>
      <xdr:rowOff>121920</xdr:rowOff>
    </xdr:to>
    <xdr:cxnSp macro="">
      <xdr:nvCxnSpPr>
        <xdr:cNvPr id="663" name="直線コネクタ 662"/>
        <xdr:cNvCxnSpPr/>
      </xdr:nvCxnSpPr>
      <xdr:spPr>
        <a:xfrm>
          <a:off x="20434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163847</xdr:rowOff>
    </xdr:from>
    <xdr:ext cx="469744" cy="259045"/>
    <xdr:sp macro="" textlink="">
      <xdr:nvSpPr>
        <xdr:cNvPr id="664" name="n_1mainValue【庁舎】&#10;一人当たり面積"/>
        <xdr:cNvSpPr txBox="1"/>
      </xdr:nvSpPr>
      <xdr:spPr>
        <a:xfrm>
          <a:off x="21075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665" name="n_2mainValue【庁舎】&#10;一人当たり面積"/>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類似団体と比較して特に有形固定資産減価償却率が高くなっている施設は、市民会館と庁舎である。市民会館については、築後４０年以上を経過しており老朽化が進行している。これまでも大掛かりな改修工事を実施してきたが、今後一層の維持経費増加が懸念される。そのため、公共施設等総合管理計画に基づき今後策定する個別施設計画を活用しながら、効率的かつ健全な施設の管理運営に努める必要がある。また、庁舎については、特に本庁舎が築後４５年以上を経過しておりかなり老朽が進行している。さらに耐震基準も満たしていない建物であるため、防災拠点としての機能の発揮には不安が大きい。そのため、建替えに向けた計画を進</a:t>
          </a:r>
          <a:r>
            <a:rPr kumimoji="1" lang="ja-JP" altLang="en-US" sz="1400">
              <a:solidFill>
                <a:schemeClr val="dk1"/>
              </a:solidFill>
              <a:effectLst/>
              <a:latin typeface="+mn-lt"/>
              <a:ea typeface="+mn-ea"/>
              <a:cs typeface="+mn-cs"/>
            </a:rPr>
            <a:t>め</a:t>
          </a:r>
          <a:r>
            <a:rPr kumimoji="1" lang="ja-JP" altLang="ja-JP" sz="1400">
              <a:solidFill>
                <a:schemeClr val="dk1"/>
              </a:solidFill>
              <a:effectLst/>
              <a:latin typeface="+mn-lt"/>
              <a:ea typeface="+mn-ea"/>
              <a:cs typeface="+mn-cs"/>
            </a:rPr>
            <a:t>ており、</a:t>
          </a:r>
          <a:r>
            <a:rPr kumimoji="1" lang="ja-JP" altLang="en-US" sz="1400">
              <a:solidFill>
                <a:schemeClr val="dk1"/>
              </a:solidFill>
              <a:effectLst/>
              <a:latin typeface="+mn-lt"/>
              <a:ea typeface="+mn-ea"/>
              <a:cs typeface="+mn-cs"/>
            </a:rPr>
            <a:t>令和</a:t>
          </a:r>
          <a:r>
            <a:rPr kumimoji="1" lang="ja-JP" altLang="ja-JP" sz="1400">
              <a:solidFill>
                <a:schemeClr val="dk1"/>
              </a:solidFill>
              <a:effectLst/>
              <a:latin typeface="+mn-lt"/>
              <a:ea typeface="+mn-ea"/>
              <a:cs typeface="+mn-cs"/>
            </a:rPr>
            <a:t>６年度までに新庁舎を完成させる目標である。この建替えにあたっては、他の関連施設との再編、複合化も視野に入れつつ、将来を見据えた効率的な施設の検討が必要である。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類似団体の平均と比較し</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ポイント高い数値となっているが，直近５年間ではほぼ横ばいで推移している。（</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は本市の類型が変更になった影響で，類団平均との差が大きくなっている）。市民税や固定資産税などの市税総額は対前年比</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億円）増となっており，企業誘致や人口増加などによるものと考えられる。引き続き，企業誘致や人口増の関連施策を推進するとともに，税収等の収納率向上を図り，歳入の確保に努める。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xdr:cNvCxnSpPr/>
      </xdr:nvCxnSpPr>
      <xdr:spPr>
        <a:xfrm flipV="1">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157692</xdr:rowOff>
    </xdr:from>
    <xdr:to>
      <xdr:col>15</xdr:col>
      <xdr:colOff>133350</xdr:colOff>
      <xdr:row>39</xdr:row>
      <xdr:rowOff>87842</xdr:rowOff>
    </xdr:to>
    <xdr:sp macro="" textlink="">
      <xdr:nvSpPr>
        <xdr:cNvPr id="76" name="フローチャート: 判断 75"/>
        <xdr:cNvSpPr/>
      </xdr:nvSpPr>
      <xdr:spPr>
        <a:xfrm>
          <a:off x="3175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77" name="テキスト ボックス 76"/>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93" name="テキスト ボックス 92"/>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95" name="テキスト ボックス 94"/>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97" name="テキスト ボックス 96"/>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歳出は対前年比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％増，歳入は同</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減であり，歳出が増加し歳入が減少したため比率が上昇した。歳出の内訳では人件費は減少しているが，児童・障がい福祉等に係る扶助費が増加していることが要因である。また，歳入では市税や地方消費税交付金は増収となったものの，普通交付税が減となったことが影響している。引き続き、歳入では普通交付税の縮減により更に厳しい財政状況が予測されるため、企業誘致の推進や定住促進による税収確保が必要であり，歳出では健康増進や介護予防など一層の取組強化による社会保障費の抑制を行うとともに，公共施設や公有財産の適切な管理運営を徹底し、より効率的な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64</xdr:row>
      <xdr:rowOff>55456</xdr:rowOff>
    </xdr:to>
    <xdr:cxnSp macro="">
      <xdr:nvCxnSpPr>
        <xdr:cNvPr id="132" name="直線コネクタ 131"/>
        <xdr:cNvCxnSpPr/>
      </xdr:nvCxnSpPr>
      <xdr:spPr>
        <a:xfrm>
          <a:off x="4114800" y="109317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130387</xdr:rowOff>
    </xdr:to>
    <xdr:cxnSp macro="">
      <xdr:nvCxnSpPr>
        <xdr:cNvPr id="135" name="直線コネクタ 134"/>
        <xdr:cNvCxnSpPr/>
      </xdr:nvCxnSpPr>
      <xdr:spPr>
        <a:xfrm>
          <a:off x="3225800" y="1085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63</xdr:row>
      <xdr:rowOff>57996</xdr:rowOff>
    </xdr:to>
    <xdr:cxnSp macro="">
      <xdr:nvCxnSpPr>
        <xdr:cNvPr id="138" name="直線コネクタ 137"/>
        <xdr:cNvCxnSpPr/>
      </xdr:nvCxnSpPr>
      <xdr:spPr>
        <a:xfrm>
          <a:off x="2336800" y="107547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62</xdr:row>
      <xdr:rowOff>165100</xdr:rowOff>
    </xdr:to>
    <xdr:cxnSp macro="">
      <xdr:nvCxnSpPr>
        <xdr:cNvPr id="141" name="直線コネクタ 140"/>
        <xdr:cNvCxnSpPr/>
      </xdr:nvCxnSpPr>
      <xdr:spPr>
        <a:xfrm flipV="1">
          <a:off x="1447800" y="1075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1" name="楕円 150"/>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2"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3" name="楕円 152"/>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4" name="テキスト ボックス 153"/>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5" name="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6" name="テキスト ボックス 155"/>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7" name="楕円 156"/>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8" name="テキスト ボックス 157"/>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9" name="楕円 158"/>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0" name="テキスト ボックス 15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類似団体の平均値より約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万円低い値となった。内訳として人件費、維持補修費が減少し，物件費はほぼ横ばいとなっている。今後，公共施設は全般的に，耐用年数の経過による維持補修費の増加が見込まれるが，長寿命化計画や総合管理計画等に基づき適切な維持管理に努め，費用の平準化とコスト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78608</xdr:rowOff>
    </xdr:from>
    <xdr:to>
      <xdr:col>23</xdr:col>
      <xdr:colOff>133350</xdr:colOff>
      <xdr:row>83</xdr:row>
      <xdr:rowOff>87978</xdr:rowOff>
    </xdr:to>
    <xdr:cxnSp macro="">
      <xdr:nvCxnSpPr>
        <xdr:cNvPr id="195" name="直線コネクタ 194"/>
        <xdr:cNvCxnSpPr/>
      </xdr:nvCxnSpPr>
      <xdr:spPr>
        <a:xfrm flipV="1">
          <a:off x="4114800" y="14308958"/>
          <a:ext cx="838200" cy="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87978</xdr:rowOff>
    </xdr:from>
    <xdr:to>
      <xdr:col>19</xdr:col>
      <xdr:colOff>133350</xdr:colOff>
      <xdr:row>83</xdr:row>
      <xdr:rowOff>116619</xdr:rowOff>
    </xdr:to>
    <xdr:cxnSp macro="">
      <xdr:nvCxnSpPr>
        <xdr:cNvPr id="198" name="直線コネクタ 197"/>
        <xdr:cNvCxnSpPr/>
      </xdr:nvCxnSpPr>
      <xdr:spPr>
        <a:xfrm flipV="1">
          <a:off x="3225800" y="14318328"/>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74408</xdr:rowOff>
    </xdr:from>
    <xdr:to>
      <xdr:col>15</xdr:col>
      <xdr:colOff>82550</xdr:colOff>
      <xdr:row>83</xdr:row>
      <xdr:rowOff>116619</xdr:rowOff>
    </xdr:to>
    <xdr:cxnSp macro="">
      <xdr:nvCxnSpPr>
        <xdr:cNvPr id="201" name="直線コネクタ 200"/>
        <xdr:cNvCxnSpPr/>
      </xdr:nvCxnSpPr>
      <xdr:spPr>
        <a:xfrm>
          <a:off x="2336800" y="14304758"/>
          <a:ext cx="889000" cy="4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70662</xdr:rowOff>
    </xdr:from>
    <xdr:to>
      <xdr:col>15</xdr:col>
      <xdr:colOff>133350</xdr:colOff>
      <xdr:row>84</xdr:row>
      <xdr:rowOff>812</xdr:rowOff>
    </xdr:to>
    <xdr:sp macro="" textlink="">
      <xdr:nvSpPr>
        <xdr:cNvPr id="202" name="フローチャート: 判断 201"/>
        <xdr:cNvSpPr/>
      </xdr:nvSpPr>
      <xdr:spPr>
        <a:xfrm>
          <a:off x="3175000" y="143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157039</xdr:rowOff>
    </xdr:from>
    <xdr:ext cx="762000" cy="259045"/>
    <xdr:sp macro="" textlink="">
      <xdr:nvSpPr>
        <xdr:cNvPr id="203" name="テキスト ボックス 202"/>
        <xdr:cNvSpPr txBox="1"/>
      </xdr:nvSpPr>
      <xdr:spPr>
        <a:xfrm>
          <a:off x="2844800" y="1438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74408</xdr:rowOff>
    </xdr:from>
    <xdr:to>
      <xdr:col>11</xdr:col>
      <xdr:colOff>31750</xdr:colOff>
      <xdr:row>83</xdr:row>
      <xdr:rowOff>96673</xdr:rowOff>
    </xdr:to>
    <xdr:cxnSp macro="">
      <xdr:nvCxnSpPr>
        <xdr:cNvPr id="204" name="直線コネクタ 203"/>
        <xdr:cNvCxnSpPr/>
      </xdr:nvCxnSpPr>
      <xdr:spPr>
        <a:xfrm flipV="1">
          <a:off x="1447800" y="14304758"/>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27808</xdr:rowOff>
    </xdr:from>
    <xdr:to>
      <xdr:col>23</xdr:col>
      <xdr:colOff>184150</xdr:colOff>
      <xdr:row>83</xdr:row>
      <xdr:rowOff>129408</xdr:rowOff>
    </xdr:to>
    <xdr:sp macro="" textlink="">
      <xdr:nvSpPr>
        <xdr:cNvPr id="214" name="楕円 213"/>
        <xdr:cNvSpPr/>
      </xdr:nvSpPr>
      <xdr:spPr>
        <a:xfrm>
          <a:off x="4902200" y="142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44335</xdr:rowOff>
    </xdr:from>
    <xdr:ext cx="762000" cy="259045"/>
    <xdr:sp macro="" textlink="">
      <xdr:nvSpPr>
        <xdr:cNvPr id="215" name="人件費・物件費等の状況該当値テキスト"/>
        <xdr:cNvSpPr txBox="1"/>
      </xdr:nvSpPr>
      <xdr:spPr>
        <a:xfrm>
          <a:off x="5041900" y="1410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37178</xdr:rowOff>
    </xdr:from>
    <xdr:to>
      <xdr:col>19</xdr:col>
      <xdr:colOff>184150</xdr:colOff>
      <xdr:row>83</xdr:row>
      <xdr:rowOff>138778</xdr:rowOff>
    </xdr:to>
    <xdr:sp macro="" textlink="">
      <xdr:nvSpPr>
        <xdr:cNvPr id="216" name="楕円 215"/>
        <xdr:cNvSpPr/>
      </xdr:nvSpPr>
      <xdr:spPr>
        <a:xfrm>
          <a:off x="4064000" y="142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148955</xdr:rowOff>
    </xdr:from>
    <xdr:ext cx="736600" cy="259045"/>
    <xdr:sp macro="" textlink="">
      <xdr:nvSpPr>
        <xdr:cNvPr id="217" name="テキスト ボックス 216"/>
        <xdr:cNvSpPr txBox="1"/>
      </xdr:nvSpPr>
      <xdr:spPr>
        <a:xfrm>
          <a:off x="3733800" y="1403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65819</xdr:rowOff>
    </xdr:from>
    <xdr:to>
      <xdr:col>15</xdr:col>
      <xdr:colOff>133350</xdr:colOff>
      <xdr:row>83</xdr:row>
      <xdr:rowOff>167419</xdr:rowOff>
    </xdr:to>
    <xdr:sp macro="" textlink="">
      <xdr:nvSpPr>
        <xdr:cNvPr id="218" name="楕円 217"/>
        <xdr:cNvSpPr/>
      </xdr:nvSpPr>
      <xdr:spPr>
        <a:xfrm>
          <a:off x="3175000" y="142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6146</xdr:rowOff>
    </xdr:from>
    <xdr:ext cx="762000" cy="259045"/>
    <xdr:sp macro="" textlink="">
      <xdr:nvSpPr>
        <xdr:cNvPr id="219" name="テキスト ボックス 218"/>
        <xdr:cNvSpPr txBox="1"/>
      </xdr:nvSpPr>
      <xdr:spPr>
        <a:xfrm>
          <a:off x="2844800" y="1406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23608</xdr:rowOff>
    </xdr:from>
    <xdr:to>
      <xdr:col>11</xdr:col>
      <xdr:colOff>82550</xdr:colOff>
      <xdr:row>83</xdr:row>
      <xdr:rowOff>125208</xdr:rowOff>
    </xdr:to>
    <xdr:sp macro="" textlink="">
      <xdr:nvSpPr>
        <xdr:cNvPr id="220" name="楕円 219"/>
        <xdr:cNvSpPr/>
      </xdr:nvSpPr>
      <xdr:spPr>
        <a:xfrm>
          <a:off x="2286000" y="142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135385</xdr:rowOff>
    </xdr:from>
    <xdr:ext cx="762000" cy="259045"/>
    <xdr:sp macro="" textlink="">
      <xdr:nvSpPr>
        <xdr:cNvPr id="221" name="テキスト ボックス 220"/>
        <xdr:cNvSpPr txBox="1"/>
      </xdr:nvSpPr>
      <xdr:spPr>
        <a:xfrm>
          <a:off x="1955800" y="1402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45873</xdr:rowOff>
    </xdr:from>
    <xdr:to>
      <xdr:col>7</xdr:col>
      <xdr:colOff>31750</xdr:colOff>
      <xdr:row>83</xdr:row>
      <xdr:rowOff>147473</xdr:rowOff>
    </xdr:to>
    <xdr:sp macro="" textlink="">
      <xdr:nvSpPr>
        <xdr:cNvPr id="222" name="楕円 221"/>
        <xdr:cNvSpPr/>
      </xdr:nvSpPr>
      <xdr:spPr>
        <a:xfrm>
          <a:off x="1397000" y="1427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157650</xdr:rowOff>
    </xdr:from>
    <xdr:ext cx="762000" cy="259045"/>
    <xdr:sp macro="" textlink="">
      <xdr:nvSpPr>
        <xdr:cNvPr id="223" name="テキスト ボックス 222"/>
        <xdr:cNvSpPr txBox="1"/>
      </xdr:nvSpPr>
      <xdr:spPr>
        <a:xfrm>
          <a:off x="1066800" y="1404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類似団体平均とほぼ同水準で推移している。今後も国の公務員制度改革の動向を注視しながら，人事考課制度を活用し行政サービスの質を維持しつつ，適正化に努める。なお，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数値については，当該資料作成時において，平成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109361</xdr:rowOff>
    </xdr:to>
    <xdr:cxnSp macro="">
      <xdr:nvCxnSpPr>
        <xdr:cNvPr id="257" name="直線コネクタ 256"/>
        <xdr:cNvCxnSpPr/>
      </xdr:nvCxnSpPr>
      <xdr:spPr>
        <a:xfrm>
          <a:off x="16179800" y="1451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85</xdr:row>
      <xdr:rowOff>31750</xdr:rowOff>
    </xdr:to>
    <xdr:cxnSp macro="">
      <xdr:nvCxnSpPr>
        <xdr:cNvPr id="260" name="直線コネクタ 259"/>
        <xdr:cNvCxnSpPr/>
      </xdr:nvCxnSpPr>
      <xdr:spPr>
        <a:xfrm flipV="1">
          <a:off x="15290800" y="145111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31750</xdr:rowOff>
    </xdr:to>
    <xdr:cxnSp macro="">
      <xdr:nvCxnSpPr>
        <xdr:cNvPr id="263" name="直線コネクタ 262"/>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5" name="テキスト ボックス 264"/>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31750</xdr:rowOff>
    </xdr:to>
    <xdr:cxnSp macro="">
      <xdr:nvCxnSpPr>
        <xdr:cNvPr id="266" name="直線コネクタ 265"/>
        <xdr:cNvCxnSpPr/>
      </xdr:nvCxnSpPr>
      <xdr:spPr>
        <a:xfrm>
          <a:off x="13512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6" name="楕円 275"/>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30638</xdr:rowOff>
    </xdr:from>
    <xdr:ext cx="762000" cy="259045"/>
    <xdr:sp macro="" textlink="">
      <xdr:nvSpPr>
        <xdr:cNvPr id="277" name="給与水準   （国との比較）該当値テキスト"/>
        <xdr:cNvSpPr txBox="1"/>
      </xdr:nvSpPr>
      <xdr:spPr>
        <a:xfrm>
          <a:off x="17106900" y="144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8" name="楕円 277"/>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144938</xdr:rowOff>
    </xdr:from>
    <xdr:ext cx="736600" cy="259045"/>
    <xdr:sp macro="" textlink="">
      <xdr:nvSpPr>
        <xdr:cNvPr id="279" name="テキスト ボックス 278"/>
        <xdr:cNvSpPr txBox="1"/>
      </xdr:nvSpPr>
      <xdr:spPr>
        <a:xfrm>
          <a:off x="15798800" y="1454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1" name="テキスト ボックス 28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3" name="テキスト ボックス 282"/>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4" name="楕円 283"/>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85" name="テキスト ボックス 284"/>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これまで体育施設や老人福祉施設など民間委託の推進のほか，退職者の非補充など人員削減に努めており，今年度は類似団体との平均より約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人少ない数値となった。今後も職員適正化計画に基づき，適正な定員管理に努める。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139156</xdr:rowOff>
    </xdr:from>
    <xdr:to>
      <xdr:col>81</xdr:col>
      <xdr:colOff>44450</xdr:colOff>
      <xdr:row>60</xdr:row>
      <xdr:rowOff>143752</xdr:rowOff>
    </xdr:to>
    <xdr:cxnSp macro="">
      <xdr:nvCxnSpPr>
        <xdr:cNvPr id="322" name="直線コネクタ 321"/>
        <xdr:cNvCxnSpPr/>
      </xdr:nvCxnSpPr>
      <xdr:spPr>
        <a:xfrm flipV="1">
          <a:off x="16179800" y="10426156"/>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141454</xdr:rowOff>
    </xdr:from>
    <xdr:to>
      <xdr:col>77</xdr:col>
      <xdr:colOff>44450</xdr:colOff>
      <xdr:row>60</xdr:row>
      <xdr:rowOff>143752</xdr:rowOff>
    </xdr:to>
    <xdr:cxnSp macro="">
      <xdr:nvCxnSpPr>
        <xdr:cNvPr id="325" name="直線コネクタ 324"/>
        <xdr:cNvCxnSpPr/>
      </xdr:nvCxnSpPr>
      <xdr:spPr>
        <a:xfrm>
          <a:off x="15290800" y="1042845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141454</xdr:rowOff>
    </xdr:from>
    <xdr:to>
      <xdr:col>72</xdr:col>
      <xdr:colOff>203200</xdr:colOff>
      <xdr:row>60</xdr:row>
      <xdr:rowOff>144901</xdr:rowOff>
    </xdr:to>
    <xdr:cxnSp macro="">
      <xdr:nvCxnSpPr>
        <xdr:cNvPr id="328" name="直線コネクタ 327"/>
        <xdr:cNvCxnSpPr/>
      </xdr:nvCxnSpPr>
      <xdr:spPr>
        <a:xfrm flipV="1">
          <a:off x="14401800" y="104284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66524</xdr:rowOff>
    </xdr:from>
    <xdr:to>
      <xdr:col>73</xdr:col>
      <xdr:colOff>44450</xdr:colOff>
      <xdr:row>60</xdr:row>
      <xdr:rowOff>168124</xdr:rowOff>
    </xdr:to>
    <xdr:sp macro="" textlink="">
      <xdr:nvSpPr>
        <xdr:cNvPr id="329" name="フローチャート: 判断 328"/>
        <xdr:cNvSpPr/>
      </xdr:nvSpPr>
      <xdr:spPr>
        <a:xfrm>
          <a:off x="15240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6851</xdr:rowOff>
    </xdr:from>
    <xdr:ext cx="762000" cy="259045"/>
    <xdr:sp macro="" textlink="">
      <xdr:nvSpPr>
        <xdr:cNvPr id="330" name="テキスト ボックス 329"/>
        <xdr:cNvSpPr txBox="1"/>
      </xdr:nvSpPr>
      <xdr:spPr>
        <a:xfrm>
          <a:off x="14909800" y="101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144901</xdr:rowOff>
    </xdr:from>
    <xdr:to>
      <xdr:col>68</xdr:col>
      <xdr:colOff>152400</xdr:colOff>
      <xdr:row>60</xdr:row>
      <xdr:rowOff>147199</xdr:rowOff>
    </xdr:to>
    <xdr:cxnSp macro="">
      <xdr:nvCxnSpPr>
        <xdr:cNvPr id="331" name="直線コネクタ 330"/>
        <xdr:cNvCxnSpPr/>
      </xdr:nvCxnSpPr>
      <xdr:spPr>
        <a:xfrm flipV="1">
          <a:off x="13512800" y="1043190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88356</xdr:rowOff>
    </xdr:from>
    <xdr:to>
      <xdr:col>81</xdr:col>
      <xdr:colOff>95250</xdr:colOff>
      <xdr:row>61</xdr:row>
      <xdr:rowOff>18506</xdr:rowOff>
    </xdr:to>
    <xdr:sp macro="" textlink="">
      <xdr:nvSpPr>
        <xdr:cNvPr id="341" name="楕円 340"/>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104883</xdr:rowOff>
    </xdr:from>
    <xdr:ext cx="762000" cy="259045"/>
    <xdr:sp macro="" textlink="">
      <xdr:nvSpPr>
        <xdr:cNvPr id="342" name="定員管理の状況該当値テキスト"/>
        <xdr:cNvSpPr txBox="1"/>
      </xdr:nvSpPr>
      <xdr:spPr>
        <a:xfrm>
          <a:off x="17106900" y="102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92952</xdr:rowOff>
    </xdr:from>
    <xdr:to>
      <xdr:col>77</xdr:col>
      <xdr:colOff>95250</xdr:colOff>
      <xdr:row>61</xdr:row>
      <xdr:rowOff>23102</xdr:rowOff>
    </xdr:to>
    <xdr:sp macro="" textlink="">
      <xdr:nvSpPr>
        <xdr:cNvPr id="343" name="楕円 342"/>
        <xdr:cNvSpPr/>
      </xdr:nvSpPr>
      <xdr:spPr>
        <a:xfrm>
          <a:off x="16129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33279</xdr:rowOff>
    </xdr:from>
    <xdr:ext cx="736600" cy="259045"/>
    <xdr:sp macro="" textlink="">
      <xdr:nvSpPr>
        <xdr:cNvPr id="344" name="テキスト ボックス 343"/>
        <xdr:cNvSpPr txBox="1"/>
      </xdr:nvSpPr>
      <xdr:spPr>
        <a:xfrm>
          <a:off x="15798800" y="1014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90654</xdr:rowOff>
    </xdr:from>
    <xdr:to>
      <xdr:col>73</xdr:col>
      <xdr:colOff>44450</xdr:colOff>
      <xdr:row>61</xdr:row>
      <xdr:rowOff>20804</xdr:rowOff>
    </xdr:to>
    <xdr:sp macro="" textlink="">
      <xdr:nvSpPr>
        <xdr:cNvPr id="345" name="楕円 344"/>
        <xdr:cNvSpPr/>
      </xdr:nvSpPr>
      <xdr:spPr>
        <a:xfrm>
          <a:off x="15240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5581</xdr:rowOff>
    </xdr:from>
    <xdr:ext cx="762000" cy="259045"/>
    <xdr:sp macro="" textlink="">
      <xdr:nvSpPr>
        <xdr:cNvPr id="346" name="テキスト ボックス 345"/>
        <xdr:cNvSpPr txBox="1"/>
      </xdr:nvSpPr>
      <xdr:spPr>
        <a:xfrm>
          <a:off x="14909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94101</xdr:rowOff>
    </xdr:from>
    <xdr:to>
      <xdr:col>68</xdr:col>
      <xdr:colOff>203200</xdr:colOff>
      <xdr:row>61</xdr:row>
      <xdr:rowOff>24251</xdr:rowOff>
    </xdr:to>
    <xdr:sp macro="" textlink="">
      <xdr:nvSpPr>
        <xdr:cNvPr id="347" name="楕円 346"/>
        <xdr:cNvSpPr/>
      </xdr:nvSpPr>
      <xdr:spPr>
        <a:xfrm>
          <a:off x="14351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9028</xdr:rowOff>
    </xdr:from>
    <xdr:ext cx="762000" cy="259045"/>
    <xdr:sp macro="" textlink="">
      <xdr:nvSpPr>
        <xdr:cNvPr id="348" name="テキスト ボックス 347"/>
        <xdr:cNvSpPr txBox="1"/>
      </xdr:nvSpPr>
      <xdr:spPr>
        <a:xfrm>
          <a:off x="14020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96399</xdr:rowOff>
    </xdr:from>
    <xdr:to>
      <xdr:col>64</xdr:col>
      <xdr:colOff>152400</xdr:colOff>
      <xdr:row>61</xdr:row>
      <xdr:rowOff>26549</xdr:rowOff>
    </xdr:to>
    <xdr:sp macro="" textlink="">
      <xdr:nvSpPr>
        <xdr:cNvPr id="349" name="楕円 348"/>
        <xdr:cNvSpPr/>
      </xdr:nvSpPr>
      <xdr:spPr>
        <a:xfrm>
          <a:off x="13462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11326</xdr:rowOff>
    </xdr:from>
    <xdr:ext cx="762000" cy="259045"/>
    <xdr:sp macro="" textlink="">
      <xdr:nvSpPr>
        <xdr:cNvPr id="350" name="テキスト ボックス 349"/>
        <xdr:cNvSpPr txBox="1"/>
      </xdr:nvSpPr>
      <xdr:spPr>
        <a:xfrm>
          <a:off x="13131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数値は年々改善しており，類似団体平均との差も減少してきているが，依然として高い水準にある。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今後も複数の大型事業を計画していることから，適切な償還計画により事業進捗の調整を図るなど，過度な地方債発行を避け公債費負担の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6096</xdr:rowOff>
    </xdr:to>
    <xdr:cxnSp macro="">
      <xdr:nvCxnSpPr>
        <xdr:cNvPr id="382" name="直線コネクタ 381"/>
        <xdr:cNvCxnSpPr/>
      </xdr:nvCxnSpPr>
      <xdr:spPr>
        <a:xfrm flipV="1">
          <a:off x="16179800" y="71683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64008</xdr:rowOff>
    </xdr:to>
    <xdr:cxnSp macro="">
      <xdr:nvCxnSpPr>
        <xdr:cNvPr id="385" name="直線コネクタ 384"/>
        <xdr:cNvCxnSpPr/>
      </xdr:nvCxnSpPr>
      <xdr:spPr>
        <a:xfrm flipV="1">
          <a:off x="15290800" y="72069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150876</xdr:rowOff>
    </xdr:to>
    <xdr:cxnSp macro="">
      <xdr:nvCxnSpPr>
        <xdr:cNvPr id="388" name="直線コネクタ 387"/>
        <xdr:cNvCxnSpPr/>
      </xdr:nvCxnSpPr>
      <xdr:spPr>
        <a:xfrm flipV="1">
          <a:off x="14401800" y="7264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89" name="フローチャート: 判断 388"/>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0" name="テキスト ボックス 389"/>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114554</xdr:rowOff>
    </xdr:to>
    <xdr:cxnSp macro="">
      <xdr:nvCxnSpPr>
        <xdr:cNvPr id="391" name="直線コネクタ 390"/>
        <xdr:cNvCxnSpPr/>
      </xdr:nvCxnSpPr>
      <xdr:spPr>
        <a:xfrm flipV="1">
          <a:off x="13512800" y="73517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401" name="楕円 400"/>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2"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3" name="楕円 402"/>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4" name="テキスト ボックス 403"/>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5" name="楕円 404"/>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6" name="テキスト ボックス 405"/>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7" name="楕円 406"/>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08" name="テキスト ボックス 407"/>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63754</xdr:rowOff>
    </xdr:from>
    <xdr:to>
      <xdr:col>64</xdr:col>
      <xdr:colOff>152400</xdr:colOff>
      <xdr:row>43</xdr:row>
      <xdr:rowOff>165354</xdr:rowOff>
    </xdr:to>
    <xdr:sp macro="" textlink="">
      <xdr:nvSpPr>
        <xdr:cNvPr id="409" name="楕円 408"/>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150131</xdr:rowOff>
    </xdr:from>
    <xdr:ext cx="762000" cy="259045"/>
    <xdr:sp macro="" textlink="">
      <xdr:nvSpPr>
        <xdr:cNvPr id="410" name="テキスト ボックス 409"/>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直近５年間は改善傾向にあり，今年度は類似団体平均よりも低い数値となった。これは公営企業債等償還に充てる繰入見込額の減，退職手当負担見込額の減，一般会計等地方債現在高の減による要因のほか，地方債償還に充当可能な財源として財政調整基金等の増，基準財政需要額への算入見込額の増によるものである。しかし，今後は大規模事業にかかる借入の償還が本格化するため数値は上昇する見込みであるため、今後も事業の優先度を厳しく精査し、新たな地方債発行を抑制するよう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122386</xdr:rowOff>
    </xdr:from>
    <xdr:to>
      <xdr:col>81</xdr:col>
      <xdr:colOff>44450</xdr:colOff>
      <xdr:row>15</xdr:row>
      <xdr:rowOff>99737</xdr:rowOff>
    </xdr:to>
    <xdr:cxnSp macro="">
      <xdr:nvCxnSpPr>
        <xdr:cNvPr id="444" name="直線コネクタ 443"/>
        <xdr:cNvCxnSpPr/>
      </xdr:nvCxnSpPr>
      <xdr:spPr>
        <a:xfrm flipV="1">
          <a:off x="16179800" y="2522686"/>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99737</xdr:rowOff>
    </xdr:from>
    <xdr:to>
      <xdr:col>77</xdr:col>
      <xdr:colOff>44450</xdr:colOff>
      <xdr:row>15</xdr:row>
      <xdr:rowOff>154432</xdr:rowOff>
    </xdr:to>
    <xdr:cxnSp macro="">
      <xdr:nvCxnSpPr>
        <xdr:cNvPr id="447" name="直線コネクタ 446"/>
        <xdr:cNvCxnSpPr/>
      </xdr:nvCxnSpPr>
      <xdr:spPr>
        <a:xfrm flipV="1">
          <a:off x="15290800" y="2671487"/>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154432</xdr:rowOff>
    </xdr:from>
    <xdr:to>
      <xdr:col>72</xdr:col>
      <xdr:colOff>203200</xdr:colOff>
      <xdr:row>16</xdr:row>
      <xdr:rowOff>121327</xdr:rowOff>
    </xdr:to>
    <xdr:cxnSp macro="">
      <xdr:nvCxnSpPr>
        <xdr:cNvPr id="450" name="直線コネクタ 449"/>
        <xdr:cNvCxnSpPr/>
      </xdr:nvCxnSpPr>
      <xdr:spPr>
        <a:xfrm flipV="1">
          <a:off x="14401800" y="2726182"/>
          <a:ext cx="8890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1" name="フローチャート: 判断 450"/>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2" name="テキスト ボックス 451"/>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121327</xdr:rowOff>
    </xdr:from>
    <xdr:to>
      <xdr:col>68</xdr:col>
      <xdr:colOff>152400</xdr:colOff>
      <xdr:row>17</xdr:row>
      <xdr:rowOff>10202</xdr:rowOff>
    </xdr:to>
    <xdr:cxnSp macro="">
      <xdr:nvCxnSpPr>
        <xdr:cNvPr id="453" name="直線コネクタ 452"/>
        <xdr:cNvCxnSpPr/>
      </xdr:nvCxnSpPr>
      <xdr:spPr>
        <a:xfrm flipV="1">
          <a:off x="13512800" y="286452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71586</xdr:rowOff>
    </xdr:from>
    <xdr:to>
      <xdr:col>81</xdr:col>
      <xdr:colOff>95250</xdr:colOff>
      <xdr:row>15</xdr:row>
      <xdr:rowOff>1736</xdr:rowOff>
    </xdr:to>
    <xdr:sp macro="" textlink="">
      <xdr:nvSpPr>
        <xdr:cNvPr id="463" name="楕円 462"/>
        <xdr:cNvSpPr/>
      </xdr:nvSpPr>
      <xdr:spPr>
        <a:xfrm>
          <a:off x="169672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88113</xdr:rowOff>
    </xdr:from>
    <xdr:ext cx="762000" cy="259045"/>
    <xdr:sp macro="" textlink="">
      <xdr:nvSpPr>
        <xdr:cNvPr id="464" name="将来負担の状況該当値テキスト"/>
        <xdr:cNvSpPr txBox="1"/>
      </xdr:nvSpPr>
      <xdr:spPr>
        <a:xfrm>
          <a:off x="17106900" y="231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48937</xdr:rowOff>
    </xdr:from>
    <xdr:to>
      <xdr:col>77</xdr:col>
      <xdr:colOff>95250</xdr:colOff>
      <xdr:row>15</xdr:row>
      <xdr:rowOff>150537</xdr:rowOff>
    </xdr:to>
    <xdr:sp macro="" textlink="">
      <xdr:nvSpPr>
        <xdr:cNvPr id="465" name="楕円 464"/>
        <xdr:cNvSpPr/>
      </xdr:nvSpPr>
      <xdr:spPr>
        <a:xfrm>
          <a:off x="16129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135314</xdr:rowOff>
    </xdr:from>
    <xdr:ext cx="736600" cy="259045"/>
    <xdr:sp macro="" textlink="">
      <xdr:nvSpPr>
        <xdr:cNvPr id="466" name="テキスト ボックス 465"/>
        <xdr:cNvSpPr txBox="1"/>
      </xdr:nvSpPr>
      <xdr:spPr>
        <a:xfrm>
          <a:off x="15798800" y="270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103632</xdr:rowOff>
    </xdr:from>
    <xdr:to>
      <xdr:col>73</xdr:col>
      <xdr:colOff>44450</xdr:colOff>
      <xdr:row>16</xdr:row>
      <xdr:rowOff>33782</xdr:rowOff>
    </xdr:to>
    <xdr:sp macro="" textlink="">
      <xdr:nvSpPr>
        <xdr:cNvPr id="467" name="楕円 466"/>
        <xdr:cNvSpPr/>
      </xdr:nvSpPr>
      <xdr:spPr>
        <a:xfrm>
          <a:off x="15240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18559</xdr:rowOff>
    </xdr:from>
    <xdr:ext cx="762000" cy="259045"/>
    <xdr:sp macro="" textlink="">
      <xdr:nvSpPr>
        <xdr:cNvPr id="468" name="テキスト ボックス 467"/>
        <xdr:cNvSpPr txBox="1"/>
      </xdr:nvSpPr>
      <xdr:spPr>
        <a:xfrm>
          <a:off x="14909800" y="27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70527</xdr:rowOff>
    </xdr:from>
    <xdr:to>
      <xdr:col>68</xdr:col>
      <xdr:colOff>203200</xdr:colOff>
      <xdr:row>17</xdr:row>
      <xdr:rowOff>677</xdr:rowOff>
    </xdr:to>
    <xdr:sp macro="" textlink="">
      <xdr:nvSpPr>
        <xdr:cNvPr id="469" name="楕円 468"/>
        <xdr:cNvSpPr/>
      </xdr:nvSpPr>
      <xdr:spPr>
        <a:xfrm>
          <a:off x="14351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156904</xdr:rowOff>
    </xdr:from>
    <xdr:ext cx="762000" cy="259045"/>
    <xdr:sp macro="" textlink="">
      <xdr:nvSpPr>
        <xdr:cNvPr id="470" name="テキスト ボックス 469"/>
        <xdr:cNvSpPr txBox="1"/>
      </xdr:nvSpPr>
      <xdr:spPr>
        <a:xfrm>
          <a:off x="14020800" y="29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130852</xdr:rowOff>
    </xdr:from>
    <xdr:to>
      <xdr:col>64</xdr:col>
      <xdr:colOff>152400</xdr:colOff>
      <xdr:row>17</xdr:row>
      <xdr:rowOff>61002</xdr:rowOff>
    </xdr:to>
    <xdr:sp macro="" textlink="">
      <xdr:nvSpPr>
        <xdr:cNvPr id="471" name="楕円 470"/>
        <xdr:cNvSpPr/>
      </xdr:nvSpPr>
      <xdr:spPr>
        <a:xfrm>
          <a:off x="13462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45779</xdr:rowOff>
    </xdr:from>
    <xdr:ext cx="762000" cy="259045"/>
    <xdr:sp macro="" textlink="">
      <xdr:nvSpPr>
        <xdr:cNvPr id="472" name="テキスト ボックス 471"/>
        <xdr:cNvSpPr txBox="1"/>
      </xdr:nvSpPr>
      <xdr:spPr>
        <a:xfrm>
          <a:off x="13131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前年度とほぼ同水準となっているが，類似団体の平均よりやや高めとなっている。今後も定員適正化計画に基づき、適正な定員管理に努め、人件費の抑制を図る。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31750</xdr:rowOff>
    </xdr:to>
    <xdr:cxnSp macro="">
      <xdr:nvCxnSpPr>
        <xdr:cNvPr id="66" name="直線コネクタ 65"/>
        <xdr:cNvCxnSpPr/>
      </xdr:nvCxnSpPr>
      <xdr:spPr>
        <a:xfrm flipV="1">
          <a:off x="3987800" y="6360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31750</xdr:rowOff>
    </xdr:to>
    <xdr:cxnSp macro="">
      <xdr:nvCxnSpPr>
        <xdr:cNvPr id="69" name="直線コネクタ 68"/>
        <xdr:cNvCxnSpPr/>
      </xdr:nvCxnSpPr>
      <xdr:spPr>
        <a:xfrm>
          <a:off x="3098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85090</xdr:rowOff>
    </xdr:to>
    <xdr:cxnSp macro="">
      <xdr:nvCxnSpPr>
        <xdr:cNvPr id="72" name="直線コネクタ 71"/>
        <xdr:cNvCxnSpPr/>
      </xdr:nvCxnSpPr>
      <xdr:spPr>
        <a:xfrm flipV="1">
          <a:off x="2209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85090</xdr:rowOff>
    </xdr:to>
    <xdr:cxnSp macro="">
      <xdr:nvCxnSpPr>
        <xdr:cNvPr id="75" name="直線コネクタ 74"/>
        <xdr:cNvCxnSpPr/>
      </xdr:nvCxnSpPr>
      <xdr:spPr>
        <a:xfrm>
          <a:off x="1320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昇している。これは健康インセンティブ事業等の新規の委託事業によるものである。類似団体平均よりは若干低い水準であるが，上昇傾向を回避するため引き続き経費全般にわたり低コスト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50800</xdr:rowOff>
    </xdr:to>
    <xdr:cxnSp macro="">
      <xdr:nvCxnSpPr>
        <xdr:cNvPr id="127" name="直線コネクタ 126"/>
        <xdr:cNvCxnSpPr/>
      </xdr:nvCxnSpPr>
      <xdr:spPr>
        <a:xfrm>
          <a:off x="15671800" y="275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12700</xdr:rowOff>
    </xdr:to>
    <xdr:cxnSp macro="">
      <xdr:nvCxnSpPr>
        <xdr:cNvPr id="130" name="直線コネクタ 129"/>
        <xdr:cNvCxnSpPr/>
      </xdr:nvCxnSpPr>
      <xdr:spPr>
        <a:xfrm>
          <a:off x="14782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5080</xdr:rowOff>
    </xdr:to>
    <xdr:cxnSp macro="">
      <xdr:nvCxnSpPr>
        <xdr:cNvPr id="133" name="直線コネクタ 132"/>
        <xdr:cNvCxnSpPr/>
      </xdr:nvCxnSpPr>
      <xdr:spPr>
        <a:xfrm>
          <a:off x="13893800" y="272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49530</xdr:rowOff>
    </xdr:from>
    <xdr:to>
      <xdr:col>74</xdr:col>
      <xdr:colOff>31750</xdr:colOff>
      <xdr:row>17</xdr:row>
      <xdr:rowOff>151130</xdr:rowOff>
    </xdr:to>
    <xdr:sp macro="" textlink="">
      <xdr:nvSpPr>
        <xdr:cNvPr id="134" name="フローチャート: 判断 133"/>
        <xdr:cNvSpPr/>
      </xdr:nvSpPr>
      <xdr:spPr>
        <a:xfrm>
          <a:off x="14732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35" name="テキスト ボックス 134"/>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5080</xdr:rowOff>
    </xdr:to>
    <xdr:cxnSp macro="">
      <xdr:nvCxnSpPr>
        <xdr:cNvPr id="136" name="直線コネクタ 135"/>
        <xdr:cNvCxnSpPr/>
      </xdr:nvCxnSpPr>
      <xdr:spPr>
        <a:xfrm flipV="1">
          <a:off x="13004800" y="272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0" name="楕円 149"/>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51" name="テキスト ボックス 150"/>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4" name="楕円 153"/>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5" name="テキスト ボックス 154"/>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昇しているが，この要因としては障がい福祉サービス給付費など障がい児・者をはじめ，子どもから高齢者に至るまで様々な福祉施策の推進によるものと考えられる。扶助費は今後も増幅する見込みであるため，資格審査等の適正化や施設利用のルールづくりなど、過度な財政圧迫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138430</xdr:rowOff>
    </xdr:to>
    <xdr:cxnSp macro="">
      <xdr:nvCxnSpPr>
        <xdr:cNvPr id="188" name="直線コネクタ 187"/>
        <xdr:cNvCxnSpPr/>
      </xdr:nvCxnSpPr>
      <xdr:spPr>
        <a:xfrm>
          <a:off x="3987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157480</xdr:rowOff>
    </xdr:from>
    <xdr:to>
      <xdr:col>19</xdr:col>
      <xdr:colOff>187325</xdr:colOff>
      <xdr:row>55</xdr:row>
      <xdr:rowOff>92710</xdr:rowOff>
    </xdr:to>
    <xdr:cxnSp macro="">
      <xdr:nvCxnSpPr>
        <xdr:cNvPr id="191" name="直線コネクタ 190"/>
        <xdr:cNvCxnSpPr/>
      </xdr:nvCxnSpPr>
      <xdr:spPr>
        <a:xfrm>
          <a:off x="3098800" y="9415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111760</xdr:rowOff>
    </xdr:from>
    <xdr:to>
      <xdr:col>15</xdr:col>
      <xdr:colOff>98425</xdr:colOff>
      <xdr:row>54</xdr:row>
      <xdr:rowOff>157480</xdr:rowOff>
    </xdr:to>
    <xdr:cxnSp macro="">
      <xdr:nvCxnSpPr>
        <xdr:cNvPr id="194" name="直線コネクタ 193"/>
        <xdr:cNvCxnSpPr/>
      </xdr:nvCxnSpPr>
      <xdr:spPr>
        <a:xfrm>
          <a:off x="2209800" y="9370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144780</xdr:rowOff>
    </xdr:from>
    <xdr:to>
      <xdr:col>15</xdr:col>
      <xdr:colOff>149225</xdr:colOff>
      <xdr:row>55</xdr:row>
      <xdr:rowOff>74930</xdr:rowOff>
    </xdr:to>
    <xdr:sp macro="" textlink="">
      <xdr:nvSpPr>
        <xdr:cNvPr id="195" name="フローチャート: 判断 194"/>
        <xdr:cNvSpPr/>
      </xdr:nvSpPr>
      <xdr:spPr>
        <a:xfrm>
          <a:off x="3048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59707</xdr:rowOff>
    </xdr:from>
    <xdr:ext cx="762000" cy="259045"/>
    <xdr:sp macro="" textlink="">
      <xdr:nvSpPr>
        <xdr:cNvPr id="196" name="テキスト ボックス 195"/>
        <xdr:cNvSpPr txBox="1"/>
      </xdr:nvSpPr>
      <xdr:spPr>
        <a:xfrm>
          <a:off x="2717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66040</xdr:rowOff>
    </xdr:from>
    <xdr:to>
      <xdr:col>11</xdr:col>
      <xdr:colOff>9525</xdr:colOff>
      <xdr:row>54</xdr:row>
      <xdr:rowOff>111760</xdr:rowOff>
    </xdr:to>
    <xdr:cxnSp macro="">
      <xdr:nvCxnSpPr>
        <xdr:cNvPr id="197" name="直線コネクタ 196"/>
        <xdr:cNvCxnSpPr/>
      </xdr:nvCxnSpPr>
      <xdr:spPr>
        <a:xfrm>
          <a:off x="1320800" y="9324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7" name="楕円 206"/>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59707</xdr:rowOff>
    </xdr:from>
    <xdr:ext cx="762000" cy="259045"/>
    <xdr:sp macro="" textlink="">
      <xdr:nvSpPr>
        <xdr:cNvPr id="208"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128287</xdr:rowOff>
    </xdr:from>
    <xdr:ext cx="736600" cy="259045"/>
    <xdr:sp macro="" textlink="">
      <xdr:nvSpPr>
        <xdr:cNvPr id="210" name="テキスト ボックス 209"/>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106680</xdr:rowOff>
    </xdr:from>
    <xdr:to>
      <xdr:col>15</xdr:col>
      <xdr:colOff>149225</xdr:colOff>
      <xdr:row>55</xdr:row>
      <xdr:rowOff>36830</xdr:rowOff>
    </xdr:to>
    <xdr:sp macro="" textlink="">
      <xdr:nvSpPr>
        <xdr:cNvPr id="211" name="楕円 210"/>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47007</xdr:rowOff>
    </xdr:from>
    <xdr:ext cx="762000" cy="259045"/>
    <xdr:sp macro="" textlink="">
      <xdr:nvSpPr>
        <xdr:cNvPr id="212" name="テキスト ボックス 211"/>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60960</xdr:rowOff>
    </xdr:from>
    <xdr:to>
      <xdr:col>11</xdr:col>
      <xdr:colOff>60325</xdr:colOff>
      <xdr:row>54</xdr:row>
      <xdr:rowOff>162560</xdr:rowOff>
    </xdr:to>
    <xdr:sp macro="" textlink="">
      <xdr:nvSpPr>
        <xdr:cNvPr id="213" name="楕円 212"/>
        <xdr:cNvSpPr/>
      </xdr:nvSpPr>
      <xdr:spPr>
        <a:xfrm>
          <a:off x="2159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1287</xdr:rowOff>
    </xdr:from>
    <xdr:ext cx="762000" cy="259045"/>
    <xdr:sp macro="" textlink="">
      <xdr:nvSpPr>
        <xdr:cNvPr id="214" name="テキスト ボックス 213"/>
        <xdr:cNvSpPr txBox="1"/>
      </xdr:nvSpPr>
      <xdr:spPr>
        <a:xfrm>
          <a:off x="1828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xdr:rowOff>
    </xdr:from>
    <xdr:to>
      <xdr:col>6</xdr:col>
      <xdr:colOff>171450</xdr:colOff>
      <xdr:row>54</xdr:row>
      <xdr:rowOff>116840</xdr:rowOff>
    </xdr:to>
    <xdr:sp macro="" textlink="">
      <xdr:nvSpPr>
        <xdr:cNvPr id="215" name="楕円 214"/>
        <xdr:cNvSpPr/>
      </xdr:nvSpPr>
      <xdr:spPr>
        <a:xfrm>
          <a:off x="1270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127017</xdr:rowOff>
    </xdr:from>
    <xdr:ext cx="762000" cy="259045"/>
    <xdr:sp macro="" textlink="">
      <xdr:nvSpPr>
        <xdr:cNvPr id="216" name="テキスト ボックス 215"/>
        <xdr:cNvSpPr txBox="1"/>
      </xdr:nvSpPr>
      <xdr:spPr>
        <a:xfrm>
          <a:off x="939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前年度から</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ポイント上昇しているが，主な要因としては，新設された基金への積立金が挙げられる。また，国民健康保険特別会計や後期高齢者医療特別会計など他会計への繰出金もやや増加しているため，引き続き，経費の増加抑制に取り組むとともに，制度運営の適正化を図るなど，普通会計の負担を減少させ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17599</xdr:rowOff>
    </xdr:from>
    <xdr:to>
      <xdr:col>82</xdr:col>
      <xdr:colOff>107950</xdr:colOff>
      <xdr:row>57</xdr:row>
      <xdr:rowOff>30662</xdr:rowOff>
    </xdr:to>
    <xdr:cxnSp macro="">
      <xdr:nvCxnSpPr>
        <xdr:cNvPr id="251" name="直線コネクタ 250"/>
        <xdr:cNvCxnSpPr/>
      </xdr:nvCxnSpPr>
      <xdr:spPr>
        <a:xfrm>
          <a:off x="15671800" y="97902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17599</xdr:rowOff>
    </xdr:from>
    <xdr:to>
      <xdr:col>78</xdr:col>
      <xdr:colOff>69850</xdr:colOff>
      <xdr:row>57</xdr:row>
      <xdr:rowOff>43724</xdr:rowOff>
    </xdr:to>
    <xdr:cxnSp macro="">
      <xdr:nvCxnSpPr>
        <xdr:cNvPr id="254" name="直線コネクタ 253"/>
        <xdr:cNvCxnSpPr/>
      </xdr:nvCxnSpPr>
      <xdr:spPr>
        <a:xfrm flipV="1">
          <a:off x="14782800" y="97902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43724</xdr:rowOff>
    </xdr:to>
    <xdr:cxnSp macro="">
      <xdr:nvCxnSpPr>
        <xdr:cNvPr id="257" name="直線コネクタ 256"/>
        <xdr:cNvCxnSpPr/>
      </xdr:nvCxnSpPr>
      <xdr:spPr>
        <a:xfrm>
          <a:off x="13893800" y="97771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120287</xdr:rowOff>
    </xdr:from>
    <xdr:to>
      <xdr:col>74</xdr:col>
      <xdr:colOff>31750</xdr:colOff>
      <xdr:row>56</xdr:row>
      <xdr:rowOff>50437</xdr:rowOff>
    </xdr:to>
    <xdr:sp macro="" textlink="">
      <xdr:nvSpPr>
        <xdr:cNvPr id="258" name="フローチャート: 判断 257"/>
        <xdr:cNvSpPr/>
      </xdr:nvSpPr>
      <xdr:spPr>
        <a:xfrm>
          <a:off x="14732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60614</xdr:rowOff>
    </xdr:from>
    <xdr:ext cx="762000" cy="259045"/>
    <xdr:sp macro="" textlink="">
      <xdr:nvSpPr>
        <xdr:cNvPr id="259" name="テキスト ボックス 258"/>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11067</xdr:rowOff>
    </xdr:to>
    <xdr:cxnSp macro="">
      <xdr:nvCxnSpPr>
        <xdr:cNvPr id="260" name="直線コネクタ 259"/>
        <xdr:cNvCxnSpPr/>
      </xdr:nvCxnSpPr>
      <xdr:spPr>
        <a:xfrm flipV="1">
          <a:off x="13004800" y="9777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151312</xdr:rowOff>
    </xdr:from>
    <xdr:to>
      <xdr:col>82</xdr:col>
      <xdr:colOff>158750</xdr:colOff>
      <xdr:row>57</xdr:row>
      <xdr:rowOff>81462</xdr:rowOff>
    </xdr:to>
    <xdr:sp macro="" textlink="">
      <xdr:nvSpPr>
        <xdr:cNvPr id="270" name="楕円 269"/>
        <xdr:cNvSpPr/>
      </xdr:nvSpPr>
      <xdr:spPr>
        <a:xfrm>
          <a:off x="164592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123389</xdr:rowOff>
    </xdr:from>
    <xdr:ext cx="762000" cy="259045"/>
    <xdr:sp macro="" textlink="">
      <xdr:nvSpPr>
        <xdr:cNvPr id="271" name="その他該当値テキスト"/>
        <xdr:cNvSpPr txBox="1"/>
      </xdr:nvSpPr>
      <xdr:spPr>
        <a:xfrm>
          <a:off x="16598900" y="972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138249</xdr:rowOff>
    </xdr:from>
    <xdr:to>
      <xdr:col>78</xdr:col>
      <xdr:colOff>120650</xdr:colOff>
      <xdr:row>57</xdr:row>
      <xdr:rowOff>68399</xdr:rowOff>
    </xdr:to>
    <xdr:sp macro="" textlink="">
      <xdr:nvSpPr>
        <xdr:cNvPr id="272" name="楕円 271"/>
        <xdr:cNvSpPr/>
      </xdr:nvSpPr>
      <xdr:spPr>
        <a:xfrm>
          <a:off x="15621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53176</xdr:rowOff>
    </xdr:from>
    <xdr:ext cx="736600" cy="259045"/>
    <xdr:sp macro="" textlink="">
      <xdr:nvSpPr>
        <xdr:cNvPr id="273" name="テキスト ボックス 272"/>
        <xdr:cNvSpPr txBox="1"/>
      </xdr:nvSpPr>
      <xdr:spPr>
        <a:xfrm>
          <a:off x="15290800" y="982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164374</xdr:rowOff>
    </xdr:from>
    <xdr:to>
      <xdr:col>74</xdr:col>
      <xdr:colOff>31750</xdr:colOff>
      <xdr:row>57</xdr:row>
      <xdr:rowOff>94524</xdr:rowOff>
    </xdr:to>
    <xdr:sp macro="" textlink="">
      <xdr:nvSpPr>
        <xdr:cNvPr id="274" name="楕円 273"/>
        <xdr:cNvSpPr/>
      </xdr:nvSpPr>
      <xdr:spPr>
        <a:xfrm>
          <a:off x="14732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79301</xdr:rowOff>
    </xdr:from>
    <xdr:ext cx="762000" cy="259045"/>
    <xdr:sp macro="" textlink="">
      <xdr:nvSpPr>
        <xdr:cNvPr id="275" name="テキスト ボックス 274"/>
        <xdr:cNvSpPr txBox="1"/>
      </xdr:nvSpPr>
      <xdr:spPr>
        <a:xfrm>
          <a:off x="14401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6" name="楕円 275"/>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40112</xdr:rowOff>
    </xdr:from>
    <xdr:ext cx="762000" cy="259045"/>
    <xdr:sp macro="" textlink="">
      <xdr:nvSpPr>
        <xdr:cNvPr id="277" name="テキスト ボックス 276"/>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131717</xdr:rowOff>
    </xdr:from>
    <xdr:to>
      <xdr:col>65</xdr:col>
      <xdr:colOff>53975</xdr:colOff>
      <xdr:row>57</xdr:row>
      <xdr:rowOff>61867</xdr:rowOff>
    </xdr:to>
    <xdr:sp macro="" textlink="">
      <xdr:nvSpPr>
        <xdr:cNvPr id="278" name="楕円 277"/>
        <xdr:cNvSpPr/>
      </xdr:nvSpPr>
      <xdr:spPr>
        <a:xfrm>
          <a:off x="12954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46644</xdr:rowOff>
    </xdr:from>
    <xdr:ext cx="762000" cy="259045"/>
    <xdr:sp macro="" textlink="">
      <xdr:nvSpPr>
        <xdr:cNvPr id="279" name="テキスト ボックス 278"/>
        <xdr:cNvSpPr txBox="1"/>
      </xdr:nvSpPr>
      <xdr:spPr>
        <a:xfrm>
          <a:off x="12623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ほぼ同水準となっているが，決算額はプレミアム商品券や国営岡山南部農業水利事業負担金の減等により減少している。今後も関係団体等への補助支出等について，事業効果や金額の精査に重点をおき，経費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143002</xdr:rowOff>
    </xdr:to>
    <xdr:cxnSp macro="">
      <xdr:nvCxnSpPr>
        <xdr:cNvPr id="309" name="直線コネクタ 308"/>
        <xdr:cNvCxnSpPr/>
      </xdr:nvCxnSpPr>
      <xdr:spPr>
        <a:xfrm>
          <a:off x="15671800" y="6130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26416</xdr:rowOff>
    </xdr:to>
    <xdr:cxnSp macro="">
      <xdr:nvCxnSpPr>
        <xdr:cNvPr id="312" name="直線コネクタ 311"/>
        <xdr:cNvCxnSpPr/>
      </xdr:nvCxnSpPr>
      <xdr:spPr>
        <a:xfrm flipV="1">
          <a:off x="14782800" y="61300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36</xdr:row>
      <xdr:rowOff>26416</xdr:rowOff>
    </xdr:to>
    <xdr:cxnSp macro="">
      <xdr:nvCxnSpPr>
        <xdr:cNvPr id="315" name="直線コネクタ 314"/>
        <xdr:cNvCxnSpPr/>
      </xdr:nvCxnSpPr>
      <xdr:spPr>
        <a:xfrm>
          <a:off x="13893800" y="61071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6" name="フローチャート: 判断 315"/>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7" name="テキスト ボックス 316"/>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110998</xdr:rowOff>
    </xdr:to>
    <xdr:cxnSp macro="">
      <xdr:nvCxnSpPr>
        <xdr:cNvPr id="318" name="直線コネクタ 317"/>
        <xdr:cNvCxnSpPr/>
      </xdr:nvCxnSpPr>
      <xdr:spPr>
        <a:xfrm flipV="1">
          <a:off x="13004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8" name="楕円 327"/>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9"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0" name="楕円 329"/>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31" name="テキスト ボックス 330"/>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2" name="楕円 331"/>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3" name="テキスト ボックス 332"/>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4" name="楕円 333"/>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5" name="テキスト ボックス 334"/>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6" name="楕円 335"/>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7" name="テキスト ボックス 336"/>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が，依然として高い水準にあると言える。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今後も複数の大型事業を計画していることから，適切な償還計画により事業進捗の調整を図るなど，過度な地方債発行を避け公債費負担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167005</xdr:rowOff>
    </xdr:from>
    <xdr:to>
      <xdr:col>24</xdr:col>
      <xdr:colOff>25400</xdr:colOff>
      <xdr:row>77</xdr:row>
      <xdr:rowOff>6986</xdr:rowOff>
    </xdr:to>
    <xdr:cxnSp macro="">
      <xdr:nvCxnSpPr>
        <xdr:cNvPr id="366" name="直線コネクタ 365"/>
        <xdr:cNvCxnSpPr/>
      </xdr:nvCxnSpPr>
      <xdr:spPr>
        <a:xfrm flipV="1">
          <a:off x="3987800" y="131972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132714</xdr:rowOff>
    </xdr:from>
    <xdr:to>
      <xdr:col>19</xdr:col>
      <xdr:colOff>187325</xdr:colOff>
      <xdr:row>77</xdr:row>
      <xdr:rowOff>6986</xdr:rowOff>
    </xdr:to>
    <xdr:cxnSp macro="">
      <xdr:nvCxnSpPr>
        <xdr:cNvPr id="369" name="直線コネクタ 368"/>
        <xdr:cNvCxnSpPr/>
      </xdr:nvCxnSpPr>
      <xdr:spPr>
        <a:xfrm>
          <a:off x="3098800" y="131629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132714</xdr:rowOff>
    </xdr:from>
    <xdr:to>
      <xdr:col>15</xdr:col>
      <xdr:colOff>98425</xdr:colOff>
      <xdr:row>77</xdr:row>
      <xdr:rowOff>18414</xdr:rowOff>
    </xdr:to>
    <xdr:cxnSp macro="">
      <xdr:nvCxnSpPr>
        <xdr:cNvPr id="372" name="直線コネクタ 371"/>
        <xdr:cNvCxnSpPr/>
      </xdr:nvCxnSpPr>
      <xdr:spPr>
        <a:xfrm flipV="1">
          <a:off x="2209800" y="131629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3" name="フローチャート: 判断 372"/>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4" name="テキスト ボックス 373"/>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18414</xdr:rowOff>
    </xdr:from>
    <xdr:to>
      <xdr:col>11</xdr:col>
      <xdr:colOff>9525</xdr:colOff>
      <xdr:row>77</xdr:row>
      <xdr:rowOff>69850</xdr:rowOff>
    </xdr:to>
    <xdr:cxnSp macro="">
      <xdr:nvCxnSpPr>
        <xdr:cNvPr id="375" name="直線コネクタ 374"/>
        <xdr:cNvCxnSpPr/>
      </xdr:nvCxnSpPr>
      <xdr:spPr>
        <a:xfrm flipV="1">
          <a:off x="1320800" y="132200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116205</xdr:rowOff>
    </xdr:from>
    <xdr:to>
      <xdr:col>24</xdr:col>
      <xdr:colOff>76200</xdr:colOff>
      <xdr:row>77</xdr:row>
      <xdr:rowOff>46355</xdr:rowOff>
    </xdr:to>
    <xdr:sp macro="" textlink="">
      <xdr:nvSpPr>
        <xdr:cNvPr id="385" name="楕円 384"/>
        <xdr:cNvSpPr/>
      </xdr:nvSpPr>
      <xdr:spPr>
        <a:xfrm>
          <a:off x="47752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88282</xdr:rowOff>
    </xdr:from>
    <xdr:ext cx="762000" cy="259045"/>
    <xdr:sp macro="" textlink="">
      <xdr:nvSpPr>
        <xdr:cNvPr id="386" name="公債費該当値テキスト"/>
        <xdr:cNvSpPr txBox="1"/>
      </xdr:nvSpPr>
      <xdr:spPr>
        <a:xfrm>
          <a:off x="49149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127636</xdr:rowOff>
    </xdr:from>
    <xdr:to>
      <xdr:col>20</xdr:col>
      <xdr:colOff>38100</xdr:colOff>
      <xdr:row>77</xdr:row>
      <xdr:rowOff>57786</xdr:rowOff>
    </xdr:to>
    <xdr:sp macro="" textlink="">
      <xdr:nvSpPr>
        <xdr:cNvPr id="387" name="楕円 386"/>
        <xdr:cNvSpPr/>
      </xdr:nvSpPr>
      <xdr:spPr>
        <a:xfrm>
          <a:off x="3937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42563</xdr:rowOff>
    </xdr:from>
    <xdr:ext cx="736600" cy="259045"/>
    <xdr:sp macro="" textlink="">
      <xdr:nvSpPr>
        <xdr:cNvPr id="388" name="テキスト ボックス 387"/>
        <xdr:cNvSpPr txBox="1"/>
      </xdr:nvSpPr>
      <xdr:spPr>
        <a:xfrm>
          <a:off x="3606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81914</xdr:rowOff>
    </xdr:from>
    <xdr:to>
      <xdr:col>15</xdr:col>
      <xdr:colOff>149225</xdr:colOff>
      <xdr:row>77</xdr:row>
      <xdr:rowOff>12064</xdr:rowOff>
    </xdr:to>
    <xdr:sp macro="" textlink="">
      <xdr:nvSpPr>
        <xdr:cNvPr id="389" name="楕円 388"/>
        <xdr:cNvSpPr/>
      </xdr:nvSpPr>
      <xdr:spPr>
        <a:xfrm>
          <a:off x="3048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168291</xdr:rowOff>
    </xdr:from>
    <xdr:ext cx="762000" cy="259045"/>
    <xdr:sp macro="" textlink="">
      <xdr:nvSpPr>
        <xdr:cNvPr id="390" name="テキスト ボックス 389"/>
        <xdr:cNvSpPr txBox="1"/>
      </xdr:nvSpPr>
      <xdr:spPr>
        <a:xfrm>
          <a:off x="2717800" y="1319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139064</xdr:rowOff>
    </xdr:from>
    <xdr:to>
      <xdr:col>11</xdr:col>
      <xdr:colOff>60325</xdr:colOff>
      <xdr:row>77</xdr:row>
      <xdr:rowOff>69214</xdr:rowOff>
    </xdr:to>
    <xdr:sp macro="" textlink="">
      <xdr:nvSpPr>
        <xdr:cNvPr id="391" name="楕円 390"/>
        <xdr:cNvSpPr/>
      </xdr:nvSpPr>
      <xdr:spPr>
        <a:xfrm>
          <a:off x="2159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53991</xdr:rowOff>
    </xdr:from>
    <xdr:ext cx="762000" cy="259045"/>
    <xdr:sp macro="" textlink="">
      <xdr:nvSpPr>
        <xdr:cNvPr id="392" name="テキスト ボックス 391"/>
        <xdr:cNvSpPr txBox="1"/>
      </xdr:nvSpPr>
      <xdr:spPr>
        <a:xfrm>
          <a:off x="1828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3" name="楕円 392"/>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4" name="テキスト ボックス 39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ポイント上昇し，類似団体平均と同様の推移をしている。今後はさらなる上昇を避け，平均以下の水準で推移するよう事務事業の見直しを行うとともに計画的な執行に努め，経費抑制・効率化を図る。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33274</xdr:rowOff>
    </xdr:to>
    <xdr:cxnSp macro="">
      <xdr:nvCxnSpPr>
        <xdr:cNvPr id="425" name="直線コネクタ 424"/>
        <xdr:cNvCxnSpPr/>
      </xdr:nvCxnSpPr>
      <xdr:spPr>
        <a:xfrm>
          <a:off x="15671800" y="13170915"/>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76</xdr:row>
      <xdr:rowOff>140715</xdr:rowOff>
    </xdr:to>
    <xdr:cxnSp macro="">
      <xdr:nvCxnSpPr>
        <xdr:cNvPr id="428" name="直線コネクタ 427"/>
        <xdr:cNvCxnSpPr/>
      </xdr:nvCxnSpPr>
      <xdr:spPr>
        <a:xfrm>
          <a:off x="14782800" y="13166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136144</xdr:rowOff>
    </xdr:to>
    <xdr:cxnSp macro="">
      <xdr:nvCxnSpPr>
        <xdr:cNvPr id="431" name="直線コネクタ 430"/>
        <xdr:cNvCxnSpPr/>
      </xdr:nvCxnSpPr>
      <xdr:spPr>
        <a:xfrm>
          <a:off x="13893800" y="130611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2" name="フローチャート: 判断 431"/>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33" name="テキスト ボックス 432"/>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30987</xdr:rowOff>
    </xdr:to>
    <xdr:cxnSp macro="">
      <xdr:nvCxnSpPr>
        <xdr:cNvPr id="434" name="直線コネクタ 433"/>
        <xdr:cNvCxnSpPr/>
      </xdr:nvCxnSpPr>
      <xdr:spPr>
        <a:xfrm>
          <a:off x="13004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4" name="楕円 443"/>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5"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6" name="楕円 445"/>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47" name="テキスト ボックス 446"/>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48" name="楕円 447"/>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49" name="テキスト ボックス 448"/>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0" name="楕円 449"/>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1" name="テキスト ボックス 450"/>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2" name="楕円 451"/>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126162</xdr:rowOff>
    </xdr:from>
    <xdr:to>
      <xdr:col>29</xdr:col>
      <xdr:colOff>127000</xdr:colOff>
      <xdr:row>17</xdr:row>
      <xdr:rowOff>128872</xdr:rowOff>
    </xdr:to>
    <xdr:cxnSp macro="">
      <xdr:nvCxnSpPr>
        <xdr:cNvPr id="52" name="直線コネクタ 51"/>
        <xdr:cNvCxnSpPr/>
      </xdr:nvCxnSpPr>
      <xdr:spPr bwMode="auto">
        <a:xfrm>
          <a:off x="5003800" y="3088437"/>
          <a:ext cx="647700" cy="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110976</xdr:rowOff>
    </xdr:from>
    <xdr:to>
      <xdr:col>26</xdr:col>
      <xdr:colOff>50800</xdr:colOff>
      <xdr:row>17</xdr:row>
      <xdr:rowOff>126162</xdr:rowOff>
    </xdr:to>
    <xdr:cxnSp macro="">
      <xdr:nvCxnSpPr>
        <xdr:cNvPr id="55" name="直線コネクタ 54"/>
        <xdr:cNvCxnSpPr/>
      </xdr:nvCxnSpPr>
      <xdr:spPr bwMode="auto">
        <a:xfrm>
          <a:off x="4305300" y="3073251"/>
          <a:ext cx="698500" cy="1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110976</xdr:rowOff>
    </xdr:from>
    <xdr:to>
      <xdr:col>22</xdr:col>
      <xdr:colOff>114300</xdr:colOff>
      <xdr:row>17</xdr:row>
      <xdr:rowOff>114177</xdr:rowOff>
    </xdr:to>
    <xdr:cxnSp macro="">
      <xdr:nvCxnSpPr>
        <xdr:cNvPr id="58" name="直線コネクタ 57"/>
        <xdr:cNvCxnSpPr/>
      </xdr:nvCxnSpPr>
      <xdr:spPr bwMode="auto">
        <a:xfrm flipV="1">
          <a:off x="3606800" y="3073251"/>
          <a:ext cx="6985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73876</xdr:rowOff>
    </xdr:from>
    <xdr:to>
      <xdr:col>22</xdr:col>
      <xdr:colOff>165100</xdr:colOff>
      <xdr:row>18</xdr:row>
      <xdr:rowOff>4026</xdr:rowOff>
    </xdr:to>
    <xdr:sp macro="" textlink="">
      <xdr:nvSpPr>
        <xdr:cNvPr id="59" name="フローチャート: 判断 58"/>
        <xdr:cNvSpPr/>
      </xdr:nvSpPr>
      <xdr:spPr bwMode="auto">
        <a:xfrm>
          <a:off x="4254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160253</xdr:rowOff>
    </xdr:from>
    <xdr:ext cx="762000" cy="259045"/>
    <xdr:sp macro="" textlink="">
      <xdr:nvSpPr>
        <xdr:cNvPr id="60" name="テキスト ボックス 59"/>
        <xdr:cNvSpPr txBox="1"/>
      </xdr:nvSpPr>
      <xdr:spPr>
        <a:xfrm>
          <a:off x="3924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114177</xdr:rowOff>
    </xdr:from>
    <xdr:to>
      <xdr:col>18</xdr:col>
      <xdr:colOff>177800</xdr:colOff>
      <xdr:row>17</xdr:row>
      <xdr:rowOff>129836</xdr:rowOff>
    </xdr:to>
    <xdr:cxnSp macro="">
      <xdr:nvCxnSpPr>
        <xdr:cNvPr id="61" name="直線コネクタ 60"/>
        <xdr:cNvCxnSpPr/>
      </xdr:nvCxnSpPr>
      <xdr:spPr bwMode="auto">
        <a:xfrm flipV="1">
          <a:off x="2908300" y="3076452"/>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78072</xdr:rowOff>
    </xdr:from>
    <xdr:to>
      <xdr:col>29</xdr:col>
      <xdr:colOff>177800</xdr:colOff>
      <xdr:row>18</xdr:row>
      <xdr:rowOff>8222</xdr:rowOff>
    </xdr:to>
    <xdr:sp macro="" textlink="">
      <xdr:nvSpPr>
        <xdr:cNvPr id="71" name="楕円 70"/>
        <xdr:cNvSpPr/>
      </xdr:nvSpPr>
      <xdr:spPr bwMode="auto">
        <a:xfrm>
          <a:off x="5600700" y="304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50149</xdr:rowOff>
    </xdr:from>
    <xdr:ext cx="762000" cy="259045"/>
    <xdr:sp macro="" textlink="">
      <xdr:nvSpPr>
        <xdr:cNvPr id="72" name="人口1人当たり決算額の推移該当値テキスト130"/>
        <xdr:cNvSpPr txBox="1"/>
      </xdr:nvSpPr>
      <xdr:spPr>
        <a:xfrm>
          <a:off x="5740400" y="301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75362</xdr:rowOff>
    </xdr:from>
    <xdr:to>
      <xdr:col>26</xdr:col>
      <xdr:colOff>101600</xdr:colOff>
      <xdr:row>18</xdr:row>
      <xdr:rowOff>5512</xdr:rowOff>
    </xdr:to>
    <xdr:sp macro="" textlink="">
      <xdr:nvSpPr>
        <xdr:cNvPr id="73" name="楕円 72"/>
        <xdr:cNvSpPr/>
      </xdr:nvSpPr>
      <xdr:spPr bwMode="auto">
        <a:xfrm>
          <a:off x="4953000" y="303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161739</xdr:rowOff>
    </xdr:from>
    <xdr:ext cx="736600" cy="259045"/>
    <xdr:sp macro="" textlink="">
      <xdr:nvSpPr>
        <xdr:cNvPr id="74" name="テキスト ボックス 73"/>
        <xdr:cNvSpPr txBox="1"/>
      </xdr:nvSpPr>
      <xdr:spPr>
        <a:xfrm>
          <a:off x="4622800" y="312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60176</xdr:rowOff>
    </xdr:from>
    <xdr:to>
      <xdr:col>22</xdr:col>
      <xdr:colOff>165100</xdr:colOff>
      <xdr:row>17</xdr:row>
      <xdr:rowOff>161776</xdr:rowOff>
    </xdr:to>
    <xdr:sp macro="" textlink="">
      <xdr:nvSpPr>
        <xdr:cNvPr id="75" name="楕円 74"/>
        <xdr:cNvSpPr/>
      </xdr:nvSpPr>
      <xdr:spPr bwMode="auto">
        <a:xfrm>
          <a:off x="4254500" y="302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503</xdr:rowOff>
    </xdr:from>
    <xdr:ext cx="762000" cy="259045"/>
    <xdr:sp macro="" textlink="">
      <xdr:nvSpPr>
        <xdr:cNvPr id="76" name="テキスト ボックス 75"/>
        <xdr:cNvSpPr txBox="1"/>
      </xdr:nvSpPr>
      <xdr:spPr>
        <a:xfrm>
          <a:off x="3924300" y="279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63377</xdr:rowOff>
    </xdr:from>
    <xdr:to>
      <xdr:col>19</xdr:col>
      <xdr:colOff>38100</xdr:colOff>
      <xdr:row>17</xdr:row>
      <xdr:rowOff>164977</xdr:rowOff>
    </xdr:to>
    <xdr:sp macro="" textlink="">
      <xdr:nvSpPr>
        <xdr:cNvPr id="77" name="楕円 76"/>
        <xdr:cNvSpPr/>
      </xdr:nvSpPr>
      <xdr:spPr bwMode="auto">
        <a:xfrm>
          <a:off x="3556000" y="302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149754</xdr:rowOff>
    </xdr:from>
    <xdr:ext cx="762000" cy="259045"/>
    <xdr:sp macro="" textlink="">
      <xdr:nvSpPr>
        <xdr:cNvPr id="78" name="テキスト ボックス 77"/>
        <xdr:cNvSpPr txBox="1"/>
      </xdr:nvSpPr>
      <xdr:spPr>
        <a:xfrm>
          <a:off x="3225800" y="311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79036</xdr:rowOff>
    </xdr:from>
    <xdr:to>
      <xdr:col>15</xdr:col>
      <xdr:colOff>101600</xdr:colOff>
      <xdr:row>18</xdr:row>
      <xdr:rowOff>9186</xdr:rowOff>
    </xdr:to>
    <xdr:sp macro="" textlink="">
      <xdr:nvSpPr>
        <xdr:cNvPr id="79" name="楕円 78"/>
        <xdr:cNvSpPr/>
      </xdr:nvSpPr>
      <xdr:spPr bwMode="auto">
        <a:xfrm>
          <a:off x="2857500" y="304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165413</xdr:rowOff>
    </xdr:from>
    <xdr:ext cx="762000" cy="259045"/>
    <xdr:sp macro="" textlink="">
      <xdr:nvSpPr>
        <xdr:cNvPr id="80" name="テキスト ボックス 79"/>
        <xdr:cNvSpPr txBox="1"/>
      </xdr:nvSpPr>
      <xdr:spPr>
        <a:xfrm>
          <a:off x="2527300" y="312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86149</xdr:rowOff>
    </xdr:from>
    <xdr:to>
      <xdr:col>29</xdr:col>
      <xdr:colOff>127000</xdr:colOff>
      <xdr:row>36</xdr:row>
      <xdr:rowOff>116142</xdr:rowOff>
    </xdr:to>
    <xdr:cxnSp macro="">
      <xdr:nvCxnSpPr>
        <xdr:cNvPr id="112" name="直線コネクタ 111"/>
        <xdr:cNvCxnSpPr/>
      </xdr:nvCxnSpPr>
      <xdr:spPr bwMode="auto">
        <a:xfrm>
          <a:off x="5003800" y="7039399"/>
          <a:ext cx="647700" cy="2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86149</xdr:rowOff>
    </xdr:from>
    <xdr:to>
      <xdr:col>26</xdr:col>
      <xdr:colOff>50800</xdr:colOff>
      <xdr:row>36</xdr:row>
      <xdr:rowOff>94790</xdr:rowOff>
    </xdr:to>
    <xdr:cxnSp macro="">
      <xdr:nvCxnSpPr>
        <xdr:cNvPr id="115" name="直線コネクタ 114"/>
        <xdr:cNvCxnSpPr/>
      </xdr:nvCxnSpPr>
      <xdr:spPr bwMode="auto">
        <a:xfrm flipV="1">
          <a:off x="4305300" y="7039399"/>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67358</xdr:rowOff>
    </xdr:from>
    <xdr:to>
      <xdr:col>22</xdr:col>
      <xdr:colOff>114300</xdr:colOff>
      <xdr:row>36</xdr:row>
      <xdr:rowOff>94790</xdr:rowOff>
    </xdr:to>
    <xdr:cxnSp macro="">
      <xdr:nvCxnSpPr>
        <xdr:cNvPr id="118" name="直線コネクタ 117"/>
        <xdr:cNvCxnSpPr/>
      </xdr:nvCxnSpPr>
      <xdr:spPr bwMode="auto">
        <a:xfrm>
          <a:off x="3606800" y="7020608"/>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134448</xdr:rowOff>
    </xdr:from>
    <xdr:to>
      <xdr:col>22</xdr:col>
      <xdr:colOff>165100</xdr:colOff>
      <xdr:row>37</xdr:row>
      <xdr:rowOff>64598</xdr:rowOff>
    </xdr:to>
    <xdr:sp macro="" textlink="">
      <xdr:nvSpPr>
        <xdr:cNvPr id="119" name="フローチャート: 判断 118"/>
        <xdr:cNvSpPr/>
      </xdr:nvSpPr>
      <xdr:spPr bwMode="auto">
        <a:xfrm>
          <a:off x="4254500" y="708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49375</xdr:rowOff>
    </xdr:from>
    <xdr:ext cx="762000" cy="259045"/>
    <xdr:sp macro="" textlink="">
      <xdr:nvSpPr>
        <xdr:cNvPr id="120" name="テキスト ボックス 119"/>
        <xdr:cNvSpPr txBox="1"/>
      </xdr:nvSpPr>
      <xdr:spPr>
        <a:xfrm>
          <a:off x="3924300" y="71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341816</xdr:rowOff>
    </xdr:from>
    <xdr:to>
      <xdr:col>18</xdr:col>
      <xdr:colOff>177800</xdr:colOff>
      <xdr:row>36</xdr:row>
      <xdr:rowOff>67358</xdr:rowOff>
    </xdr:to>
    <xdr:cxnSp macro="">
      <xdr:nvCxnSpPr>
        <xdr:cNvPr id="121" name="直線コネクタ 120"/>
        <xdr:cNvCxnSpPr/>
      </xdr:nvCxnSpPr>
      <xdr:spPr bwMode="auto">
        <a:xfrm>
          <a:off x="2908300" y="6952166"/>
          <a:ext cx="698500" cy="6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65342</xdr:rowOff>
    </xdr:from>
    <xdr:to>
      <xdr:col>29</xdr:col>
      <xdr:colOff>177800</xdr:colOff>
      <xdr:row>36</xdr:row>
      <xdr:rowOff>166942</xdr:rowOff>
    </xdr:to>
    <xdr:sp macro="" textlink="">
      <xdr:nvSpPr>
        <xdr:cNvPr id="131" name="楕円 130"/>
        <xdr:cNvSpPr/>
      </xdr:nvSpPr>
      <xdr:spPr bwMode="auto">
        <a:xfrm>
          <a:off x="5600700" y="701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37419</xdr:rowOff>
    </xdr:from>
    <xdr:ext cx="762000" cy="259045"/>
    <xdr:sp macro="" textlink="">
      <xdr:nvSpPr>
        <xdr:cNvPr id="132" name="人口1人当たり決算額の推移該当値テキスト445"/>
        <xdr:cNvSpPr txBox="1"/>
      </xdr:nvSpPr>
      <xdr:spPr>
        <a:xfrm>
          <a:off x="5740400" y="699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35349</xdr:rowOff>
    </xdr:from>
    <xdr:to>
      <xdr:col>26</xdr:col>
      <xdr:colOff>101600</xdr:colOff>
      <xdr:row>36</xdr:row>
      <xdr:rowOff>136949</xdr:rowOff>
    </xdr:to>
    <xdr:sp macro="" textlink="">
      <xdr:nvSpPr>
        <xdr:cNvPr id="133" name="楕円 132"/>
        <xdr:cNvSpPr/>
      </xdr:nvSpPr>
      <xdr:spPr bwMode="auto">
        <a:xfrm>
          <a:off x="4953000" y="698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147126</xdr:rowOff>
    </xdr:from>
    <xdr:ext cx="736600" cy="259045"/>
    <xdr:sp macro="" textlink="">
      <xdr:nvSpPr>
        <xdr:cNvPr id="134" name="テキスト ボックス 133"/>
        <xdr:cNvSpPr txBox="1"/>
      </xdr:nvSpPr>
      <xdr:spPr>
        <a:xfrm>
          <a:off x="4622800" y="6757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43990</xdr:rowOff>
    </xdr:from>
    <xdr:to>
      <xdr:col>22</xdr:col>
      <xdr:colOff>165100</xdr:colOff>
      <xdr:row>36</xdr:row>
      <xdr:rowOff>145590</xdr:rowOff>
    </xdr:to>
    <xdr:sp macro="" textlink="">
      <xdr:nvSpPr>
        <xdr:cNvPr id="135" name="楕円 134"/>
        <xdr:cNvSpPr/>
      </xdr:nvSpPr>
      <xdr:spPr bwMode="auto">
        <a:xfrm>
          <a:off x="4254500" y="699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155767</xdr:rowOff>
    </xdr:from>
    <xdr:ext cx="762000" cy="259045"/>
    <xdr:sp macro="" textlink="">
      <xdr:nvSpPr>
        <xdr:cNvPr id="136" name="テキスト ボックス 135"/>
        <xdr:cNvSpPr txBox="1"/>
      </xdr:nvSpPr>
      <xdr:spPr>
        <a:xfrm>
          <a:off x="3924300" y="676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16558</xdr:rowOff>
    </xdr:from>
    <xdr:to>
      <xdr:col>19</xdr:col>
      <xdr:colOff>38100</xdr:colOff>
      <xdr:row>36</xdr:row>
      <xdr:rowOff>118158</xdr:rowOff>
    </xdr:to>
    <xdr:sp macro="" textlink="">
      <xdr:nvSpPr>
        <xdr:cNvPr id="137" name="楕円 136"/>
        <xdr:cNvSpPr/>
      </xdr:nvSpPr>
      <xdr:spPr bwMode="auto">
        <a:xfrm>
          <a:off x="3556000" y="696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128335</xdr:rowOff>
    </xdr:from>
    <xdr:ext cx="762000" cy="259045"/>
    <xdr:sp macro="" textlink="">
      <xdr:nvSpPr>
        <xdr:cNvPr id="138" name="テキスト ボックス 137"/>
        <xdr:cNvSpPr txBox="1"/>
      </xdr:nvSpPr>
      <xdr:spPr>
        <a:xfrm>
          <a:off x="3225800" y="673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291016</xdr:rowOff>
    </xdr:from>
    <xdr:to>
      <xdr:col>15</xdr:col>
      <xdr:colOff>101600</xdr:colOff>
      <xdr:row>36</xdr:row>
      <xdr:rowOff>49716</xdr:rowOff>
    </xdr:to>
    <xdr:sp macro="" textlink="">
      <xdr:nvSpPr>
        <xdr:cNvPr id="139" name="楕円 138"/>
        <xdr:cNvSpPr/>
      </xdr:nvSpPr>
      <xdr:spPr bwMode="auto">
        <a:xfrm>
          <a:off x="2857500" y="690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59893</xdr:rowOff>
    </xdr:from>
    <xdr:ext cx="762000" cy="259045"/>
    <xdr:sp macro="" textlink="">
      <xdr:nvSpPr>
        <xdr:cNvPr id="140" name="テキスト ボックス 139"/>
        <xdr:cNvSpPr txBox="1"/>
      </xdr:nvSpPr>
      <xdr:spPr>
        <a:xfrm>
          <a:off x="2527300" y="667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26233</xdr:rowOff>
    </xdr:from>
    <xdr:to>
      <xdr:col>24</xdr:col>
      <xdr:colOff>63500</xdr:colOff>
      <xdr:row>37</xdr:row>
      <xdr:rowOff>45664</xdr:rowOff>
    </xdr:to>
    <xdr:cxnSp macro="">
      <xdr:nvCxnSpPr>
        <xdr:cNvPr id="63" name="直線コネクタ 62"/>
        <xdr:cNvCxnSpPr/>
      </xdr:nvCxnSpPr>
      <xdr:spPr>
        <a:xfrm>
          <a:off x="3797300" y="6369883"/>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168406</xdr:rowOff>
    </xdr:from>
    <xdr:to>
      <xdr:col>19</xdr:col>
      <xdr:colOff>177800</xdr:colOff>
      <xdr:row>37</xdr:row>
      <xdr:rowOff>26233</xdr:rowOff>
    </xdr:to>
    <xdr:cxnSp macro="">
      <xdr:nvCxnSpPr>
        <xdr:cNvPr id="66" name="直線コネクタ 65"/>
        <xdr:cNvCxnSpPr/>
      </xdr:nvCxnSpPr>
      <xdr:spPr>
        <a:xfrm>
          <a:off x="2908300" y="6340606"/>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160944</xdr:rowOff>
    </xdr:from>
    <xdr:to>
      <xdr:col>15</xdr:col>
      <xdr:colOff>50800</xdr:colOff>
      <xdr:row>36</xdr:row>
      <xdr:rowOff>168406</xdr:rowOff>
    </xdr:to>
    <xdr:cxnSp macro="">
      <xdr:nvCxnSpPr>
        <xdr:cNvPr id="69" name="直線コネクタ 68"/>
        <xdr:cNvCxnSpPr/>
      </xdr:nvCxnSpPr>
      <xdr:spPr>
        <a:xfrm>
          <a:off x="2019300" y="6333144"/>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24957</xdr:rowOff>
    </xdr:from>
    <xdr:to>
      <xdr:col>15</xdr:col>
      <xdr:colOff>101600</xdr:colOff>
      <xdr:row>37</xdr:row>
      <xdr:rowOff>126557</xdr:rowOff>
    </xdr:to>
    <xdr:sp macro="" textlink="">
      <xdr:nvSpPr>
        <xdr:cNvPr id="70" name="フローチャート: 判断 69"/>
        <xdr:cNvSpPr/>
      </xdr:nvSpPr>
      <xdr:spPr>
        <a:xfrm>
          <a:off x="2857500" y="636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117684</xdr:rowOff>
    </xdr:from>
    <xdr:ext cx="534377" cy="259045"/>
    <xdr:sp macro="" textlink="">
      <xdr:nvSpPr>
        <xdr:cNvPr id="71" name="テキスト ボックス 70"/>
        <xdr:cNvSpPr txBox="1"/>
      </xdr:nvSpPr>
      <xdr:spPr>
        <a:xfrm>
          <a:off x="2641111" y="64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160944</xdr:rowOff>
    </xdr:from>
    <xdr:to>
      <xdr:col>10</xdr:col>
      <xdr:colOff>114300</xdr:colOff>
      <xdr:row>37</xdr:row>
      <xdr:rowOff>17056</xdr:rowOff>
    </xdr:to>
    <xdr:cxnSp macro="">
      <xdr:nvCxnSpPr>
        <xdr:cNvPr id="72" name="直線コネクタ 71"/>
        <xdr:cNvCxnSpPr/>
      </xdr:nvCxnSpPr>
      <xdr:spPr>
        <a:xfrm flipV="1">
          <a:off x="1130300" y="6333144"/>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166314</xdr:rowOff>
    </xdr:from>
    <xdr:to>
      <xdr:col>24</xdr:col>
      <xdr:colOff>114300</xdr:colOff>
      <xdr:row>37</xdr:row>
      <xdr:rowOff>96464</xdr:rowOff>
    </xdr:to>
    <xdr:sp macro="" textlink="">
      <xdr:nvSpPr>
        <xdr:cNvPr id="82" name="楕円 81"/>
        <xdr:cNvSpPr/>
      </xdr:nvSpPr>
      <xdr:spPr>
        <a:xfrm>
          <a:off x="4584700" y="63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144741</xdr:rowOff>
    </xdr:from>
    <xdr:ext cx="534377" cy="259045"/>
    <xdr:sp macro="" textlink="">
      <xdr:nvSpPr>
        <xdr:cNvPr id="83" name="人件費該当値テキスト"/>
        <xdr:cNvSpPr txBox="1"/>
      </xdr:nvSpPr>
      <xdr:spPr>
        <a:xfrm>
          <a:off x="4686300" y="63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146883</xdr:rowOff>
    </xdr:from>
    <xdr:to>
      <xdr:col>20</xdr:col>
      <xdr:colOff>38100</xdr:colOff>
      <xdr:row>37</xdr:row>
      <xdr:rowOff>77033</xdr:rowOff>
    </xdr:to>
    <xdr:sp macro="" textlink="">
      <xdr:nvSpPr>
        <xdr:cNvPr id="84" name="楕円 83"/>
        <xdr:cNvSpPr/>
      </xdr:nvSpPr>
      <xdr:spPr>
        <a:xfrm>
          <a:off x="3746500" y="63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68160</xdr:rowOff>
    </xdr:from>
    <xdr:ext cx="534377" cy="259045"/>
    <xdr:sp macro="" textlink="">
      <xdr:nvSpPr>
        <xdr:cNvPr id="85" name="テキスト ボックス 84"/>
        <xdr:cNvSpPr txBox="1"/>
      </xdr:nvSpPr>
      <xdr:spPr>
        <a:xfrm>
          <a:off x="3530111" y="64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117606</xdr:rowOff>
    </xdr:from>
    <xdr:to>
      <xdr:col>15</xdr:col>
      <xdr:colOff>101600</xdr:colOff>
      <xdr:row>37</xdr:row>
      <xdr:rowOff>47756</xdr:rowOff>
    </xdr:to>
    <xdr:sp macro="" textlink="">
      <xdr:nvSpPr>
        <xdr:cNvPr id="86" name="楕円 85"/>
        <xdr:cNvSpPr/>
      </xdr:nvSpPr>
      <xdr:spPr>
        <a:xfrm>
          <a:off x="2857500" y="62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64283</xdr:rowOff>
    </xdr:from>
    <xdr:ext cx="534377" cy="259045"/>
    <xdr:sp macro="" textlink="">
      <xdr:nvSpPr>
        <xdr:cNvPr id="87" name="テキスト ボックス 86"/>
        <xdr:cNvSpPr txBox="1"/>
      </xdr:nvSpPr>
      <xdr:spPr>
        <a:xfrm>
          <a:off x="2641111" y="60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110144</xdr:rowOff>
    </xdr:from>
    <xdr:to>
      <xdr:col>10</xdr:col>
      <xdr:colOff>165100</xdr:colOff>
      <xdr:row>37</xdr:row>
      <xdr:rowOff>40294</xdr:rowOff>
    </xdr:to>
    <xdr:sp macro="" textlink="">
      <xdr:nvSpPr>
        <xdr:cNvPr id="88" name="楕円 87"/>
        <xdr:cNvSpPr/>
      </xdr:nvSpPr>
      <xdr:spPr>
        <a:xfrm>
          <a:off x="1968500" y="62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56821</xdr:rowOff>
    </xdr:from>
    <xdr:ext cx="534377" cy="259045"/>
    <xdr:sp macro="" textlink="">
      <xdr:nvSpPr>
        <xdr:cNvPr id="89" name="テキスト ボックス 88"/>
        <xdr:cNvSpPr txBox="1"/>
      </xdr:nvSpPr>
      <xdr:spPr>
        <a:xfrm>
          <a:off x="1752111" y="605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137706</xdr:rowOff>
    </xdr:from>
    <xdr:to>
      <xdr:col>6</xdr:col>
      <xdr:colOff>38100</xdr:colOff>
      <xdr:row>37</xdr:row>
      <xdr:rowOff>67856</xdr:rowOff>
    </xdr:to>
    <xdr:sp macro="" textlink="">
      <xdr:nvSpPr>
        <xdr:cNvPr id="90" name="楕円 89"/>
        <xdr:cNvSpPr/>
      </xdr:nvSpPr>
      <xdr:spPr>
        <a:xfrm>
          <a:off x="1079500" y="63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84383</xdr:rowOff>
    </xdr:from>
    <xdr:ext cx="534377" cy="259045"/>
    <xdr:sp macro="" textlink="">
      <xdr:nvSpPr>
        <xdr:cNvPr id="91" name="テキスト ボックス 90"/>
        <xdr:cNvSpPr txBox="1"/>
      </xdr:nvSpPr>
      <xdr:spPr>
        <a:xfrm>
          <a:off x="863111" y="60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169777</xdr:rowOff>
    </xdr:from>
    <xdr:to>
      <xdr:col>24</xdr:col>
      <xdr:colOff>63500</xdr:colOff>
      <xdr:row>57</xdr:row>
      <xdr:rowOff>548</xdr:rowOff>
    </xdr:to>
    <xdr:cxnSp macro="">
      <xdr:nvCxnSpPr>
        <xdr:cNvPr id="123" name="直線コネクタ 122"/>
        <xdr:cNvCxnSpPr/>
      </xdr:nvCxnSpPr>
      <xdr:spPr>
        <a:xfrm>
          <a:off x="3797300" y="9770977"/>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128041</xdr:rowOff>
    </xdr:from>
    <xdr:to>
      <xdr:col>19</xdr:col>
      <xdr:colOff>177800</xdr:colOff>
      <xdr:row>56</xdr:row>
      <xdr:rowOff>169777</xdr:rowOff>
    </xdr:to>
    <xdr:cxnSp macro="">
      <xdr:nvCxnSpPr>
        <xdr:cNvPr id="126" name="直線コネクタ 125"/>
        <xdr:cNvCxnSpPr/>
      </xdr:nvCxnSpPr>
      <xdr:spPr>
        <a:xfrm>
          <a:off x="2908300" y="9729241"/>
          <a:ext cx="8890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128041</xdr:rowOff>
    </xdr:from>
    <xdr:to>
      <xdr:col>15</xdr:col>
      <xdr:colOff>50800</xdr:colOff>
      <xdr:row>57</xdr:row>
      <xdr:rowOff>9365</xdr:rowOff>
    </xdr:to>
    <xdr:cxnSp macro="">
      <xdr:nvCxnSpPr>
        <xdr:cNvPr id="129" name="直線コネクタ 128"/>
        <xdr:cNvCxnSpPr/>
      </xdr:nvCxnSpPr>
      <xdr:spPr>
        <a:xfrm flipV="1">
          <a:off x="2019300" y="9729241"/>
          <a:ext cx="8890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130163</xdr:rowOff>
    </xdr:from>
    <xdr:to>
      <xdr:col>15</xdr:col>
      <xdr:colOff>101600</xdr:colOff>
      <xdr:row>56</xdr:row>
      <xdr:rowOff>60313</xdr:rowOff>
    </xdr:to>
    <xdr:sp macro="" textlink="">
      <xdr:nvSpPr>
        <xdr:cNvPr id="130" name="フローチャート: 判断 129"/>
        <xdr:cNvSpPr/>
      </xdr:nvSpPr>
      <xdr:spPr>
        <a:xfrm>
          <a:off x="2857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76840</xdr:rowOff>
    </xdr:from>
    <xdr:ext cx="534377" cy="259045"/>
    <xdr:sp macro="" textlink="">
      <xdr:nvSpPr>
        <xdr:cNvPr id="131" name="テキスト ボックス 130"/>
        <xdr:cNvSpPr txBox="1"/>
      </xdr:nvSpPr>
      <xdr:spPr>
        <a:xfrm>
          <a:off x="2641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132434</xdr:rowOff>
    </xdr:from>
    <xdr:to>
      <xdr:col>10</xdr:col>
      <xdr:colOff>114300</xdr:colOff>
      <xdr:row>57</xdr:row>
      <xdr:rowOff>9365</xdr:rowOff>
    </xdr:to>
    <xdr:cxnSp macro="">
      <xdr:nvCxnSpPr>
        <xdr:cNvPr id="132" name="直線コネクタ 131"/>
        <xdr:cNvCxnSpPr/>
      </xdr:nvCxnSpPr>
      <xdr:spPr>
        <a:xfrm>
          <a:off x="1130300" y="9733634"/>
          <a:ext cx="889000" cy="4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121198</xdr:rowOff>
    </xdr:from>
    <xdr:to>
      <xdr:col>24</xdr:col>
      <xdr:colOff>114300</xdr:colOff>
      <xdr:row>57</xdr:row>
      <xdr:rowOff>51348</xdr:rowOff>
    </xdr:to>
    <xdr:sp macro="" textlink="">
      <xdr:nvSpPr>
        <xdr:cNvPr id="142" name="楕円 141"/>
        <xdr:cNvSpPr/>
      </xdr:nvSpPr>
      <xdr:spPr>
        <a:xfrm>
          <a:off x="4584700" y="972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99625</xdr:rowOff>
    </xdr:from>
    <xdr:ext cx="534377" cy="259045"/>
    <xdr:sp macro="" textlink="">
      <xdr:nvSpPr>
        <xdr:cNvPr id="143" name="物件費該当値テキスト"/>
        <xdr:cNvSpPr txBox="1"/>
      </xdr:nvSpPr>
      <xdr:spPr>
        <a:xfrm>
          <a:off x="4686300" y="97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118977</xdr:rowOff>
    </xdr:from>
    <xdr:to>
      <xdr:col>20</xdr:col>
      <xdr:colOff>38100</xdr:colOff>
      <xdr:row>57</xdr:row>
      <xdr:rowOff>49127</xdr:rowOff>
    </xdr:to>
    <xdr:sp macro="" textlink="">
      <xdr:nvSpPr>
        <xdr:cNvPr id="144" name="楕円 143"/>
        <xdr:cNvSpPr/>
      </xdr:nvSpPr>
      <xdr:spPr>
        <a:xfrm>
          <a:off x="3746500" y="97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40254</xdr:rowOff>
    </xdr:from>
    <xdr:ext cx="534377" cy="259045"/>
    <xdr:sp macro="" textlink="">
      <xdr:nvSpPr>
        <xdr:cNvPr id="145" name="テキスト ボックス 144"/>
        <xdr:cNvSpPr txBox="1"/>
      </xdr:nvSpPr>
      <xdr:spPr>
        <a:xfrm>
          <a:off x="3530111" y="981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77241</xdr:rowOff>
    </xdr:from>
    <xdr:to>
      <xdr:col>15</xdr:col>
      <xdr:colOff>101600</xdr:colOff>
      <xdr:row>57</xdr:row>
      <xdr:rowOff>7391</xdr:rowOff>
    </xdr:to>
    <xdr:sp macro="" textlink="">
      <xdr:nvSpPr>
        <xdr:cNvPr id="146" name="楕円 145"/>
        <xdr:cNvSpPr/>
      </xdr:nvSpPr>
      <xdr:spPr>
        <a:xfrm>
          <a:off x="28575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169968</xdr:rowOff>
    </xdr:from>
    <xdr:ext cx="534377" cy="259045"/>
    <xdr:sp macro="" textlink="">
      <xdr:nvSpPr>
        <xdr:cNvPr id="147" name="テキスト ボックス 146"/>
        <xdr:cNvSpPr txBox="1"/>
      </xdr:nvSpPr>
      <xdr:spPr>
        <a:xfrm>
          <a:off x="2641111" y="977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130015</xdr:rowOff>
    </xdr:from>
    <xdr:to>
      <xdr:col>10</xdr:col>
      <xdr:colOff>165100</xdr:colOff>
      <xdr:row>57</xdr:row>
      <xdr:rowOff>60165</xdr:rowOff>
    </xdr:to>
    <xdr:sp macro="" textlink="">
      <xdr:nvSpPr>
        <xdr:cNvPr id="148" name="楕円 147"/>
        <xdr:cNvSpPr/>
      </xdr:nvSpPr>
      <xdr:spPr>
        <a:xfrm>
          <a:off x="1968500" y="97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51292</xdr:rowOff>
    </xdr:from>
    <xdr:ext cx="534377" cy="259045"/>
    <xdr:sp macro="" textlink="">
      <xdr:nvSpPr>
        <xdr:cNvPr id="149" name="テキスト ボックス 148"/>
        <xdr:cNvSpPr txBox="1"/>
      </xdr:nvSpPr>
      <xdr:spPr>
        <a:xfrm>
          <a:off x="1752111" y="98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81634</xdr:rowOff>
    </xdr:from>
    <xdr:to>
      <xdr:col>6</xdr:col>
      <xdr:colOff>38100</xdr:colOff>
      <xdr:row>57</xdr:row>
      <xdr:rowOff>11784</xdr:rowOff>
    </xdr:to>
    <xdr:sp macro="" textlink="">
      <xdr:nvSpPr>
        <xdr:cNvPr id="150" name="楕円 149"/>
        <xdr:cNvSpPr/>
      </xdr:nvSpPr>
      <xdr:spPr>
        <a:xfrm>
          <a:off x="1079500" y="96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2911</xdr:rowOff>
    </xdr:from>
    <xdr:ext cx="534377" cy="259045"/>
    <xdr:sp macro="" textlink="">
      <xdr:nvSpPr>
        <xdr:cNvPr id="151" name="テキスト ボックス 150"/>
        <xdr:cNvSpPr txBox="1"/>
      </xdr:nvSpPr>
      <xdr:spPr>
        <a:xfrm>
          <a:off x="863111" y="97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152433</xdr:rowOff>
    </xdr:from>
    <xdr:to>
      <xdr:col>24</xdr:col>
      <xdr:colOff>63500</xdr:colOff>
      <xdr:row>78</xdr:row>
      <xdr:rowOff>13329</xdr:rowOff>
    </xdr:to>
    <xdr:cxnSp macro="">
      <xdr:nvCxnSpPr>
        <xdr:cNvPr id="178" name="直線コネクタ 177"/>
        <xdr:cNvCxnSpPr/>
      </xdr:nvCxnSpPr>
      <xdr:spPr>
        <a:xfrm>
          <a:off x="3797300" y="13354083"/>
          <a:ext cx="8382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147655</xdr:rowOff>
    </xdr:from>
    <xdr:to>
      <xdr:col>19</xdr:col>
      <xdr:colOff>177800</xdr:colOff>
      <xdr:row>77</xdr:row>
      <xdr:rowOff>152433</xdr:rowOff>
    </xdr:to>
    <xdr:cxnSp macro="">
      <xdr:nvCxnSpPr>
        <xdr:cNvPr id="181" name="直線コネクタ 180"/>
        <xdr:cNvCxnSpPr/>
      </xdr:nvCxnSpPr>
      <xdr:spPr>
        <a:xfrm>
          <a:off x="2908300" y="13349305"/>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147655</xdr:rowOff>
    </xdr:from>
    <xdr:to>
      <xdr:col>15</xdr:col>
      <xdr:colOff>50800</xdr:colOff>
      <xdr:row>78</xdr:row>
      <xdr:rowOff>18588</xdr:rowOff>
    </xdr:to>
    <xdr:cxnSp macro="">
      <xdr:nvCxnSpPr>
        <xdr:cNvPr id="184" name="直線コネクタ 183"/>
        <xdr:cNvCxnSpPr/>
      </xdr:nvCxnSpPr>
      <xdr:spPr>
        <a:xfrm flipV="1">
          <a:off x="2019300" y="13349305"/>
          <a:ext cx="889000" cy="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1460</xdr:rowOff>
    </xdr:from>
    <xdr:to>
      <xdr:col>15</xdr:col>
      <xdr:colOff>101600</xdr:colOff>
      <xdr:row>78</xdr:row>
      <xdr:rowOff>103060</xdr:rowOff>
    </xdr:to>
    <xdr:sp macro="" textlink="">
      <xdr:nvSpPr>
        <xdr:cNvPr id="185" name="フローチャート: 判断 184"/>
        <xdr:cNvSpPr/>
      </xdr:nvSpPr>
      <xdr:spPr>
        <a:xfrm>
          <a:off x="2857500" y="1337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94187</xdr:rowOff>
    </xdr:from>
    <xdr:ext cx="469744" cy="259045"/>
    <xdr:sp macro="" textlink="">
      <xdr:nvSpPr>
        <xdr:cNvPr id="186" name="テキスト ボックス 185"/>
        <xdr:cNvSpPr txBox="1"/>
      </xdr:nvSpPr>
      <xdr:spPr>
        <a:xfrm>
          <a:off x="2673428" y="1346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12529</xdr:rowOff>
    </xdr:from>
    <xdr:to>
      <xdr:col>10</xdr:col>
      <xdr:colOff>114300</xdr:colOff>
      <xdr:row>78</xdr:row>
      <xdr:rowOff>18588</xdr:rowOff>
    </xdr:to>
    <xdr:cxnSp macro="">
      <xdr:nvCxnSpPr>
        <xdr:cNvPr id="187" name="直線コネクタ 186"/>
        <xdr:cNvCxnSpPr/>
      </xdr:nvCxnSpPr>
      <xdr:spPr>
        <a:xfrm>
          <a:off x="1130300" y="13385629"/>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133979</xdr:rowOff>
    </xdr:from>
    <xdr:to>
      <xdr:col>24</xdr:col>
      <xdr:colOff>114300</xdr:colOff>
      <xdr:row>78</xdr:row>
      <xdr:rowOff>64129</xdr:rowOff>
    </xdr:to>
    <xdr:sp macro="" textlink="">
      <xdr:nvSpPr>
        <xdr:cNvPr id="197" name="楕円 196"/>
        <xdr:cNvSpPr/>
      </xdr:nvSpPr>
      <xdr:spPr>
        <a:xfrm>
          <a:off x="4584700" y="133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55850</xdr:rowOff>
    </xdr:from>
    <xdr:ext cx="469744" cy="259045"/>
    <xdr:sp macro="" textlink="">
      <xdr:nvSpPr>
        <xdr:cNvPr id="198" name="維持補修費該当値テキスト"/>
        <xdr:cNvSpPr txBox="1"/>
      </xdr:nvSpPr>
      <xdr:spPr>
        <a:xfrm>
          <a:off x="4686300" y="1325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101633</xdr:rowOff>
    </xdr:from>
    <xdr:to>
      <xdr:col>20</xdr:col>
      <xdr:colOff>38100</xdr:colOff>
      <xdr:row>78</xdr:row>
      <xdr:rowOff>31783</xdr:rowOff>
    </xdr:to>
    <xdr:sp macro="" textlink="">
      <xdr:nvSpPr>
        <xdr:cNvPr id="199" name="楕円 198"/>
        <xdr:cNvSpPr/>
      </xdr:nvSpPr>
      <xdr:spPr>
        <a:xfrm>
          <a:off x="3746500" y="133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48310</xdr:rowOff>
    </xdr:from>
    <xdr:ext cx="469744" cy="259045"/>
    <xdr:sp macro="" textlink="">
      <xdr:nvSpPr>
        <xdr:cNvPr id="200" name="テキスト ボックス 199"/>
        <xdr:cNvSpPr txBox="1"/>
      </xdr:nvSpPr>
      <xdr:spPr>
        <a:xfrm>
          <a:off x="3562428" y="1307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96855</xdr:rowOff>
    </xdr:from>
    <xdr:to>
      <xdr:col>15</xdr:col>
      <xdr:colOff>101600</xdr:colOff>
      <xdr:row>78</xdr:row>
      <xdr:rowOff>27005</xdr:rowOff>
    </xdr:to>
    <xdr:sp macro="" textlink="">
      <xdr:nvSpPr>
        <xdr:cNvPr id="201" name="楕円 200"/>
        <xdr:cNvSpPr/>
      </xdr:nvSpPr>
      <xdr:spPr>
        <a:xfrm>
          <a:off x="2857500" y="132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43532</xdr:rowOff>
    </xdr:from>
    <xdr:ext cx="469744" cy="259045"/>
    <xdr:sp macro="" textlink="">
      <xdr:nvSpPr>
        <xdr:cNvPr id="202" name="テキスト ボックス 201"/>
        <xdr:cNvSpPr txBox="1"/>
      </xdr:nvSpPr>
      <xdr:spPr>
        <a:xfrm>
          <a:off x="2673428" y="130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139238</xdr:rowOff>
    </xdr:from>
    <xdr:to>
      <xdr:col>10</xdr:col>
      <xdr:colOff>165100</xdr:colOff>
      <xdr:row>78</xdr:row>
      <xdr:rowOff>69388</xdr:rowOff>
    </xdr:to>
    <xdr:sp macro="" textlink="">
      <xdr:nvSpPr>
        <xdr:cNvPr id="203" name="楕円 202"/>
        <xdr:cNvSpPr/>
      </xdr:nvSpPr>
      <xdr:spPr>
        <a:xfrm>
          <a:off x="1968500" y="133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85915</xdr:rowOff>
    </xdr:from>
    <xdr:ext cx="469744" cy="259045"/>
    <xdr:sp macro="" textlink="">
      <xdr:nvSpPr>
        <xdr:cNvPr id="204" name="テキスト ボックス 203"/>
        <xdr:cNvSpPr txBox="1"/>
      </xdr:nvSpPr>
      <xdr:spPr>
        <a:xfrm>
          <a:off x="1784428" y="1311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133179</xdr:rowOff>
    </xdr:from>
    <xdr:to>
      <xdr:col>6</xdr:col>
      <xdr:colOff>38100</xdr:colOff>
      <xdr:row>78</xdr:row>
      <xdr:rowOff>63329</xdr:rowOff>
    </xdr:to>
    <xdr:sp macro="" textlink="">
      <xdr:nvSpPr>
        <xdr:cNvPr id="205" name="楕円 204"/>
        <xdr:cNvSpPr/>
      </xdr:nvSpPr>
      <xdr:spPr>
        <a:xfrm>
          <a:off x="1079500" y="133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79856</xdr:rowOff>
    </xdr:from>
    <xdr:ext cx="469744" cy="259045"/>
    <xdr:sp macro="" textlink="">
      <xdr:nvSpPr>
        <xdr:cNvPr id="206" name="テキスト ボックス 205"/>
        <xdr:cNvSpPr txBox="1"/>
      </xdr:nvSpPr>
      <xdr:spPr>
        <a:xfrm>
          <a:off x="895428" y="1311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37415</xdr:rowOff>
    </xdr:from>
    <xdr:to>
      <xdr:col>24</xdr:col>
      <xdr:colOff>63500</xdr:colOff>
      <xdr:row>97</xdr:row>
      <xdr:rowOff>80011</xdr:rowOff>
    </xdr:to>
    <xdr:cxnSp macro="">
      <xdr:nvCxnSpPr>
        <xdr:cNvPr id="236" name="直線コネクタ 235"/>
        <xdr:cNvCxnSpPr/>
      </xdr:nvCxnSpPr>
      <xdr:spPr>
        <a:xfrm flipV="1">
          <a:off x="3797300" y="16668065"/>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80011</xdr:rowOff>
    </xdr:from>
    <xdr:to>
      <xdr:col>19</xdr:col>
      <xdr:colOff>177800</xdr:colOff>
      <xdr:row>97</xdr:row>
      <xdr:rowOff>170980</xdr:rowOff>
    </xdr:to>
    <xdr:cxnSp macro="">
      <xdr:nvCxnSpPr>
        <xdr:cNvPr id="239" name="直線コネクタ 238"/>
        <xdr:cNvCxnSpPr/>
      </xdr:nvCxnSpPr>
      <xdr:spPr>
        <a:xfrm flipV="1">
          <a:off x="2908300" y="16710661"/>
          <a:ext cx="889000" cy="9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170980</xdr:rowOff>
    </xdr:from>
    <xdr:to>
      <xdr:col>15</xdr:col>
      <xdr:colOff>50800</xdr:colOff>
      <xdr:row>98</xdr:row>
      <xdr:rowOff>9182</xdr:rowOff>
    </xdr:to>
    <xdr:cxnSp macro="">
      <xdr:nvCxnSpPr>
        <xdr:cNvPr id="242" name="直線コネクタ 241"/>
        <xdr:cNvCxnSpPr/>
      </xdr:nvCxnSpPr>
      <xdr:spPr>
        <a:xfrm flipV="1">
          <a:off x="2019300" y="168016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155600</xdr:rowOff>
    </xdr:from>
    <xdr:to>
      <xdr:col>15</xdr:col>
      <xdr:colOff>101600</xdr:colOff>
      <xdr:row>98</xdr:row>
      <xdr:rowOff>85750</xdr:rowOff>
    </xdr:to>
    <xdr:sp macro="" textlink="">
      <xdr:nvSpPr>
        <xdr:cNvPr id="243" name="フローチャート: 判断 242"/>
        <xdr:cNvSpPr/>
      </xdr:nvSpPr>
      <xdr:spPr>
        <a:xfrm>
          <a:off x="2857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76877</xdr:rowOff>
    </xdr:from>
    <xdr:ext cx="534377" cy="259045"/>
    <xdr:sp macro="" textlink="">
      <xdr:nvSpPr>
        <xdr:cNvPr id="244" name="テキスト ボックス 243"/>
        <xdr:cNvSpPr txBox="1"/>
      </xdr:nvSpPr>
      <xdr:spPr>
        <a:xfrm>
          <a:off x="2641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9182</xdr:rowOff>
    </xdr:from>
    <xdr:to>
      <xdr:col>10</xdr:col>
      <xdr:colOff>114300</xdr:colOff>
      <xdr:row>98</xdr:row>
      <xdr:rowOff>90323</xdr:rowOff>
    </xdr:to>
    <xdr:cxnSp macro="">
      <xdr:nvCxnSpPr>
        <xdr:cNvPr id="245" name="直線コネクタ 244"/>
        <xdr:cNvCxnSpPr/>
      </xdr:nvCxnSpPr>
      <xdr:spPr>
        <a:xfrm flipV="1">
          <a:off x="1130300" y="16811282"/>
          <a:ext cx="889000" cy="8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158065</xdr:rowOff>
    </xdr:from>
    <xdr:to>
      <xdr:col>24</xdr:col>
      <xdr:colOff>114300</xdr:colOff>
      <xdr:row>97</xdr:row>
      <xdr:rowOff>88215</xdr:rowOff>
    </xdr:to>
    <xdr:sp macro="" textlink="">
      <xdr:nvSpPr>
        <xdr:cNvPr id="255" name="楕円 254"/>
        <xdr:cNvSpPr/>
      </xdr:nvSpPr>
      <xdr:spPr>
        <a:xfrm>
          <a:off x="4584700" y="166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136492</xdr:rowOff>
    </xdr:from>
    <xdr:ext cx="534377" cy="259045"/>
    <xdr:sp macro="" textlink="">
      <xdr:nvSpPr>
        <xdr:cNvPr id="256" name="扶助費該当値テキスト"/>
        <xdr:cNvSpPr txBox="1"/>
      </xdr:nvSpPr>
      <xdr:spPr>
        <a:xfrm>
          <a:off x="4686300" y="1659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29211</xdr:rowOff>
    </xdr:from>
    <xdr:to>
      <xdr:col>20</xdr:col>
      <xdr:colOff>38100</xdr:colOff>
      <xdr:row>97</xdr:row>
      <xdr:rowOff>130811</xdr:rowOff>
    </xdr:to>
    <xdr:sp macro="" textlink="">
      <xdr:nvSpPr>
        <xdr:cNvPr id="257" name="楕円 256"/>
        <xdr:cNvSpPr/>
      </xdr:nvSpPr>
      <xdr:spPr>
        <a:xfrm>
          <a:off x="3746500" y="166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121938</xdr:rowOff>
    </xdr:from>
    <xdr:ext cx="534377" cy="259045"/>
    <xdr:sp macro="" textlink="">
      <xdr:nvSpPr>
        <xdr:cNvPr id="258" name="テキスト ボックス 257"/>
        <xdr:cNvSpPr txBox="1"/>
      </xdr:nvSpPr>
      <xdr:spPr>
        <a:xfrm>
          <a:off x="3530111" y="167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120180</xdr:rowOff>
    </xdr:from>
    <xdr:to>
      <xdr:col>15</xdr:col>
      <xdr:colOff>101600</xdr:colOff>
      <xdr:row>98</xdr:row>
      <xdr:rowOff>50330</xdr:rowOff>
    </xdr:to>
    <xdr:sp macro="" textlink="">
      <xdr:nvSpPr>
        <xdr:cNvPr id="259" name="楕円 258"/>
        <xdr:cNvSpPr/>
      </xdr:nvSpPr>
      <xdr:spPr>
        <a:xfrm>
          <a:off x="2857500" y="167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66857</xdr:rowOff>
    </xdr:from>
    <xdr:ext cx="534377" cy="259045"/>
    <xdr:sp macro="" textlink="">
      <xdr:nvSpPr>
        <xdr:cNvPr id="260" name="テキスト ボックス 259"/>
        <xdr:cNvSpPr txBox="1"/>
      </xdr:nvSpPr>
      <xdr:spPr>
        <a:xfrm>
          <a:off x="2641111" y="165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129832</xdr:rowOff>
    </xdr:from>
    <xdr:to>
      <xdr:col>10</xdr:col>
      <xdr:colOff>165100</xdr:colOff>
      <xdr:row>98</xdr:row>
      <xdr:rowOff>59982</xdr:rowOff>
    </xdr:to>
    <xdr:sp macro="" textlink="">
      <xdr:nvSpPr>
        <xdr:cNvPr id="261" name="楕円 260"/>
        <xdr:cNvSpPr/>
      </xdr:nvSpPr>
      <xdr:spPr>
        <a:xfrm>
          <a:off x="1968500" y="167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51109</xdr:rowOff>
    </xdr:from>
    <xdr:ext cx="534377" cy="259045"/>
    <xdr:sp macro="" textlink="">
      <xdr:nvSpPr>
        <xdr:cNvPr id="262" name="テキスト ボックス 261"/>
        <xdr:cNvSpPr txBox="1"/>
      </xdr:nvSpPr>
      <xdr:spPr>
        <a:xfrm>
          <a:off x="1752111" y="168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39523</xdr:rowOff>
    </xdr:from>
    <xdr:to>
      <xdr:col>6</xdr:col>
      <xdr:colOff>38100</xdr:colOff>
      <xdr:row>98</xdr:row>
      <xdr:rowOff>141123</xdr:rowOff>
    </xdr:to>
    <xdr:sp macro="" textlink="">
      <xdr:nvSpPr>
        <xdr:cNvPr id="263" name="楕円 262"/>
        <xdr:cNvSpPr/>
      </xdr:nvSpPr>
      <xdr:spPr>
        <a:xfrm>
          <a:off x="1079500" y="168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132250</xdr:rowOff>
    </xdr:from>
    <xdr:ext cx="534377" cy="259045"/>
    <xdr:sp macro="" textlink="">
      <xdr:nvSpPr>
        <xdr:cNvPr id="264" name="テキスト ボックス 263"/>
        <xdr:cNvSpPr txBox="1"/>
      </xdr:nvSpPr>
      <xdr:spPr>
        <a:xfrm>
          <a:off x="863111" y="169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26412</xdr:rowOff>
    </xdr:from>
    <xdr:to>
      <xdr:col>55</xdr:col>
      <xdr:colOff>0</xdr:colOff>
      <xdr:row>37</xdr:row>
      <xdr:rowOff>80835</xdr:rowOff>
    </xdr:to>
    <xdr:cxnSp macro="">
      <xdr:nvCxnSpPr>
        <xdr:cNvPr id="296" name="直線コネクタ 295"/>
        <xdr:cNvCxnSpPr/>
      </xdr:nvCxnSpPr>
      <xdr:spPr>
        <a:xfrm>
          <a:off x="9639300" y="6198612"/>
          <a:ext cx="838200" cy="2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26412</xdr:rowOff>
    </xdr:from>
    <xdr:to>
      <xdr:col>50</xdr:col>
      <xdr:colOff>114300</xdr:colOff>
      <xdr:row>37</xdr:row>
      <xdr:rowOff>59004</xdr:rowOff>
    </xdr:to>
    <xdr:cxnSp macro="">
      <xdr:nvCxnSpPr>
        <xdr:cNvPr id="299" name="直線コネクタ 298"/>
        <xdr:cNvCxnSpPr/>
      </xdr:nvCxnSpPr>
      <xdr:spPr>
        <a:xfrm flipV="1">
          <a:off x="8750300" y="6198612"/>
          <a:ext cx="889000" cy="20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59004</xdr:rowOff>
    </xdr:from>
    <xdr:to>
      <xdr:col>45</xdr:col>
      <xdr:colOff>177800</xdr:colOff>
      <xdr:row>38</xdr:row>
      <xdr:rowOff>128564</xdr:rowOff>
    </xdr:to>
    <xdr:cxnSp macro="">
      <xdr:nvCxnSpPr>
        <xdr:cNvPr id="302" name="直線コネクタ 301"/>
        <xdr:cNvCxnSpPr/>
      </xdr:nvCxnSpPr>
      <xdr:spPr>
        <a:xfrm flipV="1">
          <a:off x="7861300" y="6402654"/>
          <a:ext cx="889000" cy="2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1428</xdr:rowOff>
    </xdr:from>
    <xdr:to>
      <xdr:col>46</xdr:col>
      <xdr:colOff>38100</xdr:colOff>
      <xdr:row>37</xdr:row>
      <xdr:rowOff>103028</xdr:rowOff>
    </xdr:to>
    <xdr:sp macro="" textlink="">
      <xdr:nvSpPr>
        <xdr:cNvPr id="303" name="フローチャート: 判断 302"/>
        <xdr:cNvSpPr/>
      </xdr:nvSpPr>
      <xdr:spPr>
        <a:xfrm>
          <a:off x="8699500" y="634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119555</xdr:rowOff>
    </xdr:from>
    <xdr:ext cx="534377" cy="259045"/>
    <xdr:sp macro="" textlink="">
      <xdr:nvSpPr>
        <xdr:cNvPr id="304" name="テキスト ボックス 303"/>
        <xdr:cNvSpPr txBox="1"/>
      </xdr:nvSpPr>
      <xdr:spPr>
        <a:xfrm>
          <a:off x="8483111" y="61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128564</xdr:rowOff>
    </xdr:from>
    <xdr:to>
      <xdr:col>41</xdr:col>
      <xdr:colOff>50800</xdr:colOff>
      <xdr:row>38</xdr:row>
      <xdr:rowOff>153922</xdr:rowOff>
    </xdr:to>
    <xdr:cxnSp macro="">
      <xdr:nvCxnSpPr>
        <xdr:cNvPr id="305" name="直線コネクタ 304"/>
        <xdr:cNvCxnSpPr/>
      </xdr:nvCxnSpPr>
      <xdr:spPr>
        <a:xfrm flipV="1">
          <a:off x="6972300" y="6643664"/>
          <a:ext cx="8890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30035</xdr:rowOff>
    </xdr:from>
    <xdr:to>
      <xdr:col>55</xdr:col>
      <xdr:colOff>50800</xdr:colOff>
      <xdr:row>37</xdr:row>
      <xdr:rowOff>131635</xdr:rowOff>
    </xdr:to>
    <xdr:sp macro="" textlink="">
      <xdr:nvSpPr>
        <xdr:cNvPr id="315" name="楕円 314"/>
        <xdr:cNvSpPr/>
      </xdr:nvSpPr>
      <xdr:spPr>
        <a:xfrm>
          <a:off x="10426700" y="63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8462</xdr:rowOff>
    </xdr:from>
    <xdr:ext cx="534377" cy="259045"/>
    <xdr:sp macro="" textlink="">
      <xdr:nvSpPr>
        <xdr:cNvPr id="316" name="補助費等該当値テキスト"/>
        <xdr:cNvSpPr txBox="1"/>
      </xdr:nvSpPr>
      <xdr:spPr>
        <a:xfrm>
          <a:off x="10528300" y="63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147062</xdr:rowOff>
    </xdr:from>
    <xdr:to>
      <xdr:col>50</xdr:col>
      <xdr:colOff>165100</xdr:colOff>
      <xdr:row>36</xdr:row>
      <xdr:rowOff>77212</xdr:rowOff>
    </xdr:to>
    <xdr:sp macro="" textlink="">
      <xdr:nvSpPr>
        <xdr:cNvPr id="317" name="楕円 316"/>
        <xdr:cNvSpPr/>
      </xdr:nvSpPr>
      <xdr:spPr>
        <a:xfrm>
          <a:off x="9588500" y="61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93739</xdr:rowOff>
    </xdr:from>
    <xdr:ext cx="534377" cy="259045"/>
    <xdr:sp macro="" textlink="">
      <xdr:nvSpPr>
        <xdr:cNvPr id="318" name="テキスト ボックス 317"/>
        <xdr:cNvSpPr txBox="1"/>
      </xdr:nvSpPr>
      <xdr:spPr>
        <a:xfrm>
          <a:off x="9372111" y="592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8204</xdr:rowOff>
    </xdr:from>
    <xdr:to>
      <xdr:col>46</xdr:col>
      <xdr:colOff>38100</xdr:colOff>
      <xdr:row>37</xdr:row>
      <xdr:rowOff>109804</xdr:rowOff>
    </xdr:to>
    <xdr:sp macro="" textlink="">
      <xdr:nvSpPr>
        <xdr:cNvPr id="319" name="楕円 318"/>
        <xdr:cNvSpPr/>
      </xdr:nvSpPr>
      <xdr:spPr>
        <a:xfrm>
          <a:off x="8699500" y="63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100931</xdr:rowOff>
    </xdr:from>
    <xdr:ext cx="534377" cy="259045"/>
    <xdr:sp macro="" textlink="">
      <xdr:nvSpPr>
        <xdr:cNvPr id="320" name="テキスト ボックス 319"/>
        <xdr:cNvSpPr txBox="1"/>
      </xdr:nvSpPr>
      <xdr:spPr>
        <a:xfrm>
          <a:off x="8483111" y="644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77764</xdr:rowOff>
    </xdr:from>
    <xdr:to>
      <xdr:col>41</xdr:col>
      <xdr:colOff>101600</xdr:colOff>
      <xdr:row>39</xdr:row>
      <xdr:rowOff>7914</xdr:rowOff>
    </xdr:to>
    <xdr:sp macro="" textlink="">
      <xdr:nvSpPr>
        <xdr:cNvPr id="321" name="楕円 320"/>
        <xdr:cNvSpPr/>
      </xdr:nvSpPr>
      <xdr:spPr>
        <a:xfrm>
          <a:off x="7810500" y="65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170491</xdr:rowOff>
    </xdr:from>
    <xdr:ext cx="534377" cy="259045"/>
    <xdr:sp macro="" textlink="">
      <xdr:nvSpPr>
        <xdr:cNvPr id="322" name="テキスト ボックス 321"/>
        <xdr:cNvSpPr txBox="1"/>
      </xdr:nvSpPr>
      <xdr:spPr>
        <a:xfrm>
          <a:off x="7594111" y="668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103122</xdr:rowOff>
    </xdr:from>
    <xdr:to>
      <xdr:col>36</xdr:col>
      <xdr:colOff>165100</xdr:colOff>
      <xdr:row>39</xdr:row>
      <xdr:rowOff>33272</xdr:rowOff>
    </xdr:to>
    <xdr:sp macro="" textlink="">
      <xdr:nvSpPr>
        <xdr:cNvPr id="323" name="楕円 322"/>
        <xdr:cNvSpPr/>
      </xdr:nvSpPr>
      <xdr:spPr>
        <a:xfrm>
          <a:off x="6921500" y="661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24399</xdr:rowOff>
    </xdr:from>
    <xdr:ext cx="534377" cy="259045"/>
    <xdr:sp macro="" textlink="">
      <xdr:nvSpPr>
        <xdr:cNvPr id="324" name="テキスト ボックス 323"/>
        <xdr:cNvSpPr txBox="1"/>
      </xdr:nvSpPr>
      <xdr:spPr>
        <a:xfrm>
          <a:off x="6705111" y="671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134192</xdr:rowOff>
    </xdr:from>
    <xdr:to>
      <xdr:col>55</xdr:col>
      <xdr:colOff>0</xdr:colOff>
      <xdr:row>57</xdr:row>
      <xdr:rowOff>27284</xdr:rowOff>
    </xdr:to>
    <xdr:cxnSp macro="">
      <xdr:nvCxnSpPr>
        <xdr:cNvPr id="355" name="直線コネクタ 354"/>
        <xdr:cNvCxnSpPr/>
      </xdr:nvCxnSpPr>
      <xdr:spPr>
        <a:xfrm flipV="1">
          <a:off x="9639300" y="9735392"/>
          <a:ext cx="838200" cy="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22537</xdr:rowOff>
    </xdr:from>
    <xdr:to>
      <xdr:col>50</xdr:col>
      <xdr:colOff>114300</xdr:colOff>
      <xdr:row>57</xdr:row>
      <xdr:rowOff>27284</xdr:rowOff>
    </xdr:to>
    <xdr:cxnSp macro="">
      <xdr:nvCxnSpPr>
        <xdr:cNvPr id="358" name="直線コネクタ 357"/>
        <xdr:cNvCxnSpPr/>
      </xdr:nvCxnSpPr>
      <xdr:spPr>
        <a:xfrm>
          <a:off x="8750300" y="9623737"/>
          <a:ext cx="889000" cy="17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149486</xdr:rowOff>
    </xdr:from>
    <xdr:to>
      <xdr:col>45</xdr:col>
      <xdr:colOff>177800</xdr:colOff>
      <xdr:row>56</xdr:row>
      <xdr:rowOff>22537</xdr:rowOff>
    </xdr:to>
    <xdr:cxnSp macro="">
      <xdr:nvCxnSpPr>
        <xdr:cNvPr id="361" name="直線コネクタ 360"/>
        <xdr:cNvCxnSpPr/>
      </xdr:nvCxnSpPr>
      <xdr:spPr>
        <a:xfrm>
          <a:off x="7861300" y="9579236"/>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143579</xdr:rowOff>
    </xdr:from>
    <xdr:to>
      <xdr:col>46</xdr:col>
      <xdr:colOff>38100</xdr:colOff>
      <xdr:row>56</xdr:row>
      <xdr:rowOff>73729</xdr:rowOff>
    </xdr:to>
    <xdr:sp macro="" textlink="">
      <xdr:nvSpPr>
        <xdr:cNvPr id="362" name="フローチャート: 判断 361"/>
        <xdr:cNvSpPr/>
      </xdr:nvSpPr>
      <xdr:spPr>
        <a:xfrm>
          <a:off x="86995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64856</xdr:rowOff>
    </xdr:from>
    <xdr:ext cx="534377" cy="259045"/>
    <xdr:sp macro="" textlink="">
      <xdr:nvSpPr>
        <xdr:cNvPr id="363" name="テキスト ボックス 362"/>
        <xdr:cNvSpPr txBox="1"/>
      </xdr:nvSpPr>
      <xdr:spPr>
        <a:xfrm>
          <a:off x="8483111" y="96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134518</xdr:rowOff>
    </xdr:from>
    <xdr:to>
      <xdr:col>41</xdr:col>
      <xdr:colOff>50800</xdr:colOff>
      <xdr:row>55</xdr:row>
      <xdr:rowOff>149486</xdr:rowOff>
    </xdr:to>
    <xdr:cxnSp macro="">
      <xdr:nvCxnSpPr>
        <xdr:cNvPr id="364" name="直線コネクタ 363"/>
        <xdr:cNvCxnSpPr/>
      </xdr:nvCxnSpPr>
      <xdr:spPr>
        <a:xfrm>
          <a:off x="6972300" y="9564268"/>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83392</xdr:rowOff>
    </xdr:from>
    <xdr:to>
      <xdr:col>55</xdr:col>
      <xdr:colOff>50800</xdr:colOff>
      <xdr:row>57</xdr:row>
      <xdr:rowOff>13542</xdr:rowOff>
    </xdr:to>
    <xdr:sp macro="" textlink="">
      <xdr:nvSpPr>
        <xdr:cNvPr id="374" name="楕円 373"/>
        <xdr:cNvSpPr/>
      </xdr:nvSpPr>
      <xdr:spPr>
        <a:xfrm>
          <a:off x="10426700" y="96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61819</xdr:rowOff>
    </xdr:from>
    <xdr:ext cx="534377" cy="259045"/>
    <xdr:sp macro="" textlink="">
      <xdr:nvSpPr>
        <xdr:cNvPr id="375" name="普通建設事業費該当値テキスト"/>
        <xdr:cNvSpPr txBox="1"/>
      </xdr:nvSpPr>
      <xdr:spPr>
        <a:xfrm>
          <a:off x="10528300" y="966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147934</xdr:rowOff>
    </xdr:from>
    <xdr:to>
      <xdr:col>50</xdr:col>
      <xdr:colOff>165100</xdr:colOff>
      <xdr:row>57</xdr:row>
      <xdr:rowOff>78084</xdr:rowOff>
    </xdr:to>
    <xdr:sp macro="" textlink="">
      <xdr:nvSpPr>
        <xdr:cNvPr id="376" name="楕円 375"/>
        <xdr:cNvSpPr/>
      </xdr:nvSpPr>
      <xdr:spPr>
        <a:xfrm>
          <a:off x="9588500" y="97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69211</xdr:rowOff>
    </xdr:from>
    <xdr:ext cx="534377" cy="259045"/>
    <xdr:sp macro="" textlink="">
      <xdr:nvSpPr>
        <xdr:cNvPr id="377" name="テキスト ボックス 376"/>
        <xdr:cNvSpPr txBox="1"/>
      </xdr:nvSpPr>
      <xdr:spPr>
        <a:xfrm>
          <a:off x="9372111" y="984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143187</xdr:rowOff>
    </xdr:from>
    <xdr:to>
      <xdr:col>46</xdr:col>
      <xdr:colOff>38100</xdr:colOff>
      <xdr:row>56</xdr:row>
      <xdr:rowOff>73337</xdr:rowOff>
    </xdr:to>
    <xdr:sp macro="" textlink="">
      <xdr:nvSpPr>
        <xdr:cNvPr id="378" name="楕円 377"/>
        <xdr:cNvSpPr/>
      </xdr:nvSpPr>
      <xdr:spPr>
        <a:xfrm>
          <a:off x="8699500" y="95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89864</xdr:rowOff>
    </xdr:from>
    <xdr:ext cx="534377" cy="259045"/>
    <xdr:sp macro="" textlink="">
      <xdr:nvSpPr>
        <xdr:cNvPr id="379" name="テキスト ボックス 378"/>
        <xdr:cNvSpPr txBox="1"/>
      </xdr:nvSpPr>
      <xdr:spPr>
        <a:xfrm>
          <a:off x="8483111" y="934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98686</xdr:rowOff>
    </xdr:from>
    <xdr:to>
      <xdr:col>41</xdr:col>
      <xdr:colOff>101600</xdr:colOff>
      <xdr:row>56</xdr:row>
      <xdr:rowOff>28836</xdr:rowOff>
    </xdr:to>
    <xdr:sp macro="" textlink="">
      <xdr:nvSpPr>
        <xdr:cNvPr id="380" name="楕円 379"/>
        <xdr:cNvSpPr/>
      </xdr:nvSpPr>
      <xdr:spPr>
        <a:xfrm>
          <a:off x="7810500" y="95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19963</xdr:rowOff>
    </xdr:from>
    <xdr:ext cx="534377" cy="259045"/>
    <xdr:sp macro="" textlink="">
      <xdr:nvSpPr>
        <xdr:cNvPr id="381" name="テキスト ボックス 380"/>
        <xdr:cNvSpPr txBox="1"/>
      </xdr:nvSpPr>
      <xdr:spPr>
        <a:xfrm>
          <a:off x="7594111" y="96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83718</xdr:rowOff>
    </xdr:from>
    <xdr:to>
      <xdr:col>36</xdr:col>
      <xdr:colOff>165100</xdr:colOff>
      <xdr:row>56</xdr:row>
      <xdr:rowOff>13868</xdr:rowOff>
    </xdr:to>
    <xdr:sp macro="" textlink="">
      <xdr:nvSpPr>
        <xdr:cNvPr id="382" name="楕円 381"/>
        <xdr:cNvSpPr/>
      </xdr:nvSpPr>
      <xdr:spPr>
        <a:xfrm>
          <a:off x="6921500" y="95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4995</xdr:rowOff>
    </xdr:from>
    <xdr:ext cx="534377" cy="259045"/>
    <xdr:sp macro="" textlink="">
      <xdr:nvSpPr>
        <xdr:cNvPr id="383" name="テキスト ボックス 382"/>
        <xdr:cNvSpPr txBox="1"/>
      </xdr:nvSpPr>
      <xdr:spPr>
        <a:xfrm>
          <a:off x="6705111" y="960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135291</xdr:rowOff>
    </xdr:from>
    <xdr:to>
      <xdr:col>55</xdr:col>
      <xdr:colOff>0</xdr:colOff>
      <xdr:row>78</xdr:row>
      <xdr:rowOff>161003</xdr:rowOff>
    </xdr:to>
    <xdr:cxnSp macro="">
      <xdr:nvCxnSpPr>
        <xdr:cNvPr id="414" name="直線コネクタ 413"/>
        <xdr:cNvCxnSpPr/>
      </xdr:nvCxnSpPr>
      <xdr:spPr>
        <a:xfrm>
          <a:off x="9639300" y="13336941"/>
          <a:ext cx="838200" cy="19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135291</xdr:rowOff>
    </xdr:from>
    <xdr:to>
      <xdr:col>50</xdr:col>
      <xdr:colOff>114300</xdr:colOff>
      <xdr:row>79</xdr:row>
      <xdr:rowOff>98879</xdr:rowOff>
    </xdr:to>
    <xdr:cxnSp macro="">
      <xdr:nvCxnSpPr>
        <xdr:cNvPr id="417" name="直線コネクタ 416"/>
        <xdr:cNvCxnSpPr/>
      </xdr:nvCxnSpPr>
      <xdr:spPr>
        <a:xfrm flipV="1">
          <a:off x="8750300" y="13336941"/>
          <a:ext cx="889000" cy="30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101981</xdr:rowOff>
    </xdr:from>
    <xdr:to>
      <xdr:col>45</xdr:col>
      <xdr:colOff>177800</xdr:colOff>
      <xdr:row>79</xdr:row>
      <xdr:rowOff>98879</xdr:rowOff>
    </xdr:to>
    <xdr:cxnSp macro="">
      <xdr:nvCxnSpPr>
        <xdr:cNvPr id="420" name="直線コネクタ 419"/>
        <xdr:cNvCxnSpPr/>
      </xdr:nvCxnSpPr>
      <xdr:spPr>
        <a:xfrm>
          <a:off x="7861300" y="13132181"/>
          <a:ext cx="889000" cy="5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161779</xdr:rowOff>
    </xdr:from>
    <xdr:to>
      <xdr:col>46</xdr:col>
      <xdr:colOff>38100</xdr:colOff>
      <xdr:row>78</xdr:row>
      <xdr:rowOff>91929</xdr:rowOff>
    </xdr:to>
    <xdr:sp macro="" textlink="">
      <xdr:nvSpPr>
        <xdr:cNvPr id="421" name="フローチャート: 判断 420"/>
        <xdr:cNvSpPr/>
      </xdr:nvSpPr>
      <xdr:spPr>
        <a:xfrm>
          <a:off x="8699500" y="133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108456</xdr:rowOff>
    </xdr:from>
    <xdr:ext cx="534377" cy="259045"/>
    <xdr:sp macro="" textlink="">
      <xdr:nvSpPr>
        <xdr:cNvPr id="422" name="テキスト ボックス 421"/>
        <xdr:cNvSpPr txBox="1"/>
      </xdr:nvSpPr>
      <xdr:spPr>
        <a:xfrm>
          <a:off x="8483111" y="131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110203</xdr:rowOff>
    </xdr:from>
    <xdr:to>
      <xdr:col>55</xdr:col>
      <xdr:colOff>50800</xdr:colOff>
      <xdr:row>79</xdr:row>
      <xdr:rowOff>40353</xdr:rowOff>
    </xdr:to>
    <xdr:sp macro="" textlink="">
      <xdr:nvSpPr>
        <xdr:cNvPr id="430" name="楕円 429"/>
        <xdr:cNvSpPr/>
      </xdr:nvSpPr>
      <xdr:spPr>
        <a:xfrm>
          <a:off x="10426700" y="134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25130</xdr:rowOff>
    </xdr:from>
    <xdr:ext cx="534377" cy="259045"/>
    <xdr:sp macro="" textlink="">
      <xdr:nvSpPr>
        <xdr:cNvPr id="431" name="普通建設事業費 （ うち新規整備　）該当値テキスト"/>
        <xdr:cNvSpPr txBox="1"/>
      </xdr:nvSpPr>
      <xdr:spPr>
        <a:xfrm>
          <a:off x="10528300" y="133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84491</xdr:rowOff>
    </xdr:from>
    <xdr:to>
      <xdr:col>50</xdr:col>
      <xdr:colOff>165100</xdr:colOff>
      <xdr:row>78</xdr:row>
      <xdr:rowOff>14641</xdr:rowOff>
    </xdr:to>
    <xdr:sp macro="" textlink="">
      <xdr:nvSpPr>
        <xdr:cNvPr id="432" name="楕円 431"/>
        <xdr:cNvSpPr/>
      </xdr:nvSpPr>
      <xdr:spPr>
        <a:xfrm>
          <a:off x="9588500" y="132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31168</xdr:rowOff>
    </xdr:from>
    <xdr:ext cx="534377" cy="259045"/>
    <xdr:sp macro="" textlink="">
      <xdr:nvSpPr>
        <xdr:cNvPr id="433" name="テキスト ボックス 432"/>
        <xdr:cNvSpPr txBox="1"/>
      </xdr:nvSpPr>
      <xdr:spPr>
        <a:xfrm>
          <a:off x="9372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34" name="楕円 433"/>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35" name="テキスト ボックス 434"/>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51181</xdr:rowOff>
    </xdr:from>
    <xdr:to>
      <xdr:col>41</xdr:col>
      <xdr:colOff>101600</xdr:colOff>
      <xdr:row>76</xdr:row>
      <xdr:rowOff>152781</xdr:rowOff>
    </xdr:to>
    <xdr:sp macro="" textlink="">
      <xdr:nvSpPr>
        <xdr:cNvPr id="436" name="楕円 435"/>
        <xdr:cNvSpPr/>
      </xdr:nvSpPr>
      <xdr:spPr>
        <a:xfrm>
          <a:off x="7810500" y="130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169308</xdr:rowOff>
    </xdr:from>
    <xdr:ext cx="534377" cy="259045"/>
    <xdr:sp macro="" textlink="">
      <xdr:nvSpPr>
        <xdr:cNvPr id="437" name="テキスト ボックス 436"/>
        <xdr:cNvSpPr txBox="1"/>
      </xdr:nvSpPr>
      <xdr:spPr>
        <a:xfrm>
          <a:off x="7594111" y="128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59880</xdr:rowOff>
    </xdr:from>
    <xdr:to>
      <xdr:col>55</xdr:col>
      <xdr:colOff>0</xdr:colOff>
      <xdr:row>99</xdr:row>
      <xdr:rowOff>17678</xdr:rowOff>
    </xdr:to>
    <xdr:cxnSp macro="">
      <xdr:nvCxnSpPr>
        <xdr:cNvPr id="466" name="直線コネクタ 465"/>
        <xdr:cNvCxnSpPr/>
      </xdr:nvCxnSpPr>
      <xdr:spPr>
        <a:xfrm flipV="1">
          <a:off x="9639300" y="16690530"/>
          <a:ext cx="838200" cy="3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57925</xdr:rowOff>
    </xdr:from>
    <xdr:to>
      <xdr:col>50</xdr:col>
      <xdr:colOff>114300</xdr:colOff>
      <xdr:row>99</xdr:row>
      <xdr:rowOff>17678</xdr:rowOff>
    </xdr:to>
    <xdr:cxnSp macro="">
      <xdr:nvCxnSpPr>
        <xdr:cNvPr id="469" name="直線コネクタ 468"/>
        <xdr:cNvCxnSpPr/>
      </xdr:nvCxnSpPr>
      <xdr:spPr>
        <a:xfrm>
          <a:off x="8750300" y="16345675"/>
          <a:ext cx="889000" cy="64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57925</xdr:rowOff>
    </xdr:from>
    <xdr:to>
      <xdr:col>45</xdr:col>
      <xdr:colOff>177800</xdr:colOff>
      <xdr:row>98</xdr:row>
      <xdr:rowOff>97371</xdr:rowOff>
    </xdr:to>
    <xdr:cxnSp macro="">
      <xdr:nvCxnSpPr>
        <xdr:cNvPr id="472" name="直線コネクタ 471"/>
        <xdr:cNvCxnSpPr/>
      </xdr:nvCxnSpPr>
      <xdr:spPr>
        <a:xfrm flipV="1">
          <a:off x="7861300" y="16345675"/>
          <a:ext cx="889000" cy="5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32398</xdr:rowOff>
    </xdr:from>
    <xdr:to>
      <xdr:col>46</xdr:col>
      <xdr:colOff>38100</xdr:colOff>
      <xdr:row>97</xdr:row>
      <xdr:rowOff>133998</xdr:rowOff>
    </xdr:to>
    <xdr:sp macro="" textlink="">
      <xdr:nvSpPr>
        <xdr:cNvPr id="473" name="フローチャート: 判断 472"/>
        <xdr:cNvSpPr/>
      </xdr:nvSpPr>
      <xdr:spPr>
        <a:xfrm>
          <a:off x="8699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125125</xdr:rowOff>
    </xdr:from>
    <xdr:ext cx="534377" cy="259045"/>
    <xdr:sp macro="" textlink="">
      <xdr:nvSpPr>
        <xdr:cNvPr id="474" name="テキスト ボックス 473"/>
        <xdr:cNvSpPr txBox="1"/>
      </xdr:nvSpPr>
      <xdr:spPr>
        <a:xfrm>
          <a:off x="8483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9080</xdr:rowOff>
    </xdr:from>
    <xdr:to>
      <xdr:col>55</xdr:col>
      <xdr:colOff>50800</xdr:colOff>
      <xdr:row>97</xdr:row>
      <xdr:rowOff>110680</xdr:rowOff>
    </xdr:to>
    <xdr:sp macro="" textlink="">
      <xdr:nvSpPr>
        <xdr:cNvPr id="482" name="楕円 481"/>
        <xdr:cNvSpPr/>
      </xdr:nvSpPr>
      <xdr:spPr>
        <a:xfrm>
          <a:off x="10426700" y="166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158957</xdr:rowOff>
    </xdr:from>
    <xdr:ext cx="534377" cy="259045"/>
    <xdr:sp macro="" textlink="">
      <xdr:nvSpPr>
        <xdr:cNvPr id="483" name="普通建設事業費 （ うち更新整備　）該当値テキスト"/>
        <xdr:cNvSpPr txBox="1"/>
      </xdr:nvSpPr>
      <xdr:spPr>
        <a:xfrm>
          <a:off x="10528300" y="166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138328</xdr:rowOff>
    </xdr:from>
    <xdr:to>
      <xdr:col>50</xdr:col>
      <xdr:colOff>165100</xdr:colOff>
      <xdr:row>99</xdr:row>
      <xdr:rowOff>68478</xdr:rowOff>
    </xdr:to>
    <xdr:sp macro="" textlink="">
      <xdr:nvSpPr>
        <xdr:cNvPr id="484" name="楕円 483"/>
        <xdr:cNvSpPr/>
      </xdr:nvSpPr>
      <xdr:spPr>
        <a:xfrm>
          <a:off x="9588500" y="169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59605</xdr:rowOff>
    </xdr:from>
    <xdr:ext cx="469744" cy="259045"/>
    <xdr:sp macro="" textlink="">
      <xdr:nvSpPr>
        <xdr:cNvPr id="485" name="テキスト ボックス 484"/>
        <xdr:cNvSpPr txBox="1"/>
      </xdr:nvSpPr>
      <xdr:spPr>
        <a:xfrm>
          <a:off x="9404428" y="1703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7125</xdr:rowOff>
    </xdr:from>
    <xdr:to>
      <xdr:col>46</xdr:col>
      <xdr:colOff>38100</xdr:colOff>
      <xdr:row>95</xdr:row>
      <xdr:rowOff>108725</xdr:rowOff>
    </xdr:to>
    <xdr:sp macro="" textlink="">
      <xdr:nvSpPr>
        <xdr:cNvPr id="486" name="楕円 485"/>
        <xdr:cNvSpPr/>
      </xdr:nvSpPr>
      <xdr:spPr>
        <a:xfrm>
          <a:off x="8699500" y="162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125252</xdr:rowOff>
    </xdr:from>
    <xdr:ext cx="534377" cy="259045"/>
    <xdr:sp macro="" textlink="">
      <xdr:nvSpPr>
        <xdr:cNvPr id="487" name="テキスト ボックス 486"/>
        <xdr:cNvSpPr txBox="1"/>
      </xdr:nvSpPr>
      <xdr:spPr>
        <a:xfrm>
          <a:off x="8483111" y="1607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46571</xdr:rowOff>
    </xdr:from>
    <xdr:to>
      <xdr:col>41</xdr:col>
      <xdr:colOff>101600</xdr:colOff>
      <xdr:row>98</xdr:row>
      <xdr:rowOff>148171</xdr:rowOff>
    </xdr:to>
    <xdr:sp macro="" textlink="">
      <xdr:nvSpPr>
        <xdr:cNvPr id="488" name="楕円 487"/>
        <xdr:cNvSpPr/>
      </xdr:nvSpPr>
      <xdr:spPr>
        <a:xfrm>
          <a:off x="7810500" y="168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139298</xdr:rowOff>
    </xdr:from>
    <xdr:ext cx="469744" cy="259045"/>
    <xdr:sp macro="" textlink="">
      <xdr:nvSpPr>
        <xdr:cNvPr id="489" name="テキスト ボックス 488"/>
        <xdr:cNvSpPr txBox="1"/>
      </xdr:nvSpPr>
      <xdr:spPr>
        <a:xfrm>
          <a:off x="7626428" y="1694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70712</xdr:rowOff>
    </xdr:from>
    <xdr:to>
      <xdr:col>85</xdr:col>
      <xdr:colOff>127000</xdr:colOff>
      <xdr:row>39</xdr:row>
      <xdr:rowOff>92021</xdr:rowOff>
    </xdr:to>
    <xdr:cxnSp macro="">
      <xdr:nvCxnSpPr>
        <xdr:cNvPr id="520" name="直線コネクタ 519"/>
        <xdr:cNvCxnSpPr/>
      </xdr:nvCxnSpPr>
      <xdr:spPr>
        <a:xfrm>
          <a:off x="15481300" y="6757262"/>
          <a:ext cx="8382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70712</xdr:rowOff>
    </xdr:from>
    <xdr:to>
      <xdr:col>81</xdr:col>
      <xdr:colOff>50800</xdr:colOff>
      <xdr:row>39</xdr:row>
      <xdr:rowOff>96511</xdr:rowOff>
    </xdr:to>
    <xdr:cxnSp macro="">
      <xdr:nvCxnSpPr>
        <xdr:cNvPr id="523" name="直線コネクタ 522"/>
        <xdr:cNvCxnSpPr/>
      </xdr:nvCxnSpPr>
      <xdr:spPr>
        <a:xfrm flipV="1">
          <a:off x="14592300" y="6757262"/>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95417</xdr:rowOff>
    </xdr:from>
    <xdr:to>
      <xdr:col>76</xdr:col>
      <xdr:colOff>114300</xdr:colOff>
      <xdr:row>39</xdr:row>
      <xdr:rowOff>96511</xdr:rowOff>
    </xdr:to>
    <xdr:cxnSp macro="">
      <xdr:nvCxnSpPr>
        <xdr:cNvPr id="526" name="直線コネクタ 525"/>
        <xdr:cNvCxnSpPr/>
      </xdr:nvCxnSpPr>
      <xdr:spPr>
        <a:xfrm>
          <a:off x="13703300" y="6781967"/>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24516</xdr:rowOff>
    </xdr:from>
    <xdr:to>
      <xdr:col>76</xdr:col>
      <xdr:colOff>165100</xdr:colOff>
      <xdr:row>39</xdr:row>
      <xdr:rowOff>126116</xdr:rowOff>
    </xdr:to>
    <xdr:sp macro="" textlink="">
      <xdr:nvSpPr>
        <xdr:cNvPr id="527" name="フローチャート: 判断 526"/>
        <xdr:cNvSpPr/>
      </xdr:nvSpPr>
      <xdr:spPr>
        <a:xfrm>
          <a:off x="14541500" y="67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142643</xdr:rowOff>
    </xdr:from>
    <xdr:ext cx="469744" cy="259045"/>
    <xdr:sp macro="" textlink="">
      <xdr:nvSpPr>
        <xdr:cNvPr id="528" name="テキスト ボックス 527"/>
        <xdr:cNvSpPr txBox="1"/>
      </xdr:nvSpPr>
      <xdr:spPr>
        <a:xfrm>
          <a:off x="14357428" y="648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87057</xdr:rowOff>
    </xdr:from>
    <xdr:to>
      <xdr:col>71</xdr:col>
      <xdr:colOff>177800</xdr:colOff>
      <xdr:row>39</xdr:row>
      <xdr:rowOff>95417</xdr:rowOff>
    </xdr:to>
    <xdr:cxnSp macro="">
      <xdr:nvCxnSpPr>
        <xdr:cNvPr id="529" name="直線コネクタ 528"/>
        <xdr:cNvCxnSpPr/>
      </xdr:nvCxnSpPr>
      <xdr:spPr>
        <a:xfrm>
          <a:off x="12814300" y="6773607"/>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41221</xdr:rowOff>
    </xdr:from>
    <xdr:to>
      <xdr:col>85</xdr:col>
      <xdr:colOff>177800</xdr:colOff>
      <xdr:row>39</xdr:row>
      <xdr:rowOff>142821</xdr:rowOff>
    </xdr:to>
    <xdr:sp macro="" textlink="">
      <xdr:nvSpPr>
        <xdr:cNvPr id="539" name="楕円 538"/>
        <xdr:cNvSpPr/>
      </xdr:nvSpPr>
      <xdr:spPr>
        <a:xfrm>
          <a:off x="162687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378565" cy="259045"/>
    <xdr:sp macro="" textlink="">
      <xdr:nvSpPr>
        <xdr:cNvPr id="540" name="災害復旧事業費該当値テキスト"/>
        <xdr:cNvSpPr txBox="1"/>
      </xdr:nvSpPr>
      <xdr:spPr>
        <a:xfrm>
          <a:off x="16370300" y="665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19912</xdr:rowOff>
    </xdr:from>
    <xdr:to>
      <xdr:col>81</xdr:col>
      <xdr:colOff>101600</xdr:colOff>
      <xdr:row>39</xdr:row>
      <xdr:rowOff>121512</xdr:rowOff>
    </xdr:to>
    <xdr:sp macro="" textlink="">
      <xdr:nvSpPr>
        <xdr:cNvPr id="541" name="楕円 540"/>
        <xdr:cNvSpPr/>
      </xdr:nvSpPr>
      <xdr:spPr>
        <a:xfrm>
          <a:off x="15430500" y="67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112639</xdr:rowOff>
    </xdr:from>
    <xdr:ext cx="469744" cy="259045"/>
    <xdr:sp macro="" textlink="">
      <xdr:nvSpPr>
        <xdr:cNvPr id="542" name="テキスト ボックス 541"/>
        <xdr:cNvSpPr txBox="1"/>
      </xdr:nvSpPr>
      <xdr:spPr>
        <a:xfrm>
          <a:off x="15246428" y="679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45711</xdr:rowOff>
    </xdr:from>
    <xdr:to>
      <xdr:col>76</xdr:col>
      <xdr:colOff>165100</xdr:colOff>
      <xdr:row>39</xdr:row>
      <xdr:rowOff>147311</xdr:rowOff>
    </xdr:to>
    <xdr:sp macro="" textlink="">
      <xdr:nvSpPr>
        <xdr:cNvPr id="543" name="楕円 542"/>
        <xdr:cNvSpPr/>
      </xdr:nvSpPr>
      <xdr:spPr>
        <a:xfrm>
          <a:off x="14541500" y="67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138438</xdr:rowOff>
    </xdr:from>
    <xdr:ext cx="378565" cy="259045"/>
    <xdr:sp macro="" textlink="">
      <xdr:nvSpPr>
        <xdr:cNvPr id="544" name="テキスト ボックス 543"/>
        <xdr:cNvSpPr txBox="1"/>
      </xdr:nvSpPr>
      <xdr:spPr>
        <a:xfrm>
          <a:off x="14403017" y="6824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44617</xdr:rowOff>
    </xdr:from>
    <xdr:to>
      <xdr:col>72</xdr:col>
      <xdr:colOff>38100</xdr:colOff>
      <xdr:row>39</xdr:row>
      <xdr:rowOff>146217</xdr:rowOff>
    </xdr:to>
    <xdr:sp macro="" textlink="">
      <xdr:nvSpPr>
        <xdr:cNvPr id="545" name="楕円 544"/>
        <xdr:cNvSpPr/>
      </xdr:nvSpPr>
      <xdr:spPr>
        <a:xfrm>
          <a:off x="13652500" y="67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137344</xdr:rowOff>
    </xdr:from>
    <xdr:ext cx="378565" cy="259045"/>
    <xdr:sp macro="" textlink="">
      <xdr:nvSpPr>
        <xdr:cNvPr id="546" name="テキスト ボックス 545"/>
        <xdr:cNvSpPr txBox="1"/>
      </xdr:nvSpPr>
      <xdr:spPr>
        <a:xfrm>
          <a:off x="13514017" y="6823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36257</xdr:rowOff>
    </xdr:from>
    <xdr:to>
      <xdr:col>67</xdr:col>
      <xdr:colOff>101600</xdr:colOff>
      <xdr:row>39</xdr:row>
      <xdr:rowOff>137857</xdr:rowOff>
    </xdr:to>
    <xdr:sp macro="" textlink="">
      <xdr:nvSpPr>
        <xdr:cNvPr id="547" name="楕円 546"/>
        <xdr:cNvSpPr/>
      </xdr:nvSpPr>
      <xdr:spPr>
        <a:xfrm>
          <a:off x="12763500" y="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128984</xdr:rowOff>
    </xdr:from>
    <xdr:ext cx="378565" cy="259045"/>
    <xdr:sp macro="" textlink="">
      <xdr:nvSpPr>
        <xdr:cNvPr id="548" name="テキスト ボックス 547"/>
        <xdr:cNvSpPr txBox="1"/>
      </xdr:nvSpPr>
      <xdr:spPr>
        <a:xfrm>
          <a:off x="12625017" y="681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154800</xdr:rowOff>
    </xdr:from>
    <xdr:to>
      <xdr:col>85</xdr:col>
      <xdr:colOff>127000</xdr:colOff>
      <xdr:row>75</xdr:row>
      <xdr:rowOff>164427</xdr:rowOff>
    </xdr:to>
    <xdr:cxnSp macro="">
      <xdr:nvCxnSpPr>
        <xdr:cNvPr id="626" name="直線コネクタ 625"/>
        <xdr:cNvCxnSpPr/>
      </xdr:nvCxnSpPr>
      <xdr:spPr>
        <a:xfrm>
          <a:off x="15481300" y="13013550"/>
          <a:ext cx="8382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154800</xdr:rowOff>
    </xdr:from>
    <xdr:to>
      <xdr:col>81</xdr:col>
      <xdr:colOff>50800</xdr:colOff>
      <xdr:row>75</xdr:row>
      <xdr:rowOff>159068</xdr:rowOff>
    </xdr:to>
    <xdr:cxnSp macro="">
      <xdr:nvCxnSpPr>
        <xdr:cNvPr id="629" name="直線コネクタ 628"/>
        <xdr:cNvCxnSpPr/>
      </xdr:nvCxnSpPr>
      <xdr:spPr>
        <a:xfrm flipV="1">
          <a:off x="14592300" y="13013550"/>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140703</xdr:rowOff>
    </xdr:from>
    <xdr:to>
      <xdr:col>76</xdr:col>
      <xdr:colOff>114300</xdr:colOff>
      <xdr:row>75</xdr:row>
      <xdr:rowOff>159068</xdr:rowOff>
    </xdr:to>
    <xdr:cxnSp macro="">
      <xdr:nvCxnSpPr>
        <xdr:cNvPr id="632" name="直線コネクタ 631"/>
        <xdr:cNvCxnSpPr/>
      </xdr:nvCxnSpPr>
      <xdr:spPr>
        <a:xfrm>
          <a:off x="13703300" y="12999453"/>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33" name="フローチャート: 判断 63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34" name="テキスト ボックス 63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114986</xdr:rowOff>
    </xdr:from>
    <xdr:to>
      <xdr:col>71</xdr:col>
      <xdr:colOff>177800</xdr:colOff>
      <xdr:row>75</xdr:row>
      <xdr:rowOff>140703</xdr:rowOff>
    </xdr:to>
    <xdr:cxnSp macro="">
      <xdr:nvCxnSpPr>
        <xdr:cNvPr id="635" name="直線コネクタ 634"/>
        <xdr:cNvCxnSpPr/>
      </xdr:nvCxnSpPr>
      <xdr:spPr>
        <a:xfrm>
          <a:off x="12814300" y="12973736"/>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113627</xdr:rowOff>
    </xdr:from>
    <xdr:to>
      <xdr:col>85</xdr:col>
      <xdr:colOff>177800</xdr:colOff>
      <xdr:row>76</xdr:row>
      <xdr:rowOff>43777</xdr:rowOff>
    </xdr:to>
    <xdr:sp macro="" textlink="">
      <xdr:nvSpPr>
        <xdr:cNvPr id="645" name="楕円 644"/>
        <xdr:cNvSpPr/>
      </xdr:nvSpPr>
      <xdr:spPr>
        <a:xfrm>
          <a:off x="16268700" y="129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92054</xdr:rowOff>
    </xdr:from>
    <xdr:ext cx="534377" cy="259045"/>
    <xdr:sp macro="" textlink="">
      <xdr:nvSpPr>
        <xdr:cNvPr id="646" name="公債費該当値テキスト"/>
        <xdr:cNvSpPr txBox="1"/>
      </xdr:nvSpPr>
      <xdr:spPr>
        <a:xfrm>
          <a:off x="16370300" y="1295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104001</xdr:rowOff>
    </xdr:from>
    <xdr:to>
      <xdr:col>81</xdr:col>
      <xdr:colOff>101600</xdr:colOff>
      <xdr:row>76</xdr:row>
      <xdr:rowOff>34150</xdr:rowOff>
    </xdr:to>
    <xdr:sp macro="" textlink="">
      <xdr:nvSpPr>
        <xdr:cNvPr id="647" name="楕円 646"/>
        <xdr:cNvSpPr/>
      </xdr:nvSpPr>
      <xdr:spPr>
        <a:xfrm>
          <a:off x="15430500" y="1296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25277</xdr:rowOff>
    </xdr:from>
    <xdr:ext cx="534377" cy="259045"/>
    <xdr:sp macro="" textlink="">
      <xdr:nvSpPr>
        <xdr:cNvPr id="648" name="テキスト ボックス 647"/>
        <xdr:cNvSpPr txBox="1"/>
      </xdr:nvSpPr>
      <xdr:spPr>
        <a:xfrm>
          <a:off x="15214111" y="130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108268</xdr:rowOff>
    </xdr:from>
    <xdr:to>
      <xdr:col>76</xdr:col>
      <xdr:colOff>165100</xdr:colOff>
      <xdr:row>76</xdr:row>
      <xdr:rowOff>38418</xdr:rowOff>
    </xdr:to>
    <xdr:sp macro="" textlink="">
      <xdr:nvSpPr>
        <xdr:cNvPr id="649" name="楕円 648"/>
        <xdr:cNvSpPr/>
      </xdr:nvSpPr>
      <xdr:spPr>
        <a:xfrm>
          <a:off x="14541500" y="129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54945</xdr:rowOff>
    </xdr:from>
    <xdr:ext cx="534377" cy="259045"/>
    <xdr:sp macro="" textlink="">
      <xdr:nvSpPr>
        <xdr:cNvPr id="650" name="テキスト ボックス 649"/>
        <xdr:cNvSpPr txBox="1"/>
      </xdr:nvSpPr>
      <xdr:spPr>
        <a:xfrm>
          <a:off x="14325111" y="127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89903</xdr:rowOff>
    </xdr:from>
    <xdr:to>
      <xdr:col>72</xdr:col>
      <xdr:colOff>38100</xdr:colOff>
      <xdr:row>76</xdr:row>
      <xdr:rowOff>20053</xdr:rowOff>
    </xdr:to>
    <xdr:sp macro="" textlink="">
      <xdr:nvSpPr>
        <xdr:cNvPr id="651" name="楕円 650"/>
        <xdr:cNvSpPr/>
      </xdr:nvSpPr>
      <xdr:spPr>
        <a:xfrm>
          <a:off x="13652500" y="129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36580</xdr:rowOff>
    </xdr:from>
    <xdr:ext cx="534377" cy="259045"/>
    <xdr:sp macro="" textlink="">
      <xdr:nvSpPr>
        <xdr:cNvPr id="652" name="テキスト ボックス 651"/>
        <xdr:cNvSpPr txBox="1"/>
      </xdr:nvSpPr>
      <xdr:spPr>
        <a:xfrm>
          <a:off x="13436111" y="127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64186</xdr:rowOff>
    </xdr:from>
    <xdr:to>
      <xdr:col>67</xdr:col>
      <xdr:colOff>101600</xdr:colOff>
      <xdr:row>75</xdr:row>
      <xdr:rowOff>165785</xdr:rowOff>
    </xdr:to>
    <xdr:sp macro="" textlink="">
      <xdr:nvSpPr>
        <xdr:cNvPr id="653" name="楕円 652"/>
        <xdr:cNvSpPr/>
      </xdr:nvSpPr>
      <xdr:spPr>
        <a:xfrm>
          <a:off x="12763500" y="12922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10863</xdr:rowOff>
    </xdr:from>
    <xdr:ext cx="534377" cy="259045"/>
    <xdr:sp macro="" textlink="">
      <xdr:nvSpPr>
        <xdr:cNvPr id="654" name="テキスト ボックス 653"/>
        <xdr:cNvSpPr txBox="1"/>
      </xdr:nvSpPr>
      <xdr:spPr>
        <a:xfrm>
          <a:off x="12547111" y="126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143495</xdr:rowOff>
    </xdr:from>
    <xdr:to>
      <xdr:col>85</xdr:col>
      <xdr:colOff>127000</xdr:colOff>
      <xdr:row>97</xdr:row>
      <xdr:rowOff>61610</xdr:rowOff>
    </xdr:to>
    <xdr:cxnSp macro="">
      <xdr:nvCxnSpPr>
        <xdr:cNvPr id="681" name="直線コネクタ 680"/>
        <xdr:cNvCxnSpPr/>
      </xdr:nvCxnSpPr>
      <xdr:spPr>
        <a:xfrm flipV="1">
          <a:off x="15481300" y="16602695"/>
          <a:ext cx="8382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147450</xdr:rowOff>
    </xdr:from>
    <xdr:to>
      <xdr:col>81</xdr:col>
      <xdr:colOff>50800</xdr:colOff>
      <xdr:row>97</xdr:row>
      <xdr:rowOff>61610</xdr:rowOff>
    </xdr:to>
    <xdr:cxnSp macro="">
      <xdr:nvCxnSpPr>
        <xdr:cNvPr id="684" name="直線コネクタ 683"/>
        <xdr:cNvCxnSpPr/>
      </xdr:nvCxnSpPr>
      <xdr:spPr>
        <a:xfrm>
          <a:off x="14592300" y="16606650"/>
          <a:ext cx="889000" cy="8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147450</xdr:rowOff>
    </xdr:from>
    <xdr:to>
      <xdr:col>76</xdr:col>
      <xdr:colOff>114300</xdr:colOff>
      <xdr:row>97</xdr:row>
      <xdr:rowOff>61382</xdr:rowOff>
    </xdr:to>
    <xdr:cxnSp macro="">
      <xdr:nvCxnSpPr>
        <xdr:cNvPr id="687" name="直線コネクタ 686"/>
        <xdr:cNvCxnSpPr/>
      </xdr:nvCxnSpPr>
      <xdr:spPr>
        <a:xfrm flipV="1">
          <a:off x="13703300" y="16606650"/>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132243</xdr:rowOff>
    </xdr:from>
    <xdr:to>
      <xdr:col>76</xdr:col>
      <xdr:colOff>165100</xdr:colOff>
      <xdr:row>97</xdr:row>
      <xdr:rowOff>62393</xdr:rowOff>
    </xdr:to>
    <xdr:sp macro="" textlink="">
      <xdr:nvSpPr>
        <xdr:cNvPr id="688" name="フローチャート: 判断 687"/>
        <xdr:cNvSpPr/>
      </xdr:nvSpPr>
      <xdr:spPr>
        <a:xfrm>
          <a:off x="14541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53520</xdr:rowOff>
    </xdr:from>
    <xdr:ext cx="534377" cy="259045"/>
    <xdr:sp macro="" textlink="">
      <xdr:nvSpPr>
        <xdr:cNvPr id="689" name="テキスト ボックス 688"/>
        <xdr:cNvSpPr txBox="1"/>
      </xdr:nvSpPr>
      <xdr:spPr>
        <a:xfrm>
          <a:off x="14325111" y="1668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41081</xdr:rowOff>
    </xdr:from>
    <xdr:to>
      <xdr:col>71</xdr:col>
      <xdr:colOff>177800</xdr:colOff>
      <xdr:row>97</xdr:row>
      <xdr:rowOff>61382</xdr:rowOff>
    </xdr:to>
    <xdr:cxnSp macro="">
      <xdr:nvCxnSpPr>
        <xdr:cNvPr id="690" name="直線コネクタ 689"/>
        <xdr:cNvCxnSpPr/>
      </xdr:nvCxnSpPr>
      <xdr:spPr>
        <a:xfrm>
          <a:off x="12814300" y="16671731"/>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92695</xdr:rowOff>
    </xdr:from>
    <xdr:to>
      <xdr:col>85</xdr:col>
      <xdr:colOff>177800</xdr:colOff>
      <xdr:row>97</xdr:row>
      <xdr:rowOff>22845</xdr:rowOff>
    </xdr:to>
    <xdr:sp macro="" textlink="">
      <xdr:nvSpPr>
        <xdr:cNvPr id="700" name="楕円 699"/>
        <xdr:cNvSpPr/>
      </xdr:nvSpPr>
      <xdr:spPr>
        <a:xfrm>
          <a:off x="16268700" y="165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71122</xdr:rowOff>
    </xdr:from>
    <xdr:ext cx="534377" cy="259045"/>
    <xdr:sp macro="" textlink="">
      <xdr:nvSpPr>
        <xdr:cNvPr id="701" name="積立金該当値テキスト"/>
        <xdr:cNvSpPr txBox="1"/>
      </xdr:nvSpPr>
      <xdr:spPr>
        <a:xfrm>
          <a:off x="16370300" y="1653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10810</xdr:rowOff>
    </xdr:from>
    <xdr:to>
      <xdr:col>81</xdr:col>
      <xdr:colOff>101600</xdr:colOff>
      <xdr:row>97</xdr:row>
      <xdr:rowOff>112410</xdr:rowOff>
    </xdr:to>
    <xdr:sp macro="" textlink="">
      <xdr:nvSpPr>
        <xdr:cNvPr id="702" name="楕円 701"/>
        <xdr:cNvSpPr/>
      </xdr:nvSpPr>
      <xdr:spPr>
        <a:xfrm>
          <a:off x="15430500" y="166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103537</xdr:rowOff>
    </xdr:from>
    <xdr:ext cx="534377" cy="259045"/>
    <xdr:sp macro="" textlink="">
      <xdr:nvSpPr>
        <xdr:cNvPr id="703" name="テキスト ボックス 702"/>
        <xdr:cNvSpPr txBox="1"/>
      </xdr:nvSpPr>
      <xdr:spPr>
        <a:xfrm>
          <a:off x="15214111" y="167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96650</xdr:rowOff>
    </xdr:from>
    <xdr:to>
      <xdr:col>76</xdr:col>
      <xdr:colOff>165100</xdr:colOff>
      <xdr:row>97</xdr:row>
      <xdr:rowOff>26800</xdr:rowOff>
    </xdr:to>
    <xdr:sp macro="" textlink="">
      <xdr:nvSpPr>
        <xdr:cNvPr id="704" name="楕円 703"/>
        <xdr:cNvSpPr/>
      </xdr:nvSpPr>
      <xdr:spPr>
        <a:xfrm>
          <a:off x="14541500" y="165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43327</xdr:rowOff>
    </xdr:from>
    <xdr:ext cx="534377" cy="259045"/>
    <xdr:sp macro="" textlink="">
      <xdr:nvSpPr>
        <xdr:cNvPr id="705" name="テキスト ボックス 704"/>
        <xdr:cNvSpPr txBox="1"/>
      </xdr:nvSpPr>
      <xdr:spPr>
        <a:xfrm>
          <a:off x="14325111" y="163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10582</xdr:rowOff>
    </xdr:from>
    <xdr:to>
      <xdr:col>72</xdr:col>
      <xdr:colOff>38100</xdr:colOff>
      <xdr:row>97</xdr:row>
      <xdr:rowOff>112182</xdr:rowOff>
    </xdr:to>
    <xdr:sp macro="" textlink="">
      <xdr:nvSpPr>
        <xdr:cNvPr id="706" name="楕円 705"/>
        <xdr:cNvSpPr/>
      </xdr:nvSpPr>
      <xdr:spPr>
        <a:xfrm>
          <a:off x="13652500" y="1664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103309</xdr:rowOff>
    </xdr:from>
    <xdr:ext cx="534377" cy="259045"/>
    <xdr:sp macro="" textlink="">
      <xdr:nvSpPr>
        <xdr:cNvPr id="707" name="テキスト ボックス 706"/>
        <xdr:cNvSpPr txBox="1"/>
      </xdr:nvSpPr>
      <xdr:spPr>
        <a:xfrm>
          <a:off x="13436111" y="1673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161731</xdr:rowOff>
    </xdr:from>
    <xdr:to>
      <xdr:col>67</xdr:col>
      <xdr:colOff>101600</xdr:colOff>
      <xdr:row>97</xdr:row>
      <xdr:rowOff>91881</xdr:rowOff>
    </xdr:to>
    <xdr:sp macro="" textlink="">
      <xdr:nvSpPr>
        <xdr:cNvPr id="708" name="楕円 707"/>
        <xdr:cNvSpPr/>
      </xdr:nvSpPr>
      <xdr:spPr>
        <a:xfrm>
          <a:off x="12763500" y="166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83008</xdr:rowOff>
    </xdr:from>
    <xdr:ext cx="534377" cy="259045"/>
    <xdr:sp macro="" textlink="">
      <xdr:nvSpPr>
        <xdr:cNvPr id="709" name="テキスト ボックス 708"/>
        <xdr:cNvSpPr txBox="1"/>
      </xdr:nvSpPr>
      <xdr:spPr>
        <a:xfrm>
          <a:off x="12547111" y="167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26543</xdr:rowOff>
    </xdr:from>
    <xdr:to>
      <xdr:col>116</xdr:col>
      <xdr:colOff>63500</xdr:colOff>
      <xdr:row>39</xdr:row>
      <xdr:rowOff>42545</xdr:rowOff>
    </xdr:to>
    <xdr:cxnSp macro="">
      <xdr:nvCxnSpPr>
        <xdr:cNvPr id="738" name="直線コネクタ 737"/>
        <xdr:cNvCxnSpPr/>
      </xdr:nvCxnSpPr>
      <xdr:spPr>
        <a:xfrm>
          <a:off x="21323300" y="671309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26543</xdr:rowOff>
    </xdr:from>
    <xdr:to>
      <xdr:col>111</xdr:col>
      <xdr:colOff>177800</xdr:colOff>
      <xdr:row>39</xdr:row>
      <xdr:rowOff>44450</xdr:rowOff>
    </xdr:to>
    <xdr:cxnSp macro="">
      <xdr:nvCxnSpPr>
        <xdr:cNvPr id="741" name="直線コネクタ 740"/>
        <xdr:cNvCxnSpPr/>
      </xdr:nvCxnSpPr>
      <xdr:spPr>
        <a:xfrm flipV="1">
          <a:off x="20434300" y="671309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43561</xdr:rowOff>
    </xdr:from>
    <xdr:to>
      <xdr:col>107</xdr:col>
      <xdr:colOff>50800</xdr:colOff>
      <xdr:row>39</xdr:row>
      <xdr:rowOff>44450</xdr:rowOff>
    </xdr:to>
    <xdr:cxnSp macro="">
      <xdr:nvCxnSpPr>
        <xdr:cNvPr id="744" name="直線コネクタ 743"/>
        <xdr:cNvCxnSpPr/>
      </xdr:nvCxnSpPr>
      <xdr:spPr>
        <a:xfrm>
          <a:off x="19545300" y="673011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95758</xdr:rowOff>
    </xdr:from>
    <xdr:to>
      <xdr:col>107</xdr:col>
      <xdr:colOff>101600</xdr:colOff>
      <xdr:row>38</xdr:row>
      <xdr:rowOff>25908</xdr:rowOff>
    </xdr:to>
    <xdr:sp macro="" textlink="">
      <xdr:nvSpPr>
        <xdr:cNvPr id="745" name="フローチャート: 判断 744"/>
        <xdr:cNvSpPr/>
      </xdr:nvSpPr>
      <xdr:spPr>
        <a:xfrm>
          <a:off x="20383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42435</xdr:rowOff>
    </xdr:from>
    <xdr:ext cx="469744" cy="259045"/>
    <xdr:sp macro="" textlink="">
      <xdr:nvSpPr>
        <xdr:cNvPr id="746" name="テキスト ボックス 745"/>
        <xdr:cNvSpPr txBox="1"/>
      </xdr:nvSpPr>
      <xdr:spPr>
        <a:xfrm>
          <a:off x="20199428"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43561</xdr:rowOff>
    </xdr:from>
    <xdr:to>
      <xdr:col>102</xdr:col>
      <xdr:colOff>114300</xdr:colOff>
      <xdr:row>39</xdr:row>
      <xdr:rowOff>44450</xdr:rowOff>
    </xdr:to>
    <xdr:cxnSp macro="">
      <xdr:nvCxnSpPr>
        <xdr:cNvPr id="747" name="直線コネクタ 746"/>
        <xdr:cNvCxnSpPr/>
      </xdr:nvCxnSpPr>
      <xdr:spPr>
        <a:xfrm flipV="1">
          <a:off x="18656300" y="673011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163195</xdr:rowOff>
    </xdr:from>
    <xdr:to>
      <xdr:col>116</xdr:col>
      <xdr:colOff>114300</xdr:colOff>
      <xdr:row>39</xdr:row>
      <xdr:rowOff>93345</xdr:rowOff>
    </xdr:to>
    <xdr:sp macro="" textlink="">
      <xdr:nvSpPr>
        <xdr:cNvPr id="757" name="楕円 756"/>
        <xdr:cNvSpPr/>
      </xdr:nvSpPr>
      <xdr:spPr>
        <a:xfrm>
          <a:off x="22110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78122</xdr:rowOff>
    </xdr:from>
    <xdr:ext cx="313932" cy="259045"/>
    <xdr:sp macro="" textlink="">
      <xdr:nvSpPr>
        <xdr:cNvPr id="758" name="投資及び出資金該当値テキスト"/>
        <xdr:cNvSpPr txBox="1"/>
      </xdr:nvSpPr>
      <xdr:spPr>
        <a:xfrm>
          <a:off x="22212300" y="6593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147193</xdr:rowOff>
    </xdr:from>
    <xdr:to>
      <xdr:col>112</xdr:col>
      <xdr:colOff>38100</xdr:colOff>
      <xdr:row>39</xdr:row>
      <xdr:rowOff>77343</xdr:rowOff>
    </xdr:to>
    <xdr:sp macro="" textlink="">
      <xdr:nvSpPr>
        <xdr:cNvPr id="759" name="楕円 758"/>
        <xdr:cNvSpPr/>
      </xdr:nvSpPr>
      <xdr:spPr>
        <a:xfrm>
          <a:off x="21272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68470</xdr:rowOff>
    </xdr:from>
    <xdr:ext cx="378565" cy="259045"/>
    <xdr:sp macro="" textlink="">
      <xdr:nvSpPr>
        <xdr:cNvPr id="760" name="テキスト ボックス 759"/>
        <xdr:cNvSpPr txBox="1"/>
      </xdr:nvSpPr>
      <xdr:spPr>
        <a:xfrm>
          <a:off x="21134017" y="675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164211</xdr:rowOff>
    </xdr:from>
    <xdr:to>
      <xdr:col>102</xdr:col>
      <xdr:colOff>165100</xdr:colOff>
      <xdr:row>39</xdr:row>
      <xdr:rowOff>94361</xdr:rowOff>
    </xdr:to>
    <xdr:sp macro="" textlink="">
      <xdr:nvSpPr>
        <xdr:cNvPr id="763" name="楕円 762"/>
        <xdr:cNvSpPr/>
      </xdr:nvSpPr>
      <xdr:spPr>
        <a:xfrm>
          <a:off x="19494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85488</xdr:rowOff>
    </xdr:from>
    <xdr:ext cx="249299" cy="259045"/>
    <xdr:sp macro="" textlink="">
      <xdr:nvSpPr>
        <xdr:cNvPr id="764" name="テキスト ボックス 763"/>
        <xdr:cNvSpPr txBox="1"/>
      </xdr:nvSpPr>
      <xdr:spPr>
        <a:xfrm>
          <a:off x="19420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13703</xdr:rowOff>
    </xdr:from>
    <xdr:to>
      <xdr:col>116</xdr:col>
      <xdr:colOff>63500</xdr:colOff>
      <xdr:row>59</xdr:row>
      <xdr:rowOff>15456</xdr:rowOff>
    </xdr:to>
    <xdr:cxnSp macro="">
      <xdr:nvCxnSpPr>
        <xdr:cNvPr id="795" name="直線コネクタ 794"/>
        <xdr:cNvCxnSpPr/>
      </xdr:nvCxnSpPr>
      <xdr:spPr>
        <a:xfrm>
          <a:off x="21323300" y="10129253"/>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4369</xdr:rowOff>
    </xdr:from>
    <xdr:to>
      <xdr:col>111</xdr:col>
      <xdr:colOff>177800</xdr:colOff>
      <xdr:row>59</xdr:row>
      <xdr:rowOff>13703</xdr:rowOff>
    </xdr:to>
    <xdr:cxnSp macro="">
      <xdr:nvCxnSpPr>
        <xdr:cNvPr id="798" name="直線コネクタ 797"/>
        <xdr:cNvCxnSpPr/>
      </xdr:nvCxnSpPr>
      <xdr:spPr>
        <a:xfrm>
          <a:off x="20434300" y="10119919"/>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168846</xdr:rowOff>
    </xdr:from>
    <xdr:to>
      <xdr:col>107</xdr:col>
      <xdr:colOff>50800</xdr:colOff>
      <xdr:row>59</xdr:row>
      <xdr:rowOff>4369</xdr:rowOff>
    </xdr:to>
    <xdr:cxnSp macro="">
      <xdr:nvCxnSpPr>
        <xdr:cNvPr id="801" name="直線コネクタ 800"/>
        <xdr:cNvCxnSpPr/>
      </xdr:nvCxnSpPr>
      <xdr:spPr>
        <a:xfrm>
          <a:off x="19545300" y="10112946"/>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802" name="フローチャート: 判断 801"/>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803" name="テキスト ボックス 802"/>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168770</xdr:rowOff>
    </xdr:from>
    <xdr:to>
      <xdr:col>102</xdr:col>
      <xdr:colOff>114300</xdr:colOff>
      <xdr:row>58</xdr:row>
      <xdr:rowOff>168846</xdr:rowOff>
    </xdr:to>
    <xdr:cxnSp macro="">
      <xdr:nvCxnSpPr>
        <xdr:cNvPr id="804" name="直線コネクタ 803"/>
        <xdr:cNvCxnSpPr/>
      </xdr:nvCxnSpPr>
      <xdr:spPr>
        <a:xfrm>
          <a:off x="18656300" y="101128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136106</xdr:rowOff>
    </xdr:from>
    <xdr:to>
      <xdr:col>116</xdr:col>
      <xdr:colOff>114300</xdr:colOff>
      <xdr:row>59</xdr:row>
      <xdr:rowOff>66256</xdr:rowOff>
    </xdr:to>
    <xdr:sp macro="" textlink="">
      <xdr:nvSpPr>
        <xdr:cNvPr id="814" name="楕円 813"/>
        <xdr:cNvSpPr/>
      </xdr:nvSpPr>
      <xdr:spPr>
        <a:xfrm>
          <a:off x="22110700" y="100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51033</xdr:rowOff>
    </xdr:from>
    <xdr:ext cx="378565" cy="259045"/>
    <xdr:sp macro="" textlink="">
      <xdr:nvSpPr>
        <xdr:cNvPr id="815" name="貸付金該当値テキスト"/>
        <xdr:cNvSpPr txBox="1"/>
      </xdr:nvSpPr>
      <xdr:spPr>
        <a:xfrm>
          <a:off x="22212300" y="9995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134353</xdr:rowOff>
    </xdr:from>
    <xdr:to>
      <xdr:col>112</xdr:col>
      <xdr:colOff>38100</xdr:colOff>
      <xdr:row>59</xdr:row>
      <xdr:rowOff>64503</xdr:rowOff>
    </xdr:to>
    <xdr:sp macro="" textlink="">
      <xdr:nvSpPr>
        <xdr:cNvPr id="816" name="楕円 815"/>
        <xdr:cNvSpPr/>
      </xdr:nvSpPr>
      <xdr:spPr>
        <a:xfrm>
          <a:off x="21272500" y="100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55630</xdr:rowOff>
    </xdr:from>
    <xdr:ext cx="378565" cy="259045"/>
    <xdr:sp macro="" textlink="">
      <xdr:nvSpPr>
        <xdr:cNvPr id="817" name="テキスト ボックス 816"/>
        <xdr:cNvSpPr txBox="1"/>
      </xdr:nvSpPr>
      <xdr:spPr>
        <a:xfrm>
          <a:off x="21134017" y="1017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125019</xdr:rowOff>
    </xdr:from>
    <xdr:to>
      <xdr:col>107</xdr:col>
      <xdr:colOff>101600</xdr:colOff>
      <xdr:row>59</xdr:row>
      <xdr:rowOff>55169</xdr:rowOff>
    </xdr:to>
    <xdr:sp macro="" textlink="">
      <xdr:nvSpPr>
        <xdr:cNvPr id="818" name="楕円 817"/>
        <xdr:cNvSpPr/>
      </xdr:nvSpPr>
      <xdr:spPr>
        <a:xfrm>
          <a:off x="20383500" y="100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46296</xdr:rowOff>
    </xdr:from>
    <xdr:ext cx="469744" cy="259045"/>
    <xdr:sp macro="" textlink="">
      <xdr:nvSpPr>
        <xdr:cNvPr id="819" name="テキスト ボックス 818"/>
        <xdr:cNvSpPr txBox="1"/>
      </xdr:nvSpPr>
      <xdr:spPr>
        <a:xfrm>
          <a:off x="20199428" y="101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118046</xdr:rowOff>
    </xdr:from>
    <xdr:to>
      <xdr:col>102</xdr:col>
      <xdr:colOff>165100</xdr:colOff>
      <xdr:row>59</xdr:row>
      <xdr:rowOff>48196</xdr:rowOff>
    </xdr:to>
    <xdr:sp macro="" textlink="">
      <xdr:nvSpPr>
        <xdr:cNvPr id="820" name="楕円 819"/>
        <xdr:cNvSpPr/>
      </xdr:nvSpPr>
      <xdr:spPr>
        <a:xfrm>
          <a:off x="19494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39323</xdr:rowOff>
    </xdr:from>
    <xdr:ext cx="469744" cy="259045"/>
    <xdr:sp macro="" textlink="">
      <xdr:nvSpPr>
        <xdr:cNvPr id="821" name="テキスト ボックス 820"/>
        <xdr:cNvSpPr txBox="1"/>
      </xdr:nvSpPr>
      <xdr:spPr>
        <a:xfrm>
          <a:off x="19310428" y="101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117970</xdr:rowOff>
    </xdr:from>
    <xdr:to>
      <xdr:col>98</xdr:col>
      <xdr:colOff>38100</xdr:colOff>
      <xdr:row>59</xdr:row>
      <xdr:rowOff>48120</xdr:rowOff>
    </xdr:to>
    <xdr:sp macro="" textlink="">
      <xdr:nvSpPr>
        <xdr:cNvPr id="822" name="楕円 821"/>
        <xdr:cNvSpPr/>
      </xdr:nvSpPr>
      <xdr:spPr>
        <a:xfrm>
          <a:off x="18605500" y="100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39247</xdr:rowOff>
    </xdr:from>
    <xdr:ext cx="469744" cy="259045"/>
    <xdr:sp macro="" textlink="">
      <xdr:nvSpPr>
        <xdr:cNvPr id="823" name="テキスト ボックス 822"/>
        <xdr:cNvSpPr txBox="1"/>
      </xdr:nvSpPr>
      <xdr:spPr>
        <a:xfrm>
          <a:off x="18421428" y="101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96743</xdr:rowOff>
    </xdr:from>
    <xdr:to>
      <xdr:col>116</xdr:col>
      <xdr:colOff>63500</xdr:colOff>
      <xdr:row>76</xdr:row>
      <xdr:rowOff>104572</xdr:rowOff>
    </xdr:to>
    <xdr:cxnSp macro="">
      <xdr:nvCxnSpPr>
        <xdr:cNvPr id="853" name="直線コネクタ 852"/>
        <xdr:cNvCxnSpPr/>
      </xdr:nvCxnSpPr>
      <xdr:spPr>
        <a:xfrm flipV="1">
          <a:off x="21323300" y="13126943"/>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74149</xdr:rowOff>
    </xdr:from>
    <xdr:to>
      <xdr:col>111</xdr:col>
      <xdr:colOff>177800</xdr:colOff>
      <xdr:row>76</xdr:row>
      <xdr:rowOff>104572</xdr:rowOff>
    </xdr:to>
    <xdr:cxnSp macro="">
      <xdr:nvCxnSpPr>
        <xdr:cNvPr id="856" name="直線コネクタ 855"/>
        <xdr:cNvCxnSpPr/>
      </xdr:nvCxnSpPr>
      <xdr:spPr>
        <a:xfrm>
          <a:off x="20434300" y="13104349"/>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74149</xdr:rowOff>
    </xdr:from>
    <xdr:to>
      <xdr:col>107</xdr:col>
      <xdr:colOff>50800</xdr:colOff>
      <xdr:row>76</xdr:row>
      <xdr:rowOff>100037</xdr:rowOff>
    </xdr:to>
    <xdr:cxnSp macro="">
      <xdr:nvCxnSpPr>
        <xdr:cNvPr id="859" name="直線コネクタ 858"/>
        <xdr:cNvCxnSpPr/>
      </xdr:nvCxnSpPr>
      <xdr:spPr>
        <a:xfrm flipV="1">
          <a:off x="19545300" y="13104349"/>
          <a:ext cx="889000" cy="2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60" name="フローチャート: 判断 859"/>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61" name="テキスト ボックス 860"/>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100037</xdr:rowOff>
    </xdr:from>
    <xdr:to>
      <xdr:col>102</xdr:col>
      <xdr:colOff>114300</xdr:colOff>
      <xdr:row>76</xdr:row>
      <xdr:rowOff>122193</xdr:rowOff>
    </xdr:to>
    <xdr:cxnSp macro="">
      <xdr:nvCxnSpPr>
        <xdr:cNvPr id="862" name="直線コネクタ 861"/>
        <xdr:cNvCxnSpPr/>
      </xdr:nvCxnSpPr>
      <xdr:spPr>
        <a:xfrm flipV="1">
          <a:off x="18656300" y="13130237"/>
          <a:ext cx="889000" cy="2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45943</xdr:rowOff>
    </xdr:from>
    <xdr:to>
      <xdr:col>116</xdr:col>
      <xdr:colOff>114300</xdr:colOff>
      <xdr:row>76</xdr:row>
      <xdr:rowOff>147543</xdr:rowOff>
    </xdr:to>
    <xdr:sp macro="" textlink="">
      <xdr:nvSpPr>
        <xdr:cNvPr id="872" name="楕円 871"/>
        <xdr:cNvSpPr/>
      </xdr:nvSpPr>
      <xdr:spPr>
        <a:xfrm>
          <a:off x="22110700" y="130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24370</xdr:rowOff>
    </xdr:from>
    <xdr:ext cx="534377" cy="259045"/>
    <xdr:sp macro="" textlink="">
      <xdr:nvSpPr>
        <xdr:cNvPr id="873" name="繰出金該当値テキスト"/>
        <xdr:cNvSpPr txBox="1"/>
      </xdr:nvSpPr>
      <xdr:spPr>
        <a:xfrm>
          <a:off x="22212300" y="130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53772</xdr:rowOff>
    </xdr:from>
    <xdr:to>
      <xdr:col>112</xdr:col>
      <xdr:colOff>38100</xdr:colOff>
      <xdr:row>76</xdr:row>
      <xdr:rowOff>155372</xdr:rowOff>
    </xdr:to>
    <xdr:sp macro="" textlink="">
      <xdr:nvSpPr>
        <xdr:cNvPr id="874" name="楕円 873"/>
        <xdr:cNvSpPr/>
      </xdr:nvSpPr>
      <xdr:spPr>
        <a:xfrm>
          <a:off x="21272500" y="130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146499</xdr:rowOff>
    </xdr:from>
    <xdr:ext cx="534377" cy="259045"/>
    <xdr:sp macro="" textlink="">
      <xdr:nvSpPr>
        <xdr:cNvPr id="875" name="テキスト ボックス 874"/>
        <xdr:cNvSpPr txBox="1"/>
      </xdr:nvSpPr>
      <xdr:spPr>
        <a:xfrm>
          <a:off x="21056111" y="131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23349</xdr:rowOff>
    </xdr:from>
    <xdr:to>
      <xdr:col>107</xdr:col>
      <xdr:colOff>101600</xdr:colOff>
      <xdr:row>76</xdr:row>
      <xdr:rowOff>124949</xdr:rowOff>
    </xdr:to>
    <xdr:sp macro="" textlink="">
      <xdr:nvSpPr>
        <xdr:cNvPr id="876" name="楕円 875"/>
        <xdr:cNvSpPr/>
      </xdr:nvSpPr>
      <xdr:spPr>
        <a:xfrm>
          <a:off x="20383500" y="130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141476</xdr:rowOff>
    </xdr:from>
    <xdr:ext cx="534377" cy="259045"/>
    <xdr:sp macro="" textlink="">
      <xdr:nvSpPr>
        <xdr:cNvPr id="877" name="テキスト ボックス 876"/>
        <xdr:cNvSpPr txBox="1"/>
      </xdr:nvSpPr>
      <xdr:spPr>
        <a:xfrm>
          <a:off x="20167111" y="128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49237</xdr:rowOff>
    </xdr:from>
    <xdr:to>
      <xdr:col>102</xdr:col>
      <xdr:colOff>165100</xdr:colOff>
      <xdr:row>76</xdr:row>
      <xdr:rowOff>150837</xdr:rowOff>
    </xdr:to>
    <xdr:sp macro="" textlink="">
      <xdr:nvSpPr>
        <xdr:cNvPr id="878" name="楕円 877"/>
        <xdr:cNvSpPr/>
      </xdr:nvSpPr>
      <xdr:spPr>
        <a:xfrm>
          <a:off x="19494500" y="130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167365</xdr:rowOff>
    </xdr:from>
    <xdr:ext cx="534377" cy="259045"/>
    <xdr:sp macro="" textlink="">
      <xdr:nvSpPr>
        <xdr:cNvPr id="879" name="テキスト ボックス 878"/>
        <xdr:cNvSpPr txBox="1"/>
      </xdr:nvSpPr>
      <xdr:spPr>
        <a:xfrm>
          <a:off x="19278111" y="128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71393</xdr:rowOff>
    </xdr:from>
    <xdr:to>
      <xdr:col>98</xdr:col>
      <xdr:colOff>38100</xdr:colOff>
      <xdr:row>77</xdr:row>
      <xdr:rowOff>1543</xdr:rowOff>
    </xdr:to>
    <xdr:sp macro="" textlink="">
      <xdr:nvSpPr>
        <xdr:cNvPr id="880" name="楕円 879"/>
        <xdr:cNvSpPr/>
      </xdr:nvSpPr>
      <xdr:spPr>
        <a:xfrm>
          <a:off x="18605500" y="131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18070</xdr:rowOff>
    </xdr:from>
    <xdr:ext cx="534377" cy="259045"/>
    <xdr:sp macro="" textlink="">
      <xdr:nvSpPr>
        <xdr:cNvPr id="881" name="テキスト ボックス 880"/>
        <xdr:cNvSpPr txBox="1"/>
      </xdr:nvSpPr>
      <xdr:spPr>
        <a:xfrm>
          <a:off x="18389111" y="128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395</a:t>
          </a:r>
          <a:r>
            <a:rPr kumimoji="1" lang="ja-JP" altLang="ja-JP" sz="1100">
              <a:solidFill>
                <a:schemeClr val="dk1"/>
              </a:solidFill>
              <a:effectLst/>
              <a:latin typeface="+mn-lt"/>
              <a:ea typeface="+mn-ea"/>
              <a:cs typeface="+mn-cs"/>
            </a:rPr>
            <a:t>千円となっており、昨年より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千円の減である。最も大きい構成項目である扶助費は、住民一人当たり</a:t>
          </a:r>
          <a:r>
            <a:rPr kumimoji="1" lang="en-US" altLang="ja-JP" sz="1100">
              <a:solidFill>
                <a:schemeClr val="dk1"/>
              </a:solidFill>
              <a:effectLst/>
              <a:latin typeface="+mn-lt"/>
              <a:ea typeface="+mn-ea"/>
              <a:cs typeface="+mn-cs"/>
            </a:rPr>
            <a:t>87,554</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％を占めており、直近５ヵ年で唯一上昇し続けている。さらに平成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％増加している。本市は障がい者・児福祉や子育て支援，高齢者福祉など弱者支援に重点をおいており、今後も扶助費の増幅は見込まれるため，慎重な財政運営が必要である。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維持補修費は今年度は減少したものの，道路等のインフラ施設をはじめ公共施設全般にわたり耐用年数の経過による維持補修費の増加が見込まれており，長寿命化計画や総合管理計画等に基づき適切な維持管理に努め，費用の平準化とコスト削減を図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68,586
67,417
211.90
27,694,806
27,112,792
261,843
15,871,097
28,903,848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35001</xdr:rowOff>
    </xdr:from>
    <xdr:to>
      <xdr:col>24</xdr:col>
      <xdr:colOff>63500</xdr:colOff>
      <xdr:row>33</xdr:row>
      <xdr:rowOff>86208</xdr:rowOff>
    </xdr:to>
    <xdr:cxnSp macro="">
      <xdr:nvCxnSpPr>
        <xdr:cNvPr id="59" name="直線コネクタ 58"/>
        <xdr:cNvCxnSpPr/>
      </xdr:nvCxnSpPr>
      <xdr:spPr>
        <a:xfrm>
          <a:off x="3797300" y="5692851"/>
          <a:ext cx="8382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82550</xdr:rowOff>
    </xdr:from>
    <xdr:to>
      <xdr:col>19</xdr:col>
      <xdr:colOff>177800</xdr:colOff>
      <xdr:row>33</xdr:row>
      <xdr:rowOff>35001</xdr:rowOff>
    </xdr:to>
    <xdr:cxnSp macro="">
      <xdr:nvCxnSpPr>
        <xdr:cNvPr id="62" name="直線コネクタ 61"/>
        <xdr:cNvCxnSpPr/>
      </xdr:nvCxnSpPr>
      <xdr:spPr>
        <a:xfrm>
          <a:off x="2908300" y="5397500"/>
          <a:ext cx="8890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82550</xdr:rowOff>
    </xdr:from>
    <xdr:to>
      <xdr:col>15</xdr:col>
      <xdr:colOff>50800</xdr:colOff>
      <xdr:row>32</xdr:row>
      <xdr:rowOff>127356</xdr:rowOff>
    </xdr:to>
    <xdr:cxnSp macro="">
      <xdr:nvCxnSpPr>
        <xdr:cNvPr id="65" name="直線コネクタ 64"/>
        <xdr:cNvCxnSpPr/>
      </xdr:nvCxnSpPr>
      <xdr:spPr>
        <a:xfrm flipV="1">
          <a:off x="2019300" y="5397500"/>
          <a:ext cx="889000" cy="2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63297</xdr:rowOff>
    </xdr:from>
    <xdr:to>
      <xdr:col>15</xdr:col>
      <xdr:colOff>101600</xdr:colOff>
      <xdr:row>34</xdr:row>
      <xdr:rowOff>164897</xdr:rowOff>
    </xdr:to>
    <xdr:sp macro="" textlink="">
      <xdr:nvSpPr>
        <xdr:cNvPr id="66" name="フローチャート: 判断 65"/>
        <xdr:cNvSpPr/>
      </xdr:nvSpPr>
      <xdr:spPr>
        <a:xfrm>
          <a:off x="2857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156024</xdr:rowOff>
    </xdr:from>
    <xdr:ext cx="469744" cy="259045"/>
    <xdr:sp macro="" textlink="">
      <xdr:nvSpPr>
        <xdr:cNvPr id="67" name="テキスト ボックス 66"/>
        <xdr:cNvSpPr txBox="1"/>
      </xdr:nvSpPr>
      <xdr:spPr>
        <a:xfrm>
          <a:off x="2673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43688</xdr:rowOff>
    </xdr:from>
    <xdr:to>
      <xdr:col>10</xdr:col>
      <xdr:colOff>114300</xdr:colOff>
      <xdr:row>32</xdr:row>
      <xdr:rowOff>127356</xdr:rowOff>
    </xdr:to>
    <xdr:cxnSp macro="">
      <xdr:nvCxnSpPr>
        <xdr:cNvPr id="68" name="直線コネクタ 67"/>
        <xdr:cNvCxnSpPr/>
      </xdr:nvCxnSpPr>
      <xdr:spPr>
        <a:xfrm>
          <a:off x="1130300" y="553008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35408</xdr:rowOff>
    </xdr:from>
    <xdr:to>
      <xdr:col>24</xdr:col>
      <xdr:colOff>114300</xdr:colOff>
      <xdr:row>33</xdr:row>
      <xdr:rowOff>137008</xdr:rowOff>
    </xdr:to>
    <xdr:sp macro="" textlink="">
      <xdr:nvSpPr>
        <xdr:cNvPr id="78" name="楕円 77"/>
        <xdr:cNvSpPr/>
      </xdr:nvSpPr>
      <xdr:spPr>
        <a:xfrm>
          <a:off x="45847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58285</xdr:rowOff>
    </xdr:from>
    <xdr:ext cx="469744" cy="259045"/>
    <xdr:sp macro="" textlink="">
      <xdr:nvSpPr>
        <xdr:cNvPr id="79" name="議会費該当値テキスト"/>
        <xdr:cNvSpPr txBox="1"/>
      </xdr:nvSpPr>
      <xdr:spPr>
        <a:xfrm>
          <a:off x="4686300" y="554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155651</xdr:rowOff>
    </xdr:from>
    <xdr:to>
      <xdr:col>20</xdr:col>
      <xdr:colOff>38100</xdr:colOff>
      <xdr:row>33</xdr:row>
      <xdr:rowOff>85801</xdr:rowOff>
    </xdr:to>
    <xdr:sp macro="" textlink="">
      <xdr:nvSpPr>
        <xdr:cNvPr id="80" name="楕円 79"/>
        <xdr:cNvSpPr/>
      </xdr:nvSpPr>
      <xdr:spPr>
        <a:xfrm>
          <a:off x="3746500" y="56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102328</xdr:rowOff>
    </xdr:from>
    <xdr:ext cx="469744" cy="259045"/>
    <xdr:sp macro="" textlink="">
      <xdr:nvSpPr>
        <xdr:cNvPr id="81" name="テキスト ボックス 80"/>
        <xdr:cNvSpPr txBox="1"/>
      </xdr:nvSpPr>
      <xdr:spPr>
        <a:xfrm>
          <a:off x="3562428" y="54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31750</xdr:rowOff>
    </xdr:from>
    <xdr:to>
      <xdr:col>15</xdr:col>
      <xdr:colOff>101600</xdr:colOff>
      <xdr:row>31</xdr:row>
      <xdr:rowOff>133350</xdr:rowOff>
    </xdr:to>
    <xdr:sp macro="" textlink="">
      <xdr:nvSpPr>
        <xdr:cNvPr id="82" name="楕円 81"/>
        <xdr:cNvSpPr/>
      </xdr:nvSpPr>
      <xdr:spPr>
        <a:xfrm>
          <a:off x="2857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149877</xdr:rowOff>
    </xdr:from>
    <xdr:ext cx="469744" cy="259045"/>
    <xdr:sp macro="" textlink="">
      <xdr:nvSpPr>
        <xdr:cNvPr id="83" name="テキスト ボックス 82"/>
        <xdr:cNvSpPr txBox="1"/>
      </xdr:nvSpPr>
      <xdr:spPr>
        <a:xfrm>
          <a:off x="2673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76556</xdr:rowOff>
    </xdr:from>
    <xdr:to>
      <xdr:col>10</xdr:col>
      <xdr:colOff>165100</xdr:colOff>
      <xdr:row>33</xdr:row>
      <xdr:rowOff>6706</xdr:rowOff>
    </xdr:to>
    <xdr:sp macro="" textlink="">
      <xdr:nvSpPr>
        <xdr:cNvPr id="84" name="楕円 83"/>
        <xdr:cNvSpPr/>
      </xdr:nvSpPr>
      <xdr:spPr>
        <a:xfrm>
          <a:off x="1968500" y="55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23233</xdr:rowOff>
    </xdr:from>
    <xdr:ext cx="469744" cy="259045"/>
    <xdr:sp macro="" textlink="">
      <xdr:nvSpPr>
        <xdr:cNvPr id="85" name="テキスト ボックス 84"/>
        <xdr:cNvSpPr txBox="1"/>
      </xdr:nvSpPr>
      <xdr:spPr>
        <a:xfrm>
          <a:off x="1784428" y="533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164338</xdr:rowOff>
    </xdr:from>
    <xdr:to>
      <xdr:col>6</xdr:col>
      <xdr:colOff>38100</xdr:colOff>
      <xdr:row>32</xdr:row>
      <xdr:rowOff>94488</xdr:rowOff>
    </xdr:to>
    <xdr:sp macro="" textlink="">
      <xdr:nvSpPr>
        <xdr:cNvPr id="86" name="楕円 85"/>
        <xdr:cNvSpPr/>
      </xdr:nvSpPr>
      <xdr:spPr>
        <a:xfrm>
          <a:off x="1079500" y="54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111015</xdr:rowOff>
    </xdr:from>
    <xdr:ext cx="469744" cy="259045"/>
    <xdr:sp macro="" textlink="">
      <xdr:nvSpPr>
        <xdr:cNvPr id="87" name="テキスト ボックス 86"/>
        <xdr:cNvSpPr txBox="1"/>
      </xdr:nvSpPr>
      <xdr:spPr>
        <a:xfrm>
          <a:off x="895428" y="525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52375</xdr:rowOff>
    </xdr:from>
    <xdr:to>
      <xdr:col>24</xdr:col>
      <xdr:colOff>63500</xdr:colOff>
      <xdr:row>57</xdr:row>
      <xdr:rowOff>60465</xdr:rowOff>
    </xdr:to>
    <xdr:cxnSp macro="">
      <xdr:nvCxnSpPr>
        <xdr:cNvPr id="117" name="直線コネクタ 116"/>
        <xdr:cNvCxnSpPr/>
      </xdr:nvCxnSpPr>
      <xdr:spPr>
        <a:xfrm>
          <a:off x="3797300" y="9825025"/>
          <a:ext cx="8382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131687</xdr:rowOff>
    </xdr:from>
    <xdr:to>
      <xdr:col>19</xdr:col>
      <xdr:colOff>177800</xdr:colOff>
      <xdr:row>57</xdr:row>
      <xdr:rowOff>52375</xdr:rowOff>
    </xdr:to>
    <xdr:cxnSp macro="">
      <xdr:nvCxnSpPr>
        <xdr:cNvPr id="120" name="直線コネクタ 119"/>
        <xdr:cNvCxnSpPr/>
      </xdr:nvCxnSpPr>
      <xdr:spPr>
        <a:xfrm>
          <a:off x="2908300" y="9732887"/>
          <a:ext cx="889000" cy="9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131687</xdr:rowOff>
    </xdr:from>
    <xdr:to>
      <xdr:col>15</xdr:col>
      <xdr:colOff>50800</xdr:colOff>
      <xdr:row>58</xdr:row>
      <xdr:rowOff>23051</xdr:rowOff>
    </xdr:to>
    <xdr:cxnSp macro="">
      <xdr:nvCxnSpPr>
        <xdr:cNvPr id="123" name="直線コネクタ 122"/>
        <xdr:cNvCxnSpPr/>
      </xdr:nvCxnSpPr>
      <xdr:spPr>
        <a:xfrm flipV="1">
          <a:off x="2019300" y="9732887"/>
          <a:ext cx="889000" cy="2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29146</xdr:rowOff>
    </xdr:from>
    <xdr:to>
      <xdr:col>15</xdr:col>
      <xdr:colOff>101600</xdr:colOff>
      <xdr:row>57</xdr:row>
      <xdr:rowOff>130746</xdr:rowOff>
    </xdr:to>
    <xdr:sp macro="" textlink="">
      <xdr:nvSpPr>
        <xdr:cNvPr id="124" name="フローチャート: 判断 123"/>
        <xdr:cNvSpPr/>
      </xdr:nvSpPr>
      <xdr:spPr>
        <a:xfrm>
          <a:off x="2857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121873</xdr:rowOff>
    </xdr:from>
    <xdr:ext cx="534377" cy="259045"/>
    <xdr:sp macro="" textlink="">
      <xdr:nvSpPr>
        <xdr:cNvPr id="125" name="テキスト ボックス 124"/>
        <xdr:cNvSpPr txBox="1"/>
      </xdr:nvSpPr>
      <xdr:spPr>
        <a:xfrm>
          <a:off x="2641111" y="9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22034</xdr:rowOff>
    </xdr:from>
    <xdr:to>
      <xdr:col>10</xdr:col>
      <xdr:colOff>114300</xdr:colOff>
      <xdr:row>58</xdr:row>
      <xdr:rowOff>23051</xdr:rowOff>
    </xdr:to>
    <xdr:cxnSp macro="">
      <xdr:nvCxnSpPr>
        <xdr:cNvPr id="126" name="直線コネクタ 125"/>
        <xdr:cNvCxnSpPr/>
      </xdr:nvCxnSpPr>
      <xdr:spPr>
        <a:xfrm>
          <a:off x="1130300" y="9966134"/>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9665</xdr:rowOff>
    </xdr:from>
    <xdr:to>
      <xdr:col>24</xdr:col>
      <xdr:colOff>114300</xdr:colOff>
      <xdr:row>57</xdr:row>
      <xdr:rowOff>111265</xdr:rowOff>
    </xdr:to>
    <xdr:sp macro="" textlink="">
      <xdr:nvSpPr>
        <xdr:cNvPr id="136" name="楕円 135"/>
        <xdr:cNvSpPr/>
      </xdr:nvSpPr>
      <xdr:spPr>
        <a:xfrm>
          <a:off x="4584700" y="97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159542</xdr:rowOff>
    </xdr:from>
    <xdr:ext cx="534377" cy="259045"/>
    <xdr:sp macro="" textlink="">
      <xdr:nvSpPr>
        <xdr:cNvPr id="137" name="総務費該当値テキスト"/>
        <xdr:cNvSpPr txBox="1"/>
      </xdr:nvSpPr>
      <xdr:spPr>
        <a:xfrm>
          <a:off x="4686300" y="97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1575</xdr:rowOff>
    </xdr:from>
    <xdr:to>
      <xdr:col>20</xdr:col>
      <xdr:colOff>38100</xdr:colOff>
      <xdr:row>57</xdr:row>
      <xdr:rowOff>103175</xdr:rowOff>
    </xdr:to>
    <xdr:sp macro="" textlink="">
      <xdr:nvSpPr>
        <xdr:cNvPr id="138" name="楕円 137"/>
        <xdr:cNvSpPr/>
      </xdr:nvSpPr>
      <xdr:spPr>
        <a:xfrm>
          <a:off x="3746500" y="97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94302</xdr:rowOff>
    </xdr:from>
    <xdr:ext cx="534377" cy="259045"/>
    <xdr:sp macro="" textlink="">
      <xdr:nvSpPr>
        <xdr:cNvPr id="139" name="テキスト ボックス 138"/>
        <xdr:cNvSpPr txBox="1"/>
      </xdr:nvSpPr>
      <xdr:spPr>
        <a:xfrm>
          <a:off x="3530111" y="98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80887</xdr:rowOff>
    </xdr:from>
    <xdr:to>
      <xdr:col>15</xdr:col>
      <xdr:colOff>101600</xdr:colOff>
      <xdr:row>57</xdr:row>
      <xdr:rowOff>11037</xdr:rowOff>
    </xdr:to>
    <xdr:sp macro="" textlink="">
      <xdr:nvSpPr>
        <xdr:cNvPr id="140" name="楕円 139"/>
        <xdr:cNvSpPr/>
      </xdr:nvSpPr>
      <xdr:spPr>
        <a:xfrm>
          <a:off x="2857500" y="968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27564</xdr:rowOff>
    </xdr:from>
    <xdr:ext cx="534377" cy="259045"/>
    <xdr:sp macro="" textlink="">
      <xdr:nvSpPr>
        <xdr:cNvPr id="141" name="テキスト ボックス 140"/>
        <xdr:cNvSpPr txBox="1"/>
      </xdr:nvSpPr>
      <xdr:spPr>
        <a:xfrm>
          <a:off x="2641111" y="94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143701</xdr:rowOff>
    </xdr:from>
    <xdr:to>
      <xdr:col>10</xdr:col>
      <xdr:colOff>165100</xdr:colOff>
      <xdr:row>58</xdr:row>
      <xdr:rowOff>73851</xdr:rowOff>
    </xdr:to>
    <xdr:sp macro="" textlink="">
      <xdr:nvSpPr>
        <xdr:cNvPr id="142" name="楕円 141"/>
        <xdr:cNvSpPr/>
      </xdr:nvSpPr>
      <xdr:spPr>
        <a:xfrm>
          <a:off x="1968500" y="99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64978</xdr:rowOff>
    </xdr:from>
    <xdr:ext cx="534377" cy="259045"/>
    <xdr:sp macro="" textlink="">
      <xdr:nvSpPr>
        <xdr:cNvPr id="143" name="テキスト ボックス 142"/>
        <xdr:cNvSpPr txBox="1"/>
      </xdr:nvSpPr>
      <xdr:spPr>
        <a:xfrm>
          <a:off x="1752111" y="100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142684</xdr:rowOff>
    </xdr:from>
    <xdr:to>
      <xdr:col>6</xdr:col>
      <xdr:colOff>38100</xdr:colOff>
      <xdr:row>58</xdr:row>
      <xdr:rowOff>72834</xdr:rowOff>
    </xdr:to>
    <xdr:sp macro="" textlink="">
      <xdr:nvSpPr>
        <xdr:cNvPr id="144" name="楕円 143"/>
        <xdr:cNvSpPr/>
      </xdr:nvSpPr>
      <xdr:spPr>
        <a:xfrm>
          <a:off x="1079500" y="99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63961</xdr:rowOff>
    </xdr:from>
    <xdr:ext cx="534377" cy="259045"/>
    <xdr:sp macro="" textlink="">
      <xdr:nvSpPr>
        <xdr:cNvPr id="145" name="テキスト ボックス 144"/>
        <xdr:cNvSpPr txBox="1"/>
      </xdr:nvSpPr>
      <xdr:spPr>
        <a:xfrm>
          <a:off x="863111" y="100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69583</xdr:rowOff>
    </xdr:from>
    <xdr:to>
      <xdr:col>24</xdr:col>
      <xdr:colOff>63500</xdr:colOff>
      <xdr:row>78</xdr:row>
      <xdr:rowOff>20980</xdr:rowOff>
    </xdr:to>
    <xdr:cxnSp macro="">
      <xdr:nvCxnSpPr>
        <xdr:cNvPr id="175" name="直線コネクタ 174"/>
        <xdr:cNvCxnSpPr/>
      </xdr:nvCxnSpPr>
      <xdr:spPr>
        <a:xfrm flipV="1">
          <a:off x="3797300" y="13271233"/>
          <a:ext cx="838200" cy="1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20980</xdr:rowOff>
    </xdr:from>
    <xdr:to>
      <xdr:col>19</xdr:col>
      <xdr:colOff>177800</xdr:colOff>
      <xdr:row>78</xdr:row>
      <xdr:rowOff>107328</xdr:rowOff>
    </xdr:to>
    <xdr:cxnSp macro="">
      <xdr:nvCxnSpPr>
        <xdr:cNvPr id="178" name="直線コネクタ 177"/>
        <xdr:cNvCxnSpPr/>
      </xdr:nvCxnSpPr>
      <xdr:spPr>
        <a:xfrm flipV="1">
          <a:off x="2908300" y="13394080"/>
          <a:ext cx="889000" cy="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107328</xdr:rowOff>
    </xdr:from>
    <xdr:to>
      <xdr:col>15</xdr:col>
      <xdr:colOff>50800</xdr:colOff>
      <xdr:row>78</xdr:row>
      <xdr:rowOff>148679</xdr:rowOff>
    </xdr:to>
    <xdr:cxnSp macro="">
      <xdr:nvCxnSpPr>
        <xdr:cNvPr id="181" name="直線コネクタ 180"/>
        <xdr:cNvCxnSpPr/>
      </xdr:nvCxnSpPr>
      <xdr:spPr>
        <a:xfrm flipV="1">
          <a:off x="2019300" y="13480428"/>
          <a:ext cx="889000" cy="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32741</xdr:rowOff>
    </xdr:from>
    <xdr:to>
      <xdr:col>15</xdr:col>
      <xdr:colOff>101600</xdr:colOff>
      <xdr:row>78</xdr:row>
      <xdr:rowOff>134341</xdr:rowOff>
    </xdr:to>
    <xdr:sp macro="" textlink="">
      <xdr:nvSpPr>
        <xdr:cNvPr id="182" name="フローチャート: 判断 181"/>
        <xdr:cNvSpPr/>
      </xdr:nvSpPr>
      <xdr:spPr>
        <a:xfrm>
          <a:off x="2857500" y="134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150868</xdr:rowOff>
    </xdr:from>
    <xdr:ext cx="599010" cy="259045"/>
    <xdr:sp macro="" textlink="">
      <xdr:nvSpPr>
        <xdr:cNvPr id="183" name="テキスト ボックス 182"/>
        <xdr:cNvSpPr txBox="1"/>
      </xdr:nvSpPr>
      <xdr:spPr>
        <a:xfrm>
          <a:off x="2608795" y="1318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148679</xdr:rowOff>
    </xdr:from>
    <xdr:to>
      <xdr:col>10</xdr:col>
      <xdr:colOff>114300</xdr:colOff>
      <xdr:row>79</xdr:row>
      <xdr:rowOff>100736</xdr:rowOff>
    </xdr:to>
    <xdr:cxnSp macro="">
      <xdr:nvCxnSpPr>
        <xdr:cNvPr id="184" name="直線コネクタ 183"/>
        <xdr:cNvCxnSpPr/>
      </xdr:nvCxnSpPr>
      <xdr:spPr>
        <a:xfrm flipV="1">
          <a:off x="1130300" y="13521779"/>
          <a:ext cx="889000" cy="1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147057</xdr:rowOff>
    </xdr:from>
    <xdr:ext cx="599010" cy="259045"/>
    <xdr:sp macro="" textlink="">
      <xdr:nvSpPr>
        <xdr:cNvPr id="186" name="テキスト ボックス 185"/>
        <xdr:cNvSpPr txBox="1"/>
      </xdr:nvSpPr>
      <xdr:spPr>
        <a:xfrm>
          <a:off x="1719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59390</xdr:rowOff>
    </xdr:from>
    <xdr:ext cx="599010" cy="259045"/>
    <xdr:sp macro="" textlink="">
      <xdr:nvSpPr>
        <xdr:cNvPr id="188" name="テキスト ボックス 187"/>
        <xdr:cNvSpPr txBox="1"/>
      </xdr:nvSpPr>
      <xdr:spPr>
        <a:xfrm>
          <a:off x="830795"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18783</xdr:rowOff>
    </xdr:from>
    <xdr:to>
      <xdr:col>24</xdr:col>
      <xdr:colOff>114300</xdr:colOff>
      <xdr:row>77</xdr:row>
      <xdr:rowOff>120383</xdr:rowOff>
    </xdr:to>
    <xdr:sp macro="" textlink="">
      <xdr:nvSpPr>
        <xdr:cNvPr id="194" name="楕円 193"/>
        <xdr:cNvSpPr/>
      </xdr:nvSpPr>
      <xdr:spPr>
        <a:xfrm>
          <a:off x="4584700" y="132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168660</xdr:rowOff>
    </xdr:from>
    <xdr:ext cx="599010" cy="259045"/>
    <xdr:sp macro="" textlink="">
      <xdr:nvSpPr>
        <xdr:cNvPr id="195" name="民生費該当値テキスト"/>
        <xdr:cNvSpPr txBox="1"/>
      </xdr:nvSpPr>
      <xdr:spPr>
        <a:xfrm>
          <a:off x="4686300" y="1319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141630</xdr:rowOff>
    </xdr:from>
    <xdr:to>
      <xdr:col>20</xdr:col>
      <xdr:colOff>38100</xdr:colOff>
      <xdr:row>78</xdr:row>
      <xdr:rowOff>71780</xdr:rowOff>
    </xdr:to>
    <xdr:sp macro="" textlink="">
      <xdr:nvSpPr>
        <xdr:cNvPr id="196" name="楕円 195"/>
        <xdr:cNvSpPr/>
      </xdr:nvSpPr>
      <xdr:spPr>
        <a:xfrm>
          <a:off x="3746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62907</xdr:rowOff>
    </xdr:from>
    <xdr:ext cx="599010" cy="259045"/>
    <xdr:sp macro="" textlink="">
      <xdr:nvSpPr>
        <xdr:cNvPr id="197" name="テキスト ボックス 196"/>
        <xdr:cNvSpPr txBox="1"/>
      </xdr:nvSpPr>
      <xdr:spPr>
        <a:xfrm>
          <a:off x="3497795" y="1343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56528</xdr:rowOff>
    </xdr:from>
    <xdr:to>
      <xdr:col>15</xdr:col>
      <xdr:colOff>101600</xdr:colOff>
      <xdr:row>78</xdr:row>
      <xdr:rowOff>158128</xdr:rowOff>
    </xdr:to>
    <xdr:sp macro="" textlink="">
      <xdr:nvSpPr>
        <xdr:cNvPr id="198" name="楕円 197"/>
        <xdr:cNvSpPr/>
      </xdr:nvSpPr>
      <xdr:spPr>
        <a:xfrm>
          <a:off x="2857500" y="134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149255</xdr:rowOff>
    </xdr:from>
    <xdr:ext cx="599010" cy="259045"/>
    <xdr:sp macro="" textlink="">
      <xdr:nvSpPr>
        <xdr:cNvPr id="199" name="テキスト ボックス 198"/>
        <xdr:cNvSpPr txBox="1"/>
      </xdr:nvSpPr>
      <xdr:spPr>
        <a:xfrm>
          <a:off x="2608795" y="135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97879</xdr:rowOff>
    </xdr:from>
    <xdr:to>
      <xdr:col>10</xdr:col>
      <xdr:colOff>165100</xdr:colOff>
      <xdr:row>79</xdr:row>
      <xdr:rowOff>28029</xdr:rowOff>
    </xdr:to>
    <xdr:sp macro="" textlink="">
      <xdr:nvSpPr>
        <xdr:cNvPr id="200" name="楕円 199"/>
        <xdr:cNvSpPr/>
      </xdr:nvSpPr>
      <xdr:spPr>
        <a:xfrm>
          <a:off x="1968500" y="134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19156</xdr:rowOff>
    </xdr:from>
    <xdr:ext cx="599010" cy="259045"/>
    <xdr:sp macro="" textlink="">
      <xdr:nvSpPr>
        <xdr:cNvPr id="201" name="テキスト ボックス 200"/>
        <xdr:cNvSpPr txBox="1"/>
      </xdr:nvSpPr>
      <xdr:spPr>
        <a:xfrm>
          <a:off x="1719795" y="1356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49936</xdr:rowOff>
    </xdr:from>
    <xdr:to>
      <xdr:col>6</xdr:col>
      <xdr:colOff>38100</xdr:colOff>
      <xdr:row>79</xdr:row>
      <xdr:rowOff>151536</xdr:rowOff>
    </xdr:to>
    <xdr:sp macro="" textlink="">
      <xdr:nvSpPr>
        <xdr:cNvPr id="202" name="楕円 201"/>
        <xdr:cNvSpPr/>
      </xdr:nvSpPr>
      <xdr:spPr>
        <a:xfrm>
          <a:off x="1079500" y="135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142663</xdr:rowOff>
    </xdr:from>
    <xdr:ext cx="599010" cy="259045"/>
    <xdr:sp macro="" textlink="">
      <xdr:nvSpPr>
        <xdr:cNvPr id="203" name="テキスト ボックス 202"/>
        <xdr:cNvSpPr txBox="1"/>
      </xdr:nvSpPr>
      <xdr:spPr>
        <a:xfrm>
          <a:off x="830795" y="1368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77318</xdr:rowOff>
    </xdr:from>
    <xdr:to>
      <xdr:col>24</xdr:col>
      <xdr:colOff>63500</xdr:colOff>
      <xdr:row>97</xdr:row>
      <xdr:rowOff>62027</xdr:rowOff>
    </xdr:to>
    <xdr:cxnSp macro="">
      <xdr:nvCxnSpPr>
        <xdr:cNvPr id="232" name="直線コネクタ 231"/>
        <xdr:cNvCxnSpPr/>
      </xdr:nvCxnSpPr>
      <xdr:spPr>
        <a:xfrm>
          <a:off x="3797300" y="16536518"/>
          <a:ext cx="838200" cy="1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77318</xdr:rowOff>
    </xdr:from>
    <xdr:to>
      <xdr:col>19</xdr:col>
      <xdr:colOff>177800</xdr:colOff>
      <xdr:row>96</xdr:row>
      <xdr:rowOff>153378</xdr:rowOff>
    </xdr:to>
    <xdr:cxnSp macro="">
      <xdr:nvCxnSpPr>
        <xdr:cNvPr id="235" name="直線コネクタ 234"/>
        <xdr:cNvCxnSpPr/>
      </xdr:nvCxnSpPr>
      <xdr:spPr>
        <a:xfrm flipV="1">
          <a:off x="2908300" y="16536518"/>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153378</xdr:rowOff>
    </xdr:from>
    <xdr:to>
      <xdr:col>15</xdr:col>
      <xdr:colOff>50800</xdr:colOff>
      <xdr:row>97</xdr:row>
      <xdr:rowOff>8179</xdr:rowOff>
    </xdr:to>
    <xdr:cxnSp macro="">
      <xdr:nvCxnSpPr>
        <xdr:cNvPr id="238" name="直線コネクタ 237"/>
        <xdr:cNvCxnSpPr/>
      </xdr:nvCxnSpPr>
      <xdr:spPr>
        <a:xfrm flipV="1">
          <a:off x="2019300" y="16612578"/>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30404</xdr:rowOff>
    </xdr:from>
    <xdr:to>
      <xdr:col>15</xdr:col>
      <xdr:colOff>101600</xdr:colOff>
      <xdr:row>96</xdr:row>
      <xdr:rowOff>132004</xdr:rowOff>
    </xdr:to>
    <xdr:sp macro="" textlink="">
      <xdr:nvSpPr>
        <xdr:cNvPr id="239" name="フローチャート: 判断 238"/>
        <xdr:cNvSpPr/>
      </xdr:nvSpPr>
      <xdr:spPr>
        <a:xfrm>
          <a:off x="2857500" y="1648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148531</xdr:rowOff>
    </xdr:from>
    <xdr:ext cx="534377" cy="259045"/>
    <xdr:sp macro="" textlink="">
      <xdr:nvSpPr>
        <xdr:cNvPr id="240" name="テキスト ボックス 239"/>
        <xdr:cNvSpPr txBox="1"/>
      </xdr:nvSpPr>
      <xdr:spPr>
        <a:xfrm>
          <a:off x="2641111" y="1626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8179</xdr:rowOff>
    </xdr:from>
    <xdr:to>
      <xdr:col>10</xdr:col>
      <xdr:colOff>114300</xdr:colOff>
      <xdr:row>97</xdr:row>
      <xdr:rowOff>39103</xdr:rowOff>
    </xdr:to>
    <xdr:cxnSp macro="">
      <xdr:nvCxnSpPr>
        <xdr:cNvPr id="241" name="直線コネクタ 240"/>
        <xdr:cNvCxnSpPr/>
      </xdr:nvCxnSpPr>
      <xdr:spPr>
        <a:xfrm flipV="1">
          <a:off x="1130300" y="16638829"/>
          <a:ext cx="889000" cy="3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11227</xdr:rowOff>
    </xdr:from>
    <xdr:to>
      <xdr:col>24</xdr:col>
      <xdr:colOff>114300</xdr:colOff>
      <xdr:row>97</xdr:row>
      <xdr:rowOff>112827</xdr:rowOff>
    </xdr:to>
    <xdr:sp macro="" textlink="">
      <xdr:nvSpPr>
        <xdr:cNvPr id="251" name="楕円 250"/>
        <xdr:cNvSpPr/>
      </xdr:nvSpPr>
      <xdr:spPr>
        <a:xfrm>
          <a:off x="4584700" y="166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97604</xdr:rowOff>
    </xdr:from>
    <xdr:ext cx="534377" cy="259045"/>
    <xdr:sp macro="" textlink="">
      <xdr:nvSpPr>
        <xdr:cNvPr id="252" name="衛生費該当値テキスト"/>
        <xdr:cNvSpPr txBox="1"/>
      </xdr:nvSpPr>
      <xdr:spPr>
        <a:xfrm>
          <a:off x="4686300" y="165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26518</xdr:rowOff>
    </xdr:from>
    <xdr:to>
      <xdr:col>20</xdr:col>
      <xdr:colOff>38100</xdr:colOff>
      <xdr:row>96</xdr:row>
      <xdr:rowOff>128118</xdr:rowOff>
    </xdr:to>
    <xdr:sp macro="" textlink="">
      <xdr:nvSpPr>
        <xdr:cNvPr id="253" name="楕円 252"/>
        <xdr:cNvSpPr/>
      </xdr:nvSpPr>
      <xdr:spPr>
        <a:xfrm>
          <a:off x="3746500" y="164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119245</xdr:rowOff>
    </xdr:from>
    <xdr:ext cx="534377" cy="259045"/>
    <xdr:sp macro="" textlink="">
      <xdr:nvSpPr>
        <xdr:cNvPr id="254" name="テキスト ボックス 253"/>
        <xdr:cNvSpPr txBox="1"/>
      </xdr:nvSpPr>
      <xdr:spPr>
        <a:xfrm>
          <a:off x="3530111" y="165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102578</xdr:rowOff>
    </xdr:from>
    <xdr:to>
      <xdr:col>15</xdr:col>
      <xdr:colOff>101600</xdr:colOff>
      <xdr:row>97</xdr:row>
      <xdr:rowOff>32728</xdr:rowOff>
    </xdr:to>
    <xdr:sp macro="" textlink="">
      <xdr:nvSpPr>
        <xdr:cNvPr id="255" name="楕円 254"/>
        <xdr:cNvSpPr/>
      </xdr:nvSpPr>
      <xdr:spPr>
        <a:xfrm>
          <a:off x="2857500" y="165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23855</xdr:rowOff>
    </xdr:from>
    <xdr:ext cx="534377" cy="259045"/>
    <xdr:sp macro="" textlink="">
      <xdr:nvSpPr>
        <xdr:cNvPr id="256" name="テキスト ボックス 255"/>
        <xdr:cNvSpPr txBox="1"/>
      </xdr:nvSpPr>
      <xdr:spPr>
        <a:xfrm>
          <a:off x="2641111" y="166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128829</xdr:rowOff>
    </xdr:from>
    <xdr:to>
      <xdr:col>10</xdr:col>
      <xdr:colOff>165100</xdr:colOff>
      <xdr:row>97</xdr:row>
      <xdr:rowOff>58979</xdr:rowOff>
    </xdr:to>
    <xdr:sp macro="" textlink="">
      <xdr:nvSpPr>
        <xdr:cNvPr id="257" name="楕円 256"/>
        <xdr:cNvSpPr/>
      </xdr:nvSpPr>
      <xdr:spPr>
        <a:xfrm>
          <a:off x="1968500" y="165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50106</xdr:rowOff>
    </xdr:from>
    <xdr:ext cx="534377" cy="259045"/>
    <xdr:sp macro="" textlink="">
      <xdr:nvSpPr>
        <xdr:cNvPr id="258" name="テキスト ボックス 257"/>
        <xdr:cNvSpPr txBox="1"/>
      </xdr:nvSpPr>
      <xdr:spPr>
        <a:xfrm>
          <a:off x="1752111" y="166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159753</xdr:rowOff>
    </xdr:from>
    <xdr:to>
      <xdr:col>6</xdr:col>
      <xdr:colOff>38100</xdr:colOff>
      <xdr:row>97</xdr:row>
      <xdr:rowOff>89903</xdr:rowOff>
    </xdr:to>
    <xdr:sp macro="" textlink="">
      <xdr:nvSpPr>
        <xdr:cNvPr id="259" name="楕円 258"/>
        <xdr:cNvSpPr/>
      </xdr:nvSpPr>
      <xdr:spPr>
        <a:xfrm>
          <a:off x="1079500" y="166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81030</xdr:rowOff>
    </xdr:from>
    <xdr:ext cx="534377" cy="259045"/>
    <xdr:sp macro="" textlink="">
      <xdr:nvSpPr>
        <xdr:cNvPr id="260" name="テキスト ボックス 259"/>
        <xdr:cNvSpPr txBox="1"/>
      </xdr:nvSpPr>
      <xdr:spPr>
        <a:xfrm>
          <a:off x="863111" y="167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53812</xdr:rowOff>
    </xdr:from>
    <xdr:to>
      <xdr:col>55</xdr:col>
      <xdr:colOff>0</xdr:colOff>
      <xdr:row>37</xdr:row>
      <xdr:rowOff>73733</xdr:rowOff>
    </xdr:to>
    <xdr:cxnSp macro="">
      <xdr:nvCxnSpPr>
        <xdr:cNvPr id="291" name="直線コネクタ 290"/>
        <xdr:cNvCxnSpPr/>
      </xdr:nvCxnSpPr>
      <xdr:spPr>
        <a:xfrm>
          <a:off x="9639300" y="6397462"/>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109002</xdr:rowOff>
    </xdr:from>
    <xdr:to>
      <xdr:col>50</xdr:col>
      <xdr:colOff>114300</xdr:colOff>
      <xdr:row>37</xdr:row>
      <xdr:rowOff>53812</xdr:rowOff>
    </xdr:to>
    <xdr:cxnSp macro="">
      <xdr:nvCxnSpPr>
        <xdr:cNvPr id="294" name="直線コネクタ 293"/>
        <xdr:cNvCxnSpPr/>
      </xdr:nvCxnSpPr>
      <xdr:spPr>
        <a:xfrm>
          <a:off x="8750300" y="6281202"/>
          <a:ext cx="889000" cy="1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77325</xdr:rowOff>
    </xdr:from>
    <xdr:to>
      <xdr:col>45</xdr:col>
      <xdr:colOff>177800</xdr:colOff>
      <xdr:row>36</xdr:row>
      <xdr:rowOff>109002</xdr:rowOff>
    </xdr:to>
    <xdr:cxnSp macro="">
      <xdr:nvCxnSpPr>
        <xdr:cNvPr id="297" name="直線コネクタ 296"/>
        <xdr:cNvCxnSpPr/>
      </xdr:nvCxnSpPr>
      <xdr:spPr>
        <a:xfrm>
          <a:off x="7861300" y="6249525"/>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37955</xdr:rowOff>
    </xdr:from>
    <xdr:to>
      <xdr:col>46</xdr:col>
      <xdr:colOff>38100</xdr:colOff>
      <xdr:row>36</xdr:row>
      <xdr:rowOff>139555</xdr:rowOff>
    </xdr:to>
    <xdr:sp macro="" textlink="">
      <xdr:nvSpPr>
        <xdr:cNvPr id="298" name="フローチャート: 判断 297"/>
        <xdr:cNvSpPr/>
      </xdr:nvSpPr>
      <xdr:spPr>
        <a:xfrm>
          <a:off x="8699500" y="621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156082</xdr:rowOff>
    </xdr:from>
    <xdr:ext cx="469744" cy="259045"/>
    <xdr:sp macro="" textlink="">
      <xdr:nvSpPr>
        <xdr:cNvPr id="299" name="テキスト ボックス 298"/>
        <xdr:cNvSpPr txBox="1"/>
      </xdr:nvSpPr>
      <xdr:spPr>
        <a:xfrm>
          <a:off x="8515428" y="598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125331</xdr:rowOff>
    </xdr:from>
    <xdr:to>
      <xdr:col>41</xdr:col>
      <xdr:colOff>50800</xdr:colOff>
      <xdr:row>36</xdr:row>
      <xdr:rowOff>77325</xdr:rowOff>
    </xdr:to>
    <xdr:cxnSp macro="">
      <xdr:nvCxnSpPr>
        <xdr:cNvPr id="300" name="直線コネクタ 299"/>
        <xdr:cNvCxnSpPr/>
      </xdr:nvCxnSpPr>
      <xdr:spPr>
        <a:xfrm>
          <a:off x="6972300" y="5954631"/>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22933</xdr:rowOff>
    </xdr:from>
    <xdr:to>
      <xdr:col>55</xdr:col>
      <xdr:colOff>50800</xdr:colOff>
      <xdr:row>37</xdr:row>
      <xdr:rowOff>124533</xdr:rowOff>
    </xdr:to>
    <xdr:sp macro="" textlink="">
      <xdr:nvSpPr>
        <xdr:cNvPr id="310" name="楕円 309"/>
        <xdr:cNvSpPr/>
      </xdr:nvSpPr>
      <xdr:spPr>
        <a:xfrm>
          <a:off x="10426700" y="6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45810</xdr:rowOff>
    </xdr:from>
    <xdr:ext cx="469744" cy="259045"/>
    <xdr:sp macro="" textlink="">
      <xdr:nvSpPr>
        <xdr:cNvPr id="311" name="労働費該当値テキスト"/>
        <xdr:cNvSpPr txBox="1"/>
      </xdr:nvSpPr>
      <xdr:spPr>
        <a:xfrm>
          <a:off x="10528300" y="621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3012</xdr:rowOff>
    </xdr:from>
    <xdr:to>
      <xdr:col>50</xdr:col>
      <xdr:colOff>165100</xdr:colOff>
      <xdr:row>37</xdr:row>
      <xdr:rowOff>104612</xdr:rowOff>
    </xdr:to>
    <xdr:sp macro="" textlink="">
      <xdr:nvSpPr>
        <xdr:cNvPr id="312" name="楕円 311"/>
        <xdr:cNvSpPr/>
      </xdr:nvSpPr>
      <xdr:spPr>
        <a:xfrm>
          <a:off x="9588500" y="63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121139</xdr:rowOff>
    </xdr:from>
    <xdr:ext cx="469744" cy="259045"/>
    <xdr:sp macro="" textlink="">
      <xdr:nvSpPr>
        <xdr:cNvPr id="313" name="テキスト ボックス 312"/>
        <xdr:cNvSpPr txBox="1"/>
      </xdr:nvSpPr>
      <xdr:spPr>
        <a:xfrm>
          <a:off x="9404428" y="612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58202</xdr:rowOff>
    </xdr:from>
    <xdr:to>
      <xdr:col>46</xdr:col>
      <xdr:colOff>38100</xdr:colOff>
      <xdr:row>36</xdr:row>
      <xdr:rowOff>159802</xdr:rowOff>
    </xdr:to>
    <xdr:sp macro="" textlink="">
      <xdr:nvSpPr>
        <xdr:cNvPr id="314" name="楕円 313"/>
        <xdr:cNvSpPr/>
      </xdr:nvSpPr>
      <xdr:spPr>
        <a:xfrm>
          <a:off x="8699500" y="62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150929</xdr:rowOff>
    </xdr:from>
    <xdr:ext cx="469744" cy="259045"/>
    <xdr:sp macro="" textlink="">
      <xdr:nvSpPr>
        <xdr:cNvPr id="315" name="テキスト ボックス 314"/>
        <xdr:cNvSpPr txBox="1"/>
      </xdr:nvSpPr>
      <xdr:spPr>
        <a:xfrm>
          <a:off x="8515428" y="63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26525</xdr:rowOff>
    </xdr:from>
    <xdr:to>
      <xdr:col>41</xdr:col>
      <xdr:colOff>101600</xdr:colOff>
      <xdr:row>36</xdr:row>
      <xdr:rowOff>128125</xdr:rowOff>
    </xdr:to>
    <xdr:sp macro="" textlink="">
      <xdr:nvSpPr>
        <xdr:cNvPr id="316" name="楕円 315"/>
        <xdr:cNvSpPr/>
      </xdr:nvSpPr>
      <xdr:spPr>
        <a:xfrm>
          <a:off x="7810500" y="61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144652</xdr:rowOff>
    </xdr:from>
    <xdr:ext cx="469744" cy="259045"/>
    <xdr:sp macro="" textlink="">
      <xdr:nvSpPr>
        <xdr:cNvPr id="317" name="テキスト ボックス 316"/>
        <xdr:cNvSpPr txBox="1"/>
      </xdr:nvSpPr>
      <xdr:spPr>
        <a:xfrm>
          <a:off x="7626428" y="59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74531</xdr:rowOff>
    </xdr:from>
    <xdr:to>
      <xdr:col>36</xdr:col>
      <xdr:colOff>165100</xdr:colOff>
      <xdr:row>35</xdr:row>
      <xdr:rowOff>4681</xdr:rowOff>
    </xdr:to>
    <xdr:sp macro="" textlink="">
      <xdr:nvSpPr>
        <xdr:cNvPr id="318" name="楕円 317"/>
        <xdr:cNvSpPr/>
      </xdr:nvSpPr>
      <xdr:spPr>
        <a:xfrm>
          <a:off x="6921500" y="59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21208</xdr:rowOff>
    </xdr:from>
    <xdr:ext cx="469744" cy="259045"/>
    <xdr:sp macro="" textlink="">
      <xdr:nvSpPr>
        <xdr:cNvPr id="319" name="テキスト ボックス 318"/>
        <xdr:cNvSpPr txBox="1"/>
      </xdr:nvSpPr>
      <xdr:spPr>
        <a:xfrm>
          <a:off x="6737428" y="567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78873</xdr:rowOff>
    </xdr:from>
    <xdr:to>
      <xdr:col>55</xdr:col>
      <xdr:colOff>0</xdr:colOff>
      <xdr:row>57</xdr:row>
      <xdr:rowOff>170828</xdr:rowOff>
    </xdr:to>
    <xdr:cxnSp macro="">
      <xdr:nvCxnSpPr>
        <xdr:cNvPr id="348" name="直線コネクタ 347"/>
        <xdr:cNvCxnSpPr/>
      </xdr:nvCxnSpPr>
      <xdr:spPr>
        <a:xfrm>
          <a:off x="9639300" y="9851523"/>
          <a:ext cx="838200" cy="9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78873</xdr:rowOff>
    </xdr:from>
    <xdr:to>
      <xdr:col>50</xdr:col>
      <xdr:colOff>114300</xdr:colOff>
      <xdr:row>57</xdr:row>
      <xdr:rowOff>159950</xdr:rowOff>
    </xdr:to>
    <xdr:cxnSp macro="">
      <xdr:nvCxnSpPr>
        <xdr:cNvPr id="351" name="直線コネクタ 350"/>
        <xdr:cNvCxnSpPr/>
      </xdr:nvCxnSpPr>
      <xdr:spPr>
        <a:xfrm flipV="1">
          <a:off x="8750300" y="9851523"/>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143415</xdr:rowOff>
    </xdr:from>
    <xdr:to>
      <xdr:col>45</xdr:col>
      <xdr:colOff>177800</xdr:colOff>
      <xdr:row>57</xdr:row>
      <xdr:rowOff>159950</xdr:rowOff>
    </xdr:to>
    <xdr:cxnSp macro="">
      <xdr:nvCxnSpPr>
        <xdr:cNvPr id="354" name="直線コネクタ 353"/>
        <xdr:cNvCxnSpPr/>
      </xdr:nvCxnSpPr>
      <xdr:spPr>
        <a:xfrm>
          <a:off x="7861300" y="9916065"/>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112960</xdr:rowOff>
    </xdr:from>
    <xdr:to>
      <xdr:col>46</xdr:col>
      <xdr:colOff>38100</xdr:colOff>
      <xdr:row>58</xdr:row>
      <xdr:rowOff>43110</xdr:rowOff>
    </xdr:to>
    <xdr:sp macro="" textlink="">
      <xdr:nvSpPr>
        <xdr:cNvPr id="355" name="フローチャート: 判断 354"/>
        <xdr:cNvSpPr/>
      </xdr:nvSpPr>
      <xdr:spPr>
        <a:xfrm>
          <a:off x="8699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34237</xdr:rowOff>
    </xdr:from>
    <xdr:ext cx="534377" cy="259045"/>
    <xdr:sp macro="" textlink="">
      <xdr:nvSpPr>
        <xdr:cNvPr id="356" name="テキスト ボックス 355"/>
        <xdr:cNvSpPr txBox="1"/>
      </xdr:nvSpPr>
      <xdr:spPr>
        <a:xfrm>
          <a:off x="8483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104172</xdr:rowOff>
    </xdr:from>
    <xdr:to>
      <xdr:col>41</xdr:col>
      <xdr:colOff>50800</xdr:colOff>
      <xdr:row>57</xdr:row>
      <xdr:rowOff>143415</xdr:rowOff>
    </xdr:to>
    <xdr:cxnSp macro="">
      <xdr:nvCxnSpPr>
        <xdr:cNvPr id="357" name="直線コネクタ 356"/>
        <xdr:cNvCxnSpPr/>
      </xdr:nvCxnSpPr>
      <xdr:spPr>
        <a:xfrm>
          <a:off x="6972300" y="9876822"/>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120028</xdr:rowOff>
    </xdr:from>
    <xdr:to>
      <xdr:col>55</xdr:col>
      <xdr:colOff>50800</xdr:colOff>
      <xdr:row>58</xdr:row>
      <xdr:rowOff>50178</xdr:rowOff>
    </xdr:to>
    <xdr:sp macro="" textlink="">
      <xdr:nvSpPr>
        <xdr:cNvPr id="367" name="楕円 366"/>
        <xdr:cNvSpPr/>
      </xdr:nvSpPr>
      <xdr:spPr>
        <a:xfrm>
          <a:off x="10426700" y="98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98455</xdr:rowOff>
    </xdr:from>
    <xdr:ext cx="534377" cy="259045"/>
    <xdr:sp macro="" textlink="">
      <xdr:nvSpPr>
        <xdr:cNvPr id="368" name="農林水産業費該当値テキスト"/>
        <xdr:cNvSpPr txBox="1"/>
      </xdr:nvSpPr>
      <xdr:spPr>
        <a:xfrm>
          <a:off x="10528300"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28073</xdr:rowOff>
    </xdr:from>
    <xdr:to>
      <xdr:col>50</xdr:col>
      <xdr:colOff>165100</xdr:colOff>
      <xdr:row>57</xdr:row>
      <xdr:rowOff>129673</xdr:rowOff>
    </xdr:to>
    <xdr:sp macro="" textlink="">
      <xdr:nvSpPr>
        <xdr:cNvPr id="369" name="楕円 368"/>
        <xdr:cNvSpPr/>
      </xdr:nvSpPr>
      <xdr:spPr>
        <a:xfrm>
          <a:off x="9588500" y="98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120800</xdr:rowOff>
    </xdr:from>
    <xdr:ext cx="534377" cy="259045"/>
    <xdr:sp macro="" textlink="">
      <xdr:nvSpPr>
        <xdr:cNvPr id="370" name="テキスト ボックス 369"/>
        <xdr:cNvSpPr txBox="1"/>
      </xdr:nvSpPr>
      <xdr:spPr>
        <a:xfrm>
          <a:off x="9372111" y="98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109150</xdr:rowOff>
    </xdr:from>
    <xdr:to>
      <xdr:col>46</xdr:col>
      <xdr:colOff>38100</xdr:colOff>
      <xdr:row>58</xdr:row>
      <xdr:rowOff>39300</xdr:rowOff>
    </xdr:to>
    <xdr:sp macro="" textlink="">
      <xdr:nvSpPr>
        <xdr:cNvPr id="371" name="楕円 370"/>
        <xdr:cNvSpPr/>
      </xdr:nvSpPr>
      <xdr:spPr>
        <a:xfrm>
          <a:off x="8699500" y="98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55827</xdr:rowOff>
    </xdr:from>
    <xdr:ext cx="534377" cy="259045"/>
    <xdr:sp macro="" textlink="">
      <xdr:nvSpPr>
        <xdr:cNvPr id="372" name="テキスト ボックス 371"/>
        <xdr:cNvSpPr txBox="1"/>
      </xdr:nvSpPr>
      <xdr:spPr>
        <a:xfrm>
          <a:off x="8483111" y="96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92615</xdr:rowOff>
    </xdr:from>
    <xdr:to>
      <xdr:col>41</xdr:col>
      <xdr:colOff>101600</xdr:colOff>
      <xdr:row>58</xdr:row>
      <xdr:rowOff>22765</xdr:rowOff>
    </xdr:to>
    <xdr:sp macro="" textlink="">
      <xdr:nvSpPr>
        <xdr:cNvPr id="373" name="楕円 372"/>
        <xdr:cNvSpPr/>
      </xdr:nvSpPr>
      <xdr:spPr>
        <a:xfrm>
          <a:off x="7810500" y="98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13892</xdr:rowOff>
    </xdr:from>
    <xdr:ext cx="534377" cy="259045"/>
    <xdr:sp macro="" textlink="">
      <xdr:nvSpPr>
        <xdr:cNvPr id="374" name="テキスト ボックス 373"/>
        <xdr:cNvSpPr txBox="1"/>
      </xdr:nvSpPr>
      <xdr:spPr>
        <a:xfrm>
          <a:off x="7594111" y="99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53372</xdr:rowOff>
    </xdr:from>
    <xdr:to>
      <xdr:col>36</xdr:col>
      <xdr:colOff>165100</xdr:colOff>
      <xdr:row>57</xdr:row>
      <xdr:rowOff>154972</xdr:rowOff>
    </xdr:to>
    <xdr:sp macro="" textlink="">
      <xdr:nvSpPr>
        <xdr:cNvPr id="375" name="楕円 374"/>
        <xdr:cNvSpPr/>
      </xdr:nvSpPr>
      <xdr:spPr>
        <a:xfrm>
          <a:off x="6921500" y="98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xdr:rowOff>
    </xdr:from>
    <xdr:ext cx="534377" cy="259045"/>
    <xdr:sp macro="" textlink="">
      <xdr:nvSpPr>
        <xdr:cNvPr id="376" name="テキスト ボックス 375"/>
        <xdr:cNvSpPr txBox="1"/>
      </xdr:nvSpPr>
      <xdr:spPr>
        <a:xfrm>
          <a:off x="6705111" y="96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8187</xdr:rowOff>
    </xdr:from>
    <xdr:to>
      <xdr:col>55</xdr:col>
      <xdr:colOff>0</xdr:colOff>
      <xdr:row>78</xdr:row>
      <xdr:rowOff>34750</xdr:rowOff>
    </xdr:to>
    <xdr:cxnSp macro="">
      <xdr:nvCxnSpPr>
        <xdr:cNvPr id="403" name="直線コネクタ 402"/>
        <xdr:cNvCxnSpPr/>
      </xdr:nvCxnSpPr>
      <xdr:spPr>
        <a:xfrm>
          <a:off x="9639300" y="13209837"/>
          <a:ext cx="838200" cy="19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8187</xdr:rowOff>
    </xdr:from>
    <xdr:to>
      <xdr:col>50</xdr:col>
      <xdr:colOff>114300</xdr:colOff>
      <xdr:row>78</xdr:row>
      <xdr:rowOff>40579</xdr:rowOff>
    </xdr:to>
    <xdr:cxnSp macro="">
      <xdr:nvCxnSpPr>
        <xdr:cNvPr id="406" name="直線コネクタ 405"/>
        <xdr:cNvCxnSpPr/>
      </xdr:nvCxnSpPr>
      <xdr:spPr>
        <a:xfrm flipV="1">
          <a:off x="8750300" y="13209837"/>
          <a:ext cx="889000" cy="2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34110</xdr:rowOff>
    </xdr:from>
    <xdr:to>
      <xdr:col>45</xdr:col>
      <xdr:colOff>177800</xdr:colOff>
      <xdr:row>78</xdr:row>
      <xdr:rowOff>40579</xdr:rowOff>
    </xdr:to>
    <xdr:cxnSp macro="">
      <xdr:nvCxnSpPr>
        <xdr:cNvPr id="409" name="直線コネクタ 408"/>
        <xdr:cNvCxnSpPr/>
      </xdr:nvCxnSpPr>
      <xdr:spPr>
        <a:xfrm>
          <a:off x="7861300" y="13407210"/>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129454</xdr:rowOff>
    </xdr:from>
    <xdr:to>
      <xdr:col>46</xdr:col>
      <xdr:colOff>38100</xdr:colOff>
      <xdr:row>77</xdr:row>
      <xdr:rowOff>59604</xdr:rowOff>
    </xdr:to>
    <xdr:sp macro="" textlink="">
      <xdr:nvSpPr>
        <xdr:cNvPr id="410" name="フローチャート: 判断 409"/>
        <xdr:cNvSpPr/>
      </xdr:nvSpPr>
      <xdr:spPr>
        <a:xfrm>
          <a:off x="8699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76130</xdr:rowOff>
    </xdr:from>
    <xdr:ext cx="534377" cy="259045"/>
    <xdr:sp macro="" textlink="">
      <xdr:nvSpPr>
        <xdr:cNvPr id="411" name="テキスト ボックス 410"/>
        <xdr:cNvSpPr txBox="1"/>
      </xdr:nvSpPr>
      <xdr:spPr>
        <a:xfrm>
          <a:off x="8483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34110</xdr:rowOff>
    </xdr:from>
    <xdr:to>
      <xdr:col>41</xdr:col>
      <xdr:colOff>50800</xdr:colOff>
      <xdr:row>78</xdr:row>
      <xdr:rowOff>52581</xdr:rowOff>
    </xdr:to>
    <xdr:cxnSp macro="">
      <xdr:nvCxnSpPr>
        <xdr:cNvPr id="412" name="直線コネクタ 411"/>
        <xdr:cNvCxnSpPr/>
      </xdr:nvCxnSpPr>
      <xdr:spPr>
        <a:xfrm flipV="1">
          <a:off x="6972300" y="13407210"/>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155400</xdr:rowOff>
    </xdr:from>
    <xdr:to>
      <xdr:col>55</xdr:col>
      <xdr:colOff>50800</xdr:colOff>
      <xdr:row>78</xdr:row>
      <xdr:rowOff>85550</xdr:rowOff>
    </xdr:to>
    <xdr:sp macro="" textlink="">
      <xdr:nvSpPr>
        <xdr:cNvPr id="422" name="楕円 421"/>
        <xdr:cNvSpPr/>
      </xdr:nvSpPr>
      <xdr:spPr>
        <a:xfrm>
          <a:off x="10426700" y="133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70327</xdr:rowOff>
    </xdr:from>
    <xdr:ext cx="469744" cy="259045"/>
    <xdr:sp macro="" textlink="">
      <xdr:nvSpPr>
        <xdr:cNvPr id="423" name="商工費該当値テキスト"/>
        <xdr:cNvSpPr txBox="1"/>
      </xdr:nvSpPr>
      <xdr:spPr>
        <a:xfrm>
          <a:off x="10528300" y="1327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128837</xdr:rowOff>
    </xdr:from>
    <xdr:to>
      <xdr:col>50</xdr:col>
      <xdr:colOff>165100</xdr:colOff>
      <xdr:row>77</xdr:row>
      <xdr:rowOff>58987</xdr:rowOff>
    </xdr:to>
    <xdr:sp macro="" textlink="">
      <xdr:nvSpPr>
        <xdr:cNvPr id="424" name="楕円 423"/>
        <xdr:cNvSpPr/>
      </xdr:nvSpPr>
      <xdr:spPr>
        <a:xfrm>
          <a:off x="9588500" y="1315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75513</xdr:rowOff>
    </xdr:from>
    <xdr:ext cx="534377" cy="259045"/>
    <xdr:sp macro="" textlink="">
      <xdr:nvSpPr>
        <xdr:cNvPr id="425" name="テキスト ボックス 424"/>
        <xdr:cNvSpPr txBox="1"/>
      </xdr:nvSpPr>
      <xdr:spPr>
        <a:xfrm>
          <a:off x="9372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161229</xdr:rowOff>
    </xdr:from>
    <xdr:to>
      <xdr:col>46</xdr:col>
      <xdr:colOff>38100</xdr:colOff>
      <xdr:row>78</xdr:row>
      <xdr:rowOff>91379</xdr:rowOff>
    </xdr:to>
    <xdr:sp macro="" textlink="">
      <xdr:nvSpPr>
        <xdr:cNvPr id="426" name="楕円 425"/>
        <xdr:cNvSpPr/>
      </xdr:nvSpPr>
      <xdr:spPr>
        <a:xfrm>
          <a:off x="8699500" y="133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82506</xdr:rowOff>
    </xdr:from>
    <xdr:ext cx="469744" cy="259045"/>
    <xdr:sp macro="" textlink="">
      <xdr:nvSpPr>
        <xdr:cNvPr id="427" name="テキスト ボックス 426"/>
        <xdr:cNvSpPr txBox="1"/>
      </xdr:nvSpPr>
      <xdr:spPr>
        <a:xfrm>
          <a:off x="8515428" y="1345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154760</xdr:rowOff>
    </xdr:from>
    <xdr:to>
      <xdr:col>41</xdr:col>
      <xdr:colOff>101600</xdr:colOff>
      <xdr:row>78</xdr:row>
      <xdr:rowOff>84910</xdr:rowOff>
    </xdr:to>
    <xdr:sp macro="" textlink="">
      <xdr:nvSpPr>
        <xdr:cNvPr id="428" name="楕円 427"/>
        <xdr:cNvSpPr/>
      </xdr:nvSpPr>
      <xdr:spPr>
        <a:xfrm>
          <a:off x="7810500" y="133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76037</xdr:rowOff>
    </xdr:from>
    <xdr:ext cx="469744" cy="259045"/>
    <xdr:sp macro="" textlink="">
      <xdr:nvSpPr>
        <xdr:cNvPr id="429" name="テキスト ボックス 428"/>
        <xdr:cNvSpPr txBox="1"/>
      </xdr:nvSpPr>
      <xdr:spPr>
        <a:xfrm>
          <a:off x="7626428" y="134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1781</xdr:rowOff>
    </xdr:from>
    <xdr:to>
      <xdr:col>36</xdr:col>
      <xdr:colOff>165100</xdr:colOff>
      <xdr:row>78</xdr:row>
      <xdr:rowOff>103381</xdr:rowOff>
    </xdr:to>
    <xdr:sp macro="" textlink="">
      <xdr:nvSpPr>
        <xdr:cNvPr id="430" name="楕円 429"/>
        <xdr:cNvSpPr/>
      </xdr:nvSpPr>
      <xdr:spPr>
        <a:xfrm>
          <a:off x="6921500" y="133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94508</xdr:rowOff>
    </xdr:from>
    <xdr:ext cx="469744" cy="259045"/>
    <xdr:sp macro="" textlink="">
      <xdr:nvSpPr>
        <xdr:cNvPr id="431" name="テキスト ボックス 430"/>
        <xdr:cNvSpPr txBox="1"/>
      </xdr:nvSpPr>
      <xdr:spPr>
        <a:xfrm>
          <a:off x="6737428" y="1346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129902</xdr:rowOff>
    </xdr:from>
    <xdr:to>
      <xdr:col>55</xdr:col>
      <xdr:colOff>0</xdr:colOff>
      <xdr:row>97</xdr:row>
      <xdr:rowOff>145338</xdr:rowOff>
    </xdr:to>
    <xdr:cxnSp macro="">
      <xdr:nvCxnSpPr>
        <xdr:cNvPr id="462" name="直線コネクタ 461"/>
        <xdr:cNvCxnSpPr/>
      </xdr:nvCxnSpPr>
      <xdr:spPr>
        <a:xfrm>
          <a:off x="9639300" y="16760552"/>
          <a:ext cx="8382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32781</xdr:rowOff>
    </xdr:from>
    <xdr:to>
      <xdr:col>50</xdr:col>
      <xdr:colOff>114300</xdr:colOff>
      <xdr:row>97</xdr:row>
      <xdr:rowOff>129902</xdr:rowOff>
    </xdr:to>
    <xdr:cxnSp macro="">
      <xdr:nvCxnSpPr>
        <xdr:cNvPr id="465" name="直線コネクタ 464"/>
        <xdr:cNvCxnSpPr/>
      </xdr:nvCxnSpPr>
      <xdr:spPr>
        <a:xfrm>
          <a:off x="8750300" y="16663431"/>
          <a:ext cx="889000" cy="9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144523</xdr:rowOff>
    </xdr:from>
    <xdr:to>
      <xdr:col>45</xdr:col>
      <xdr:colOff>177800</xdr:colOff>
      <xdr:row>97</xdr:row>
      <xdr:rowOff>32781</xdr:rowOff>
    </xdr:to>
    <xdr:cxnSp macro="">
      <xdr:nvCxnSpPr>
        <xdr:cNvPr id="468" name="直線コネクタ 467"/>
        <xdr:cNvCxnSpPr/>
      </xdr:nvCxnSpPr>
      <xdr:spPr>
        <a:xfrm>
          <a:off x="7861300" y="16603723"/>
          <a:ext cx="889000" cy="5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94081</xdr:rowOff>
    </xdr:from>
    <xdr:to>
      <xdr:col>46</xdr:col>
      <xdr:colOff>38100</xdr:colOff>
      <xdr:row>97</xdr:row>
      <xdr:rowOff>24231</xdr:rowOff>
    </xdr:to>
    <xdr:sp macro="" textlink="">
      <xdr:nvSpPr>
        <xdr:cNvPr id="469" name="フローチャート: 判断 468"/>
        <xdr:cNvSpPr/>
      </xdr:nvSpPr>
      <xdr:spPr>
        <a:xfrm>
          <a:off x="8699500" y="1655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40758</xdr:rowOff>
    </xdr:from>
    <xdr:ext cx="534377" cy="259045"/>
    <xdr:sp macro="" textlink="">
      <xdr:nvSpPr>
        <xdr:cNvPr id="470" name="テキスト ボックス 469"/>
        <xdr:cNvSpPr txBox="1"/>
      </xdr:nvSpPr>
      <xdr:spPr>
        <a:xfrm>
          <a:off x="8483111" y="1632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74909</xdr:rowOff>
    </xdr:from>
    <xdr:to>
      <xdr:col>41</xdr:col>
      <xdr:colOff>50800</xdr:colOff>
      <xdr:row>96</xdr:row>
      <xdr:rowOff>144523</xdr:rowOff>
    </xdr:to>
    <xdr:cxnSp macro="">
      <xdr:nvCxnSpPr>
        <xdr:cNvPr id="471" name="直線コネクタ 470"/>
        <xdr:cNvCxnSpPr/>
      </xdr:nvCxnSpPr>
      <xdr:spPr>
        <a:xfrm>
          <a:off x="6972300" y="16534109"/>
          <a:ext cx="889000" cy="6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94538</xdr:rowOff>
    </xdr:from>
    <xdr:to>
      <xdr:col>55</xdr:col>
      <xdr:colOff>50800</xdr:colOff>
      <xdr:row>98</xdr:row>
      <xdr:rowOff>24688</xdr:rowOff>
    </xdr:to>
    <xdr:sp macro="" textlink="">
      <xdr:nvSpPr>
        <xdr:cNvPr id="481" name="楕円 480"/>
        <xdr:cNvSpPr/>
      </xdr:nvSpPr>
      <xdr:spPr>
        <a:xfrm>
          <a:off x="10426700" y="1672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9465</xdr:rowOff>
    </xdr:from>
    <xdr:ext cx="534377" cy="259045"/>
    <xdr:sp macro="" textlink="">
      <xdr:nvSpPr>
        <xdr:cNvPr id="482" name="土木費該当値テキスト"/>
        <xdr:cNvSpPr txBox="1"/>
      </xdr:nvSpPr>
      <xdr:spPr>
        <a:xfrm>
          <a:off x="10528300" y="1664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79102</xdr:rowOff>
    </xdr:from>
    <xdr:to>
      <xdr:col>50</xdr:col>
      <xdr:colOff>165100</xdr:colOff>
      <xdr:row>98</xdr:row>
      <xdr:rowOff>9252</xdr:rowOff>
    </xdr:to>
    <xdr:sp macro="" textlink="">
      <xdr:nvSpPr>
        <xdr:cNvPr id="483" name="楕円 482"/>
        <xdr:cNvSpPr/>
      </xdr:nvSpPr>
      <xdr:spPr>
        <a:xfrm>
          <a:off x="9588500" y="167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379</xdr:rowOff>
    </xdr:from>
    <xdr:ext cx="534377" cy="259045"/>
    <xdr:sp macro="" textlink="">
      <xdr:nvSpPr>
        <xdr:cNvPr id="484" name="テキスト ボックス 483"/>
        <xdr:cNvSpPr txBox="1"/>
      </xdr:nvSpPr>
      <xdr:spPr>
        <a:xfrm>
          <a:off x="9372111" y="168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153431</xdr:rowOff>
    </xdr:from>
    <xdr:to>
      <xdr:col>46</xdr:col>
      <xdr:colOff>38100</xdr:colOff>
      <xdr:row>97</xdr:row>
      <xdr:rowOff>83581</xdr:rowOff>
    </xdr:to>
    <xdr:sp macro="" textlink="">
      <xdr:nvSpPr>
        <xdr:cNvPr id="485" name="楕円 484"/>
        <xdr:cNvSpPr/>
      </xdr:nvSpPr>
      <xdr:spPr>
        <a:xfrm>
          <a:off x="8699500" y="166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74708</xdr:rowOff>
    </xdr:from>
    <xdr:ext cx="534377" cy="259045"/>
    <xdr:sp macro="" textlink="">
      <xdr:nvSpPr>
        <xdr:cNvPr id="486" name="テキスト ボックス 485"/>
        <xdr:cNvSpPr txBox="1"/>
      </xdr:nvSpPr>
      <xdr:spPr>
        <a:xfrm>
          <a:off x="8483111" y="167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93723</xdr:rowOff>
    </xdr:from>
    <xdr:to>
      <xdr:col>41</xdr:col>
      <xdr:colOff>101600</xdr:colOff>
      <xdr:row>97</xdr:row>
      <xdr:rowOff>23873</xdr:rowOff>
    </xdr:to>
    <xdr:sp macro="" textlink="">
      <xdr:nvSpPr>
        <xdr:cNvPr id="487" name="楕円 486"/>
        <xdr:cNvSpPr/>
      </xdr:nvSpPr>
      <xdr:spPr>
        <a:xfrm>
          <a:off x="7810500" y="165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15000</xdr:rowOff>
    </xdr:from>
    <xdr:ext cx="534377" cy="259045"/>
    <xdr:sp macro="" textlink="">
      <xdr:nvSpPr>
        <xdr:cNvPr id="488" name="テキスト ボックス 487"/>
        <xdr:cNvSpPr txBox="1"/>
      </xdr:nvSpPr>
      <xdr:spPr>
        <a:xfrm>
          <a:off x="7594111" y="16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24109</xdr:rowOff>
    </xdr:from>
    <xdr:to>
      <xdr:col>36</xdr:col>
      <xdr:colOff>165100</xdr:colOff>
      <xdr:row>96</xdr:row>
      <xdr:rowOff>125709</xdr:rowOff>
    </xdr:to>
    <xdr:sp macro="" textlink="">
      <xdr:nvSpPr>
        <xdr:cNvPr id="489" name="楕円 488"/>
        <xdr:cNvSpPr/>
      </xdr:nvSpPr>
      <xdr:spPr>
        <a:xfrm>
          <a:off x="6921500" y="1648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142236</xdr:rowOff>
    </xdr:from>
    <xdr:ext cx="534377" cy="259045"/>
    <xdr:sp macro="" textlink="">
      <xdr:nvSpPr>
        <xdr:cNvPr id="490" name="テキスト ボックス 489"/>
        <xdr:cNvSpPr txBox="1"/>
      </xdr:nvSpPr>
      <xdr:spPr>
        <a:xfrm>
          <a:off x="6705111" y="162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92334</xdr:rowOff>
    </xdr:from>
    <xdr:to>
      <xdr:col>85</xdr:col>
      <xdr:colOff>127000</xdr:colOff>
      <xdr:row>37</xdr:row>
      <xdr:rowOff>140157</xdr:rowOff>
    </xdr:to>
    <xdr:cxnSp macro="">
      <xdr:nvCxnSpPr>
        <xdr:cNvPr id="518" name="直線コネクタ 517"/>
        <xdr:cNvCxnSpPr/>
      </xdr:nvCxnSpPr>
      <xdr:spPr>
        <a:xfrm flipV="1">
          <a:off x="15481300" y="6435984"/>
          <a:ext cx="8382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128041</xdr:rowOff>
    </xdr:from>
    <xdr:to>
      <xdr:col>81</xdr:col>
      <xdr:colOff>50800</xdr:colOff>
      <xdr:row>37</xdr:row>
      <xdr:rowOff>140157</xdr:rowOff>
    </xdr:to>
    <xdr:cxnSp macro="">
      <xdr:nvCxnSpPr>
        <xdr:cNvPr id="521" name="直線コネクタ 520"/>
        <xdr:cNvCxnSpPr/>
      </xdr:nvCxnSpPr>
      <xdr:spPr>
        <a:xfrm>
          <a:off x="14592300" y="6471691"/>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129184</xdr:rowOff>
    </xdr:from>
    <xdr:to>
      <xdr:col>76</xdr:col>
      <xdr:colOff>114300</xdr:colOff>
      <xdr:row>37</xdr:row>
      <xdr:rowOff>128041</xdr:rowOff>
    </xdr:to>
    <xdr:cxnSp macro="">
      <xdr:nvCxnSpPr>
        <xdr:cNvPr id="524" name="直線コネクタ 523"/>
        <xdr:cNvCxnSpPr/>
      </xdr:nvCxnSpPr>
      <xdr:spPr>
        <a:xfrm>
          <a:off x="13703300" y="6129934"/>
          <a:ext cx="889000" cy="3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25" name="フローチャート: 判断 52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26" name="テキスト ボックス 52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129184</xdr:rowOff>
    </xdr:from>
    <xdr:to>
      <xdr:col>71</xdr:col>
      <xdr:colOff>177800</xdr:colOff>
      <xdr:row>37</xdr:row>
      <xdr:rowOff>11547</xdr:rowOff>
    </xdr:to>
    <xdr:cxnSp macro="">
      <xdr:nvCxnSpPr>
        <xdr:cNvPr id="527" name="直線コネクタ 526"/>
        <xdr:cNvCxnSpPr/>
      </xdr:nvCxnSpPr>
      <xdr:spPr>
        <a:xfrm flipV="1">
          <a:off x="12814300" y="6129934"/>
          <a:ext cx="889000" cy="22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41534</xdr:rowOff>
    </xdr:from>
    <xdr:to>
      <xdr:col>85</xdr:col>
      <xdr:colOff>177800</xdr:colOff>
      <xdr:row>37</xdr:row>
      <xdr:rowOff>143134</xdr:rowOff>
    </xdr:to>
    <xdr:sp macro="" textlink="">
      <xdr:nvSpPr>
        <xdr:cNvPr id="537" name="楕円 536"/>
        <xdr:cNvSpPr/>
      </xdr:nvSpPr>
      <xdr:spPr>
        <a:xfrm>
          <a:off x="16268700" y="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19961</xdr:rowOff>
    </xdr:from>
    <xdr:ext cx="534377" cy="259045"/>
    <xdr:sp macro="" textlink="">
      <xdr:nvSpPr>
        <xdr:cNvPr id="538" name="消防費該当値テキスト"/>
        <xdr:cNvSpPr txBox="1"/>
      </xdr:nvSpPr>
      <xdr:spPr>
        <a:xfrm>
          <a:off x="16370300" y="63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89357</xdr:rowOff>
    </xdr:from>
    <xdr:to>
      <xdr:col>81</xdr:col>
      <xdr:colOff>101600</xdr:colOff>
      <xdr:row>38</xdr:row>
      <xdr:rowOff>19507</xdr:rowOff>
    </xdr:to>
    <xdr:sp macro="" textlink="">
      <xdr:nvSpPr>
        <xdr:cNvPr id="539" name="楕円 538"/>
        <xdr:cNvSpPr/>
      </xdr:nvSpPr>
      <xdr:spPr>
        <a:xfrm>
          <a:off x="154305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10634</xdr:rowOff>
    </xdr:from>
    <xdr:ext cx="534377" cy="259045"/>
    <xdr:sp macro="" textlink="">
      <xdr:nvSpPr>
        <xdr:cNvPr id="540" name="テキスト ボックス 539"/>
        <xdr:cNvSpPr txBox="1"/>
      </xdr:nvSpPr>
      <xdr:spPr>
        <a:xfrm>
          <a:off x="15214111" y="652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77241</xdr:rowOff>
    </xdr:from>
    <xdr:to>
      <xdr:col>76</xdr:col>
      <xdr:colOff>165100</xdr:colOff>
      <xdr:row>38</xdr:row>
      <xdr:rowOff>7392</xdr:rowOff>
    </xdr:to>
    <xdr:sp macro="" textlink="">
      <xdr:nvSpPr>
        <xdr:cNvPr id="541" name="楕円 540"/>
        <xdr:cNvSpPr/>
      </xdr:nvSpPr>
      <xdr:spPr>
        <a:xfrm>
          <a:off x="14541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169968</xdr:rowOff>
    </xdr:from>
    <xdr:ext cx="534377" cy="259045"/>
    <xdr:sp macro="" textlink="">
      <xdr:nvSpPr>
        <xdr:cNvPr id="542" name="テキスト ボックス 541"/>
        <xdr:cNvSpPr txBox="1"/>
      </xdr:nvSpPr>
      <xdr:spPr>
        <a:xfrm>
          <a:off x="14325111" y="65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78384</xdr:rowOff>
    </xdr:from>
    <xdr:to>
      <xdr:col>72</xdr:col>
      <xdr:colOff>38100</xdr:colOff>
      <xdr:row>36</xdr:row>
      <xdr:rowOff>8534</xdr:rowOff>
    </xdr:to>
    <xdr:sp macro="" textlink="">
      <xdr:nvSpPr>
        <xdr:cNvPr id="543" name="楕円 542"/>
        <xdr:cNvSpPr/>
      </xdr:nvSpPr>
      <xdr:spPr>
        <a:xfrm>
          <a:off x="13652500" y="60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25061</xdr:rowOff>
    </xdr:from>
    <xdr:ext cx="534377" cy="259045"/>
    <xdr:sp macro="" textlink="">
      <xdr:nvSpPr>
        <xdr:cNvPr id="544" name="テキスト ボックス 543"/>
        <xdr:cNvSpPr txBox="1"/>
      </xdr:nvSpPr>
      <xdr:spPr>
        <a:xfrm>
          <a:off x="13436111" y="58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132197</xdr:rowOff>
    </xdr:from>
    <xdr:to>
      <xdr:col>67</xdr:col>
      <xdr:colOff>101600</xdr:colOff>
      <xdr:row>37</xdr:row>
      <xdr:rowOff>62347</xdr:rowOff>
    </xdr:to>
    <xdr:sp macro="" textlink="">
      <xdr:nvSpPr>
        <xdr:cNvPr id="545" name="楕円 544"/>
        <xdr:cNvSpPr/>
      </xdr:nvSpPr>
      <xdr:spPr>
        <a:xfrm>
          <a:off x="12763500" y="63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53474</xdr:rowOff>
    </xdr:from>
    <xdr:ext cx="534377" cy="259045"/>
    <xdr:sp macro="" textlink="">
      <xdr:nvSpPr>
        <xdr:cNvPr id="546" name="テキスト ボックス 545"/>
        <xdr:cNvSpPr txBox="1"/>
      </xdr:nvSpPr>
      <xdr:spPr>
        <a:xfrm>
          <a:off x="12547111" y="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123165</xdr:rowOff>
    </xdr:from>
    <xdr:to>
      <xdr:col>85</xdr:col>
      <xdr:colOff>127000</xdr:colOff>
      <xdr:row>56</xdr:row>
      <xdr:rowOff>49974</xdr:rowOff>
    </xdr:to>
    <xdr:cxnSp macro="">
      <xdr:nvCxnSpPr>
        <xdr:cNvPr id="576" name="直線コネクタ 575"/>
        <xdr:cNvCxnSpPr/>
      </xdr:nvCxnSpPr>
      <xdr:spPr>
        <a:xfrm flipV="1">
          <a:off x="15481300" y="9381465"/>
          <a:ext cx="838200" cy="2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106249</xdr:rowOff>
    </xdr:from>
    <xdr:to>
      <xdr:col>81</xdr:col>
      <xdr:colOff>50800</xdr:colOff>
      <xdr:row>56</xdr:row>
      <xdr:rowOff>49974</xdr:rowOff>
    </xdr:to>
    <xdr:cxnSp macro="">
      <xdr:nvCxnSpPr>
        <xdr:cNvPr id="579" name="直線コネクタ 578"/>
        <xdr:cNvCxnSpPr/>
      </xdr:nvCxnSpPr>
      <xdr:spPr>
        <a:xfrm>
          <a:off x="14592300" y="9364549"/>
          <a:ext cx="889000" cy="28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106249</xdr:rowOff>
    </xdr:from>
    <xdr:to>
      <xdr:col>76</xdr:col>
      <xdr:colOff>114300</xdr:colOff>
      <xdr:row>55</xdr:row>
      <xdr:rowOff>143015</xdr:rowOff>
    </xdr:to>
    <xdr:cxnSp macro="">
      <xdr:nvCxnSpPr>
        <xdr:cNvPr id="582" name="直線コネクタ 581"/>
        <xdr:cNvCxnSpPr/>
      </xdr:nvCxnSpPr>
      <xdr:spPr>
        <a:xfrm flipV="1">
          <a:off x="13703300" y="9364549"/>
          <a:ext cx="889000" cy="2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164167</xdr:rowOff>
    </xdr:from>
    <xdr:to>
      <xdr:col>76</xdr:col>
      <xdr:colOff>165100</xdr:colOff>
      <xdr:row>56</xdr:row>
      <xdr:rowOff>94317</xdr:rowOff>
    </xdr:to>
    <xdr:sp macro="" textlink="">
      <xdr:nvSpPr>
        <xdr:cNvPr id="583" name="フローチャート: 判断 582"/>
        <xdr:cNvSpPr/>
      </xdr:nvSpPr>
      <xdr:spPr>
        <a:xfrm>
          <a:off x="14541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85444</xdr:rowOff>
    </xdr:from>
    <xdr:ext cx="534377" cy="259045"/>
    <xdr:sp macro="" textlink="">
      <xdr:nvSpPr>
        <xdr:cNvPr id="584" name="テキスト ボックス 583"/>
        <xdr:cNvSpPr txBox="1"/>
      </xdr:nvSpPr>
      <xdr:spPr>
        <a:xfrm>
          <a:off x="14325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86475</xdr:rowOff>
    </xdr:from>
    <xdr:to>
      <xdr:col>71</xdr:col>
      <xdr:colOff>177800</xdr:colOff>
      <xdr:row>55</xdr:row>
      <xdr:rowOff>143015</xdr:rowOff>
    </xdr:to>
    <xdr:cxnSp macro="">
      <xdr:nvCxnSpPr>
        <xdr:cNvPr id="585" name="直線コネクタ 584"/>
        <xdr:cNvCxnSpPr/>
      </xdr:nvCxnSpPr>
      <xdr:spPr>
        <a:xfrm>
          <a:off x="12814300" y="9516225"/>
          <a:ext cx="8890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72365</xdr:rowOff>
    </xdr:from>
    <xdr:to>
      <xdr:col>85</xdr:col>
      <xdr:colOff>177800</xdr:colOff>
      <xdr:row>55</xdr:row>
      <xdr:rowOff>2515</xdr:rowOff>
    </xdr:to>
    <xdr:sp macro="" textlink="">
      <xdr:nvSpPr>
        <xdr:cNvPr id="595" name="楕円 594"/>
        <xdr:cNvSpPr/>
      </xdr:nvSpPr>
      <xdr:spPr>
        <a:xfrm>
          <a:off x="16268700" y="933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95242</xdr:rowOff>
    </xdr:from>
    <xdr:ext cx="534377" cy="259045"/>
    <xdr:sp macro="" textlink="">
      <xdr:nvSpPr>
        <xdr:cNvPr id="596" name="教育費該当値テキスト"/>
        <xdr:cNvSpPr txBox="1"/>
      </xdr:nvSpPr>
      <xdr:spPr>
        <a:xfrm>
          <a:off x="16370300" y="91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170624</xdr:rowOff>
    </xdr:from>
    <xdr:to>
      <xdr:col>81</xdr:col>
      <xdr:colOff>101600</xdr:colOff>
      <xdr:row>56</xdr:row>
      <xdr:rowOff>100774</xdr:rowOff>
    </xdr:to>
    <xdr:sp macro="" textlink="">
      <xdr:nvSpPr>
        <xdr:cNvPr id="597" name="楕円 596"/>
        <xdr:cNvSpPr/>
      </xdr:nvSpPr>
      <xdr:spPr>
        <a:xfrm>
          <a:off x="15430500" y="9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91901</xdr:rowOff>
    </xdr:from>
    <xdr:ext cx="534377" cy="259045"/>
    <xdr:sp macro="" textlink="">
      <xdr:nvSpPr>
        <xdr:cNvPr id="598" name="テキスト ボックス 597"/>
        <xdr:cNvSpPr txBox="1"/>
      </xdr:nvSpPr>
      <xdr:spPr>
        <a:xfrm>
          <a:off x="15214111" y="96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55449</xdr:rowOff>
    </xdr:from>
    <xdr:to>
      <xdr:col>76</xdr:col>
      <xdr:colOff>165100</xdr:colOff>
      <xdr:row>54</xdr:row>
      <xdr:rowOff>157049</xdr:rowOff>
    </xdr:to>
    <xdr:sp macro="" textlink="">
      <xdr:nvSpPr>
        <xdr:cNvPr id="599" name="楕円 598"/>
        <xdr:cNvSpPr/>
      </xdr:nvSpPr>
      <xdr:spPr>
        <a:xfrm>
          <a:off x="14541500" y="93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2126</xdr:rowOff>
    </xdr:from>
    <xdr:ext cx="534377" cy="259045"/>
    <xdr:sp macro="" textlink="">
      <xdr:nvSpPr>
        <xdr:cNvPr id="600" name="テキスト ボックス 599"/>
        <xdr:cNvSpPr txBox="1"/>
      </xdr:nvSpPr>
      <xdr:spPr>
        <a:xfrm>
          <a:off x="14325111" y="908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92215</xdr:rowOff>
    </xdr:from>
    <xdr:to>
      <xdr:col>72</xdr:col>
      <xdr:colOff>38100</xdr:colOff>
      <xdr:row>56</xdr:row>
      <xdr:rowOff>22365</xdr:rowOff>
    </xdr:to>
    <xdr:sp macro="" textlink="">
      <xdr:nvSpPr>
        <xdr:cNvPr id="601" name="楕円 600"/>
        <xdr:cNvSpPr/>
      </xdr:nvSpPr>
      <xdr:spPr>
        <a:xfrm>
          <a:off x="13652500" y="95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38892</xdr:rowOff>
    </xdr:from>
    <xdr:ext cx="534377" cy="259045"/>
    <xdr:sp macro="" textlink="">
      <xdr:nvSpPr>
        <xdr:cNvPr id="602" name="テキスト ボックス 601"/>
        <xdr:cNvSpPr txBox="1"/>
      </xdr:nvSpPr>
      <xdr:spPr>
        <a:xfrm>
          <a:off x="13436111" y="9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35675</xdr:rowOff>
    </xdr:from>
    <xdr:to>
      <xdr:col>67</xdr:col>
      <xdr:colOff>101600</xdr:colOff>
      <xdr:row>55</xdr:row>
      <xdr:rowOff>137275</xdr:rowOff>
    </xdr:to>
    <xdr:sp macro="" textlink="">
      <xdr:nvSpPr>
        <xdr:cNvPr id="603" name="楕円 602"/>
        <xdr:cNvSpPr/>
      </xdr:nvSpPr>
      <xdr:spPr>
        <a:xfrm>
          <a:off x="12763500" y="94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153802</xdr:rowOff>
    </xdr:from>
    <xdr:ext cx="534377" cy="259045"/>
    <xdr:sp macro="" textlink="">
      <xdr:nvSpPr>
        <xdr:cNvPr id="604" name="テキスト ボックス 603"/>
        <xdr:cNvSpPr txBox="1"/>
      </xdr:nvSpPr>
      <xdr:spPr>
        <a:xfrm>
          <a:off x="12547111" y="92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70712</xdr:rowOff>
    </xdr:from>
    <xdr:to>
      <xdr:col>85</xdr:col>
      <xdr:colOff>127000</xdr:colOff>
      <xdr:row>79</xdr:row>
      <xdr:rowOff>92021</xdr:rowOff>
    </xdr:to>
    <xdr:cxnSp macro="">
      <xdr:nvCxnSpPr>
        <xdr:cNvPr id="635" name="直線コネクタ 634"/>
        <xdr:cNvCxnSpPr/>
      </xdr:nvCxnSpPr>
      <xdr:spPr>
        <a:xfrm>
          <a:off x="15481300" y="13615262"/>
          <a:ext cx="8382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70712</xdr:rowOff>
    </xdr:from>
    <xdr:to>
      <xdr:col>81</xdr:col>
      <xdr:colOff>50800</xdr:colOff>
      <xdr:row>79</xdr:row>
      <xdr:rowOff>96510</xdr:rowOff>
    </xdr:to>
    <xdr:cxnSp macro="">
      <xdr:nvCxnSpPr>
        <xdr:cNvPr id="638" name="直線コネクタ 637"/>
        <xdr:cNvCxnSpPr/>
      </xdr:nvCxnSpPr>
      <xdr:spPr>
        <a:xfrm flipV="1">
          <a:off x="14592300" y="13615262"/>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95417</xdr:rowOff>
    </xdr:from>
    <xdr:to>
      <xdr:col>76</xdr:col>
      <xdr:colOff>114300</xdr:colOff>
      <xdr:row>79</xdr:row>
      <xdr:rowOff>96510</xdr:rowOff>
    </xdr:to>
    <xdr:cxnSp macro="">
      <xdr:nvCxnSpPr>
        <xdr:cNvPr id="641" name="直線コネクタ 640"/>
        <xdr:cNvCxnSpPr/>
      </xdr:nvCxnSpPr>
      <xdr:spPr>
        <a:xfrm>
          <a:off x="13703300" y="13639967"/>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24516</xdr:rowOff>
    </xdr:from>
    <xdr:to>
      <xdr:col>76</xdr:col>
      <xdr:colOff>165100</xdr:colOff>
      <xdr:row>79</xdr:row>
      <xdr:rowOff>126116</xdr:rowOff>
    </xdr:to>
    <xdr:sp macro="" textlink="">
      <xdr:nvSpPr>
        <xdr:cNvPr id="642" name="フローチャート: 判断 641"/>
        <xdr:cNvSpPr/>
      </xdr:nvSpPr>
      <xdr:spPr>
        <a:xfrm>
          <a:off x="14541500" y="1356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142643</xdr:rowOff>
    </xdr:from>
    <xdr:ext cx="469744" cy="259045"/>
    <xdr:sp macro="" textlink="">
      <xdr:nvSpPr>
        <xdr:cNvPr id="643" name="テキスト ボックス 642"/>
        <xdr:cNvSpPr txBox="1"/>
      </xdr:nvSpPr>
      <xdr:spPr>
        <a:xfrm>
          <a:off x="14357428" y="1334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87057</xdr:rowOff>
    </xdr:from>
    <xdr:to>
      <xdr:col>71</xdr:col>
      <xdr:colOff>177800</xdr:colOff>
      <xdr:row>79</xdr:row>
      <xdr:rowOff>95417</xdr:rowOff>
    </xdr:to>
    <xdr:cxnSp macro="">
      <xdr:nvCxnSpPr>
        <xdr:cNvPr id="644" name="直線コネクタ 643"/>
        <xdr:cNvCxnSpPr/>
      </xdr:nvCxnSpPr>
      <xdr:spPr>
        <a:xfrm>
          <a:off x="12814300" y="13631607"/>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41221</xdr:rowOff>
    </xdr:from>
    <xdr:to>
      <xdr:col>85</xdr:col>
      <xdr:colOff>177800</xdr:colOff>
      <xdr:row>79</xdr:row>
      <xdr:rowOff>142821</xdr:rowOff>
    </xdr:to>
    <xdr:sp macro="" textlink="">
      <xdr:nvSpPr>
        <xdr:cNvPr id="654" name="楕円 653"/>
        <xdr:cNvSpPr/>
      </xdr:nvSpPr>
      <xdr:spPr>
        <a:xfrm>
          <a:off x="16268700" y="1358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78565" cy="259045"/>
    <xdr:sp macro="" textlink="">
      <xdr:nvSpPr>
        <xdr:cNvPr id="655" name="災害復旧費該当値テキスト"/>
        <xdr:cNvSpPr txBox="1"/>
      </xdr:nvSpPr>
      <xdr:spPr>
        <a:xfrm>
          <a:off x="16370300" y="1351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19912</xdr:rowOff>
    </xdr:from>
    <xdr:to>
      <xdr:col>81</xdr:col>
      <xdr:colOff>101600</xdr:colOff>
      <xdr:row>79</xdr:row>
      <xdr:rowOff>121512</xdr:rowOff>
    </xdr:to>
    <xdr:sp macro="" textlink="">
      <xdr:nvSpPr>
        <xdr:cNvPr id="656" name="楕円 655"/>
        <xdr:cNvSpPr/>
      </xdr:nvSpPr>
      <xdr:spPr>
        <a:xfrm>
          <a:off x="15430500" y="135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112639</xdr:rowOff>
    </xdr:from>
    <xdr:ext cx="469744" cy="259045"/>
    <xdr:sp macro="" textlink="">
      <xdr:nvSpPr>
        <xdr:cNvPr id="657" name="テキスト ボックス 656"/>
        <xdr:cNvSpPr txBox="1"/>
      </xdr:nvSpPr>
      <xdr:spPr>
        <a:xfrm>
          <a:off x="15246428" y="1365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45710</xdr:rowOff>
    </xdr:from>
    <xdr:to>
      <xdr:col>76</xdr:col>
      <xdr:colOff>165100</xdr:colOff>
      <xdr:row>79</xdr:row>
      <xdr:rowOff>147310</xdr:rowOff>
    </xdr:to>
    <xdr:sp macro="" textlink="">
      <xdr:nvSpPr>
        <xdr:cNvPr id="658" name="楕円 657"/>
        <xdr:cNvSpPr/>
      </xdr:nvSpPr>
      <xdr:spPr>
        <a:xfrm>
          <a:off x="14541500" y="135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138437</xdr:rowOff>
    </xdr:from>
    <xdr:ext cx="378565" cy="259045"/>
    <xdr:sp macro="" textlink="">
      <xdr:nvSpPr>
        <xdr:cNvPr id="659" name="テキスト ボックス 658"/>
        <xdr:cNvSpPr txBox="1"/>
      </xdr:nvSpPr>
      <xdr:spPr>
        <a:xfrm>
          <a:off x="14403017" y="13682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44617</xdr:rowOff>
    </xdr:from>
    <xdr:to>
      <xdr:col>72</xdr:col>
      <xdr:colOff>38100</xdr:colOff>
      <xdr:row>79</xdr:row>
      <xdr:rowOff>146217</xdr:rowOff>
    </xdr:to>
    <xdr:sp macro="" textlink="">
      <xdr:nvSpPr>
        <xdr:cNvPr id="660" name="楕円 659"/>
        <xdr:cNvSpPr/>
      </xdr:nvSpPr>
      <xdr:spPr>
        <a:xfrm>
          <a:off x="13652500" y="135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137344</xdr:rowOff>
    </xdr:from>
    <xdr:ext cx="378565" cy="259045"/>
    <xdr:sp macro="" textlink="">
      <xdr:nvSpPr>
        <xdr:cNvPr id="661" name="テキスト ボックス 660"/>
        <xdr:cNvSpPr txBox="1"/>
      </xdr:nvSpPr>
      <xdr:spPr>
        <a:xfrm>
          <a:off x="13514017" y="1368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36257</xdr:rowOff>
    </xdr:from>
    <xdr:to>
      <xdr:col>67</xdr:col>
      <xdr:colOff>101600</xdr:colOff>
      <xdr:row>79</xdr:row>
      <xdr:rowOff>137857</xdr:rowOff>
    </xdr:to>
    <xdr:sp macro="" textlink="">
      <xdr:nvSpPr>
        <xdr:cNvPr id="662" name="楕円 661"/>
        <xdr:cNvSpPr/>
      </xdr:nvSpPr>
      <xdr:spPr>
        <a:xfrm>
          <a:off x="12763500" y="135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128984</xdr:rowOff>
    </xdr:from>
    <xdr:ext cx="378565" cy="259045"/>
    <xdr:sp macro="" textlink="">
      <xdr:nvSpPr>
        <xdr:cNvPr id="663" name="テキスト ボックス 662"/>
        <xdr:cNvSpPr txBox="1"/>
      </xdr:nvSpPr>
      <xdr:spPr>
        <a:xfrm>
          <a:off x="12625017" y="13673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154800</xdr:rowOff>
    </xdr:from>
    <xdr:to>
      <xdr:col>85</xdr:col>
      <xdr:colOff>127000</xdr:colOff>
      <xdr:row>95</xdr:row>
      <xdr:rowOff>164427</xdr:rowOff>
    </xdr:to>
    <xdr:cxnSp macro="">
      <xdr:nvCxnSpPr>
        <xdr:cNvPr id="692" name="直線コネクタ 691"/>
        <xdr:cNvCxnSpPr/>
      </xdr:nvCxnSpPr>
      <xdr:spPr>
        <a:xfrm>
          <a:off x="15481300" y="16442550"/>
          <a:ext cx="8382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154800</xdr:rowOff>
    </xdr:from>
    <xdr:to>
      <xdr:col>81</xdr:col>
      <xdr:colOff>50800</xdr:colOff>
      <xdr:row>95</xdr:row>
      <xdr:rowOff>159068</xdr:rowOff>
    </xdr:to>
    <xdr:cxnSp macro="">
      <xdr:nvCxnSpPr>
        <xdr:cNvPr id="695" name="直線コネクタ 694"/>
        <xdr:cNvCxnSpPr/>
      </xdr:nvCxnSpPr>
      <xdr:spPr>
        <a:xfrm flipV="1">
          <a:off x="14592300" y="16442550"/>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140703</xdr:rowOff>
    </xdr:from>
    <xdr:to>
      <xdr:col>76</xdr:col>
      <xdr:colOff>114300</xdr:colOff>
      <xdr:row>95</xdr:row>
      <xdr:rowOff>159068</xdr:rowOff>
    </xdr:to>
    <xdr:cxnSp macro="">
      <xdr:nvCxnSpPr>
        <xdr:cNvPr id="698" name="直線コネクタ 697"/>
        <xdr:cNvCxnSpPr/>
      </xdr:nvCxnSpPr>
      <xdr:spPr>
        <a:xfrm>
          <a:off x="13703300" y="16428453"/>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9" name="フローチャート: 判断 698"/>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700" name="テキスト ボックス 699"/>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114985</xdr:rowOff>
    </xdr:from>
    <xdr:to>
      <xdr:col>71</xdr:col>
      <xdr:colOff>177800</xdr:colOff>
      <xdr:row>95</xdr:row>
      <xdr:rowOff>140703</xdr:rowOff>
    </xdr:to>
    <xdr:cxnSp macro="">
      <xdr:nvCxnSpPr>
        <xdr:cNvPr id="701" name="直線コネクタ 700"/>
        <xdr:cNvCxnSpPr/>
      </xdr:nvCxnSpPr>
      <xdr:spPr>
        <a:xfrm>
          <a:off x="12814300" y="1640273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113627</xdr:rowOff>
    </xdr:from>
    <xdr:to>
      <xdr:col>85</xdr:col>
      <xdr:colOff>177800</xdr:colOff>
      <xdr:row>96</xdr:row>
      <xdr:rowOff>43777</xdr:rowOff>
    </xdr:to>
    <xdr:sp macro="" textlink="">
      <xdr:nvSpPr>
        <xdr:cNvPr id="711" name="楕円 710"/>
        <xdr:cNvSpPr/>
      </xdr:nvSpPr>
      <xdr:spPr>
        <a:xfrm>
          <a:off x="16268700" y="16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92054</xdr:rowOff>
    </xdr:from>
    <xdr:ext cx="534377" cy="259045"/>
    <xdr:sp macro="" textlink="">
      <xdr:nvSpPr>
        <xdr:cNvPr id="712" name="公債費該当値テキスト"/>
        <xdr:cNvSpPr txBox="1"/>
      </xdr:nvSpPr>
      <xdr:spPr>
        <a:xfrm>
          <a:off x="16370300" y="1637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104000</xdr:rowOff>
    </xdr:from>
    <xdr:to>
      <xdr:col>81</xdr:col>
      <xdr:colOff>101600</xdr:colOff>
      <xdr:row>96</xdr:row>
      <xdr:rowOff>34150</xdr:rowOff>
    </xdr:to>
    <xdr:sp macro="" textlink="">
      <xdr:nvSpPr>
        <xdr:cNvPr id="713" name="楕円 712"/>
        <xdr:cNvSpPr/>
      </xdr:nvSpPr>
      <xdr:spPr>
        <a:xfrm>
          <a:off x="15430500" y="163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25277</xdr:rowOff>
    </xdr:from>
    <xdr:ext cx="534377" cy="259045"/>
    <xdr:sp macro="" textlink="">
      <xdr:nvSpPr>
        <xdr:cNvPr id="714" name="テキスト ボックス 713"/>
        <xdr:cNvSpPr txBox="1"/>
      </xdr:nvSpPr>
      <xdr:spPr>
        <a:xfrm>
          <a:off x="15214111" y="164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108268</xdr:rowOff>
    </xdr:from>
    <xdr:to>
      <xdr:col>76</xdr:col>
      <xdr:colOff>165100</xdr:colOff>
      <xdr:row>96</xdr:row>
      <xdr:rowOff>38418</xdr:rowOff>
    </xdr:to>
    <xdr:sp macro="" textlink="">
      <xdr:nvSpPr>
        <xdr:cNvPr id="715" name="楕円 714"/>
        <xdr:cNvSpPr/>
      </xdr:nvSpPr>
      <xdr:spPr>
        <a:xfrm>
          <a:off x="14541500" y="163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54945</xdr:rowOff>
    </xdr:from>
    <xdr:ext cx="534377" cy="259045"/>
    <xdr:sp macro="" textlink="">
      <xdr:nvSpPr>
        <xdr:cNvPr id="716" name="テキスト ボックス 715"/>
        <xdr:cNvSpPr txBox="1"/>
      </xdr:nvSpPr>
      <xdr:spPr>
        <a:xfrm>
          <a:off x="14325111" y="161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89903</xdr:rowOff>
    </xdr:from>
    <xdr:to>
      <xdr:col>72</xdr:col>
      <xdr:colOff>38100</xdr:colOff>
      <xdr:row>96</xdr:row>
      <xdr:rowOff>20053</xdr:rowOff>
    </xdr:to>
    <xdr:sp macro="" textlink="">
      <xdr:nvSpPr>
        <xdr:cNvPr id="717" name="楕円 716"/>
        <xdr:cNvSpPr/>
      </xdr:nvSpPr>
      <xdr:spPr>
        <a:xfrm>
          <a:off x="13652500" y="163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36580</xdr:rowOff>
    </xdr:from>
    <xdr:ext cx="534377" cy="259045"/>
    <xdr:sp macro="" textlink="">
      <xdr:nvSpPr>
        <xdr:cNvPr id="718" name="テキスト ボックス 717"/>
        <xdr:cNvSpPr txBox="1"/>
      </xdr:nvSpPr>
      <xdr:spPr>
        <a:xfrm>
          <a:off x="13436111" y="161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64185</xdr:rowOff>
    </xdr:from>
    <xdr:to>
      <xdr:col>67</xdr:col>
      <xdr:colOff>101600</xdr:colOff>
      <xdr:row>95</xdr:row>
      <xdr:rowOff>165785</xdr:rowOff>
    </xdr:to>
    <xdr:sp macro="" textlink="">
      <xdr:nvSpPr>
        <xdr:cNvPr id="719" name="楕円 718"/>
        <xdr:cNvSpPr/>
      </xdr:nvSpPr>
      <xdr:spPr>
        <a:xfrm>
          <a:off x="12763500" y="163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10862</xdr:rowOff>
    </xdr:from>
    <xdr:ext cx="534377" cy="259045"/>
    <xdr:sp macro="" textlink="">
      <xdr:nvSpPr>
        <xdr:cNvPr id="720" name="テキスト ボックス 719"/>
        <xdr:cNvSpPr txBox="1"/>
      </xdr:nvSpPr>
      <xdr:spPr>
        <a:xfrm>
          <a:off x="12547111" y="16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145397</xdr:rowOff>
    </xdr:from>
    <xdr:to>
      <xdr:col>107</xdr:col>
      <xdr:colOff>101600</xdr:colOff>
      <xdr:row>39</xdr:row>
      <xdr:rowOff>75547</xdr:rowOff>
    </xdr:to>
    <xdr:sp macro="" textlink="">
      <xdr:nvSpPr>
        <xdr:cNvPr id="758" name="フローチャート: 判断 757"/>
        <xdr:cNvSpPr/>
      </xdr:nvSpPr>
      <xdr:spPr>
        <a:xfrm>
          <a:off x="20383500" y="66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92074</xdr:rowOff>
    </xdr:from>
    <xdr:ext cx="378565" cy="259045"/>
    <xdr:sp macro="" textlink="">
      <xdr:nvSpPr>
        <xdr:cNvPr id="759" name="テキスト ボックス 758"/>
        <xdr:cNvSpPr txBox="1"/>
      </xdr:nvSpPr>
      <xdr:spPr>
        <a:xfrm>
          <a:off x="20245017" y="643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衛生費や商工費が大幅に減少となっているが，これは最終処分場の新設やプレミアム商品券といった前年度のみの臨時的な経費があったためである。教育費については，住民一人あたり</a:t>
          </a:r>
          <a:r>
            <a:rPr kumimoji="1" lang="en-US" altLang="ja-JP" sz="1100">
              <a:solidFill>
                <a:schemeClr val="dk1"/>
              </a:solidFill>
              <a:effectLst/>
              <a:latin typeface="+mn-lt"/>
              <a:ea typeface="+mn-ea"/>
              <a:cs typeface="+mn-cs"/>
            </a:rPr>
            <a:t>60,868</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130.3</a:t>
          </a:r>
          <a:r>
            <a:rPr kumimoji="1" lang="ja-JP" altLang="ja-JP" sz="1100">
              <a:solidFill>
                <a:schemeClr val="dk1"/>
              </a:solidFill>
              <a:effectLst/>
              <a:latin typeface="+mn-lt"/>
              <a:ea typeface="+mn-ea"/>
              <a:cs typeface="+mn-cs"/>
            </a:rPr>
            <a:t>％の上昇である。これは義務教育施設耐震化事業のうち建替となった小学校の新築整備事業や公民館分館新築整備事業，給食調理場の新設といった大型事業による事業費の増が主な要因である。</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年度までに大型事業が続くため，引き続き高水準となることが見込まれる。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財政調整基金の残高を増やしている。しかし，合併特例措置期間の満了により普通交付税は段階的に縮減されており，今後も厳しい財源不足が見込まれる。今後も引き続き，歳出の削減を図りつつ，企業誘致や定住促進による税収増など財源確保の対策を進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すべての会計において赤字額は生じておらず、健全な財政運営に努めている。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27694806</v>
      </c>
      <c r="BO4" s="410"/>
      <c r="BP4" s="410"/>
      <c r="BQ4" s="410"/>
      <c r="BR4" s="410"/>
      <c r="BS4" s="410"/>
      <c r="BT4" s="410"/>
      <c r="BU4" s="411"/>
      <c r="BV4" s="409">
        <v>28018082</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1.6</v>
      </c>
      <c r="CU4" s="416"/>
      <c r="CV4" s="416"/>
      <c r="CW4" s="416"/>
      <c r="CX4" s="416"/>
      <c r="CY4" s="416"/>
      <c r="CZ4" s="416"/>
      <c r="DA4" s="417"/>
      <c r="DB4" s="415">
        <v>3.6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85</v>
      </c>
      <c r="AN5" s="470"/>
      <c r="AO5" s="470"/>
      <c r="AP5" s="470"/>
      <c r="AQ5" s="470"/>
      <c r="AR5" s="470"/>
      <c r="AS5" s="470"/>
      <c r="AT5" s="471"/>
      <c r="AU5" s="472" t="s">
        <v>86</v>
      </c>
      <c r="AV5" s="473"/>
      <c r="AW5" s="473"/>
      <c r="AX5" s="473"/>
      <c r="AY5" s="474" t="s">
        <v>87</v>
      </c>
      <c r="AZ5" s="475"/>
      <c r="BA5" s="475"/>
      <c r="BB5" s="475"/>
      <c r="BC5" s="475"/>
      <c r="BD5" s="475"/>
      <c r="BE5" s="475"/>
      <c r="BF5" s="475"/>
      <c r="BG5" s="475"/>
      <c r="BH5" s="475"/>
      <c r="BI5" s="475"/>
      <c r="BJ5" s="475"/>
      <c r="BK5" s="475"/>
      <c r="BL5" s="475"/>
      <c r="BM5" s="476"/>
      <c r="BN5" s="477">
        <v>27112792</v>
      </c>
      <c r="BO5" s="478"/>
      <c r="BP5" s="478"/>
      <c r="BQ5" s="478"/>
      <c r="BR5" s="478"/>
      <c r="BS5" s="478"/>
      <c r="BT5" s="478"/>
      <c r="BU5" s="479"/>
      <c r="BV5" s="477">
        <v>27318356</v>
      </c>
      <c r="BW5" s="478"/>
      <c r="BX5" s="478"/>
      <c r="BY5" s="478"/>
      <c r="BZ5" s="478"/>
      <c r="CA5" s="478"/>
      <c r="CB5" s="478"/>
      <c r="CC5" s="479"/>
      <c r="CD5" s="480" t="s">
        <v>88</v>
      </c>
      <c r="CE5" s="481"/>
      <c r="CF5" s="481"/>
      <c r="CG5" s="481"/>
      <c r="CH5" s="481"/>
      <c r="CI5" s="481"/>
      <c r="CJ5" s="481"/>
      <c r="CK5" s="481"/>
      <c r="CL5" s="481"/>
      <c r="CM5" s="481"/>
      <c r="CN5" s="481"/>
      <c r="CO5" s="481"/>
      <c r="CP5" s="481"/>
      <c r="CQ5" s="481"/>
      <c r="CR5" s="481"/>
      <c r="CS5" s="482"/>
      <c r="CT5" s="443">
        <v>92.9</v>
      </c>
      <c r="CU5" s="444"/>
      <c r="CV5" s="444"/>
      <c r="CW5" s="444"/>
      <c r="CX5" s="444"/>
      <c r="CY5" s="444"/>
      <c r="CZ5" s="444"/>
      <c r="DA5" s="445"/>
      <c r="DB5" s="443">
        <v>91.7</v>
      </c>
      <c r="DC5" s="444"/>
      <c r="DD5" s="444"/>
      <c r="DE5" s="444"/>
      <c r="DF5" s="444"/>
      <c r="DG5" s="444"/>
      <c r="DH5" s="444"/>
      <c r="DI5" s="445"/>
      <c r="DJ5" s="165"/>
      <c r="DK5" s="165"/>
      <c r="DL5" s="165"/>
      <c r="DM5" s="165"/>
      <c r="DN5" s="165"/>
      <c r="DO5" s="165"/>
    </row>
    <row r="6" spans="1:119" ht="18.75" customHeight="1">
      <c r="A6" s="166"/>
      <c r="B6" s="446" t="s">
        <v>89</v>
      </c>
      <c r="C6" s="447"/>
      <c r="D6" s="447"/>
      <c r="E6" s="448"/>
      <c r="F6" s="448"/>
      <c r="G6" s="448"/>
      <c r="H6" s="448"/>
      <c r="I6" s="448"/>
      <c r="J6" s="448"/>
      <c r="K6" s="448"/>
      <c r="L6" s="448" t="s">
        <v>90</v>
      </c>
      <c r="M6" s="448"/>
      <c r="N6" s="448"/>
      <c r="O6" s="448"/>
      <c r="P6" s="448"/>
      <c r="Q6" s="448"/>
      <c r="R6" s="452"/>
      <c r="S6" s="452"/>
      <c r="T6" s="452"/>
      <c r="U6" s="452"/>
      <c r="V6" s="453"/>
      <c r="W6" s="456" t="s">
        <v>91</v>
      </c>
      <c r="X6" s="457"/>
      <c r="Y6" s="457"/>
      <c r="Z6" s="457"/>
      <c r="AA6" s="457"/>
      <c r="AB6" s="447"/>
      <c r="AC6" s="460" t="s">
        <v>92</v>
      </c>
      <c r="AD6" s="461"/>
      <c r="AE6" s="461"/>
      <c r="AF6" s="461"/>
      <c r="AG6" s="461"/>
      <c r="AH6" s="461"/>
      <c r="AI6" s="461"/>
      <c r="AJ6" s="461"/>
      <c r="AK6" s="461"/>
      <c r="AL6" s="462"/>
      <c r="AM6" s="469" t="s">
        <v>93</v>
      </c>
      <c r="AN6" s="470"/>
      <c r="AO6" s="470"/>
      <c r="AP6" s="470"/>
      <c r="AQ6" s="470"/>
      <c r="AR6" s="470"/>
      <c r="AS6" s="470"/>
      <c r="AT6" s="471"/>
      <c r="AU6" s="472" t="s">
        <v>94</v>
      </c>
      <c r="AV6" s="473"/>
      <c r="AW6" s="473"/>
      <c r="AX6" s="473"/>
      <c r="AY6" s="474" t="s">
        <v>95</v>
      </c>
      <c r="AZ6" s="475"/>
      <c r="BA6" s="475"/>
      <c r="BB6" s="475"/>
      <c r="BC6" s="475"/>
      <c r="BD6" s="475"/>
      <c r="BE6" s="475"/>
      <c r="BF6" s="475"/>
      <c r="BG6" s="475"/>
      <c r="BH6" s="475"/>
      <c r="BI6" s="475"/>
      <c r="BJ6" s="475"/>
      <c r="BK6" s="475"/>
      <c r="BL6" s="475"/>
      <c r="BM6" s="476"/>
      <c r="BN6" s="477">
        <v>582014</v>
      </c>
      <c r="BO6" s="478"/>
      <c r="BP6" s="478"/>
      <c r="BQ6" s="478"/>
      <c r="BR6" s="478"/>
      <c r="BS6" s="478"/>
      <c r="BT6" s="478"/>
      <c r="BU6" s="479"/>
      <c r="BV6" s="477">
        <v>699726</v>
      </c>
      <c r="BW6" s="478"/>
      <c r="BX6" s="478"/>
      <c r="BY6" s="478"/>
      <c r="BZ6" s="478"/>
      <c r="CA6" s="478"/>
      <c r="CB6" s="478"/>
      <c r="CC6" s="479"/>
      <c r="CD6" s="480" t="s">
        <v>96</v>
      </c>
      <c r="CE6" s="481"/>
      <c r="CF6" s="481"/>
      <c r="CG6" s="481"/>
      <c r="CH6" s="481"/>
      <c r="CI6" s="481"/>
      <c r="CJ6" s="481"/>
      <c r="CK6" s="481"/>
      <c r="CL6" s="481"/>
      <c r="CM6" s="481"/>
      <c r="CN6" s="481"/>
      <c r="CO6" s="481"/>
      <c r="CP6" s="481"/>
      <c r="CQ6" s="481"/>
      <c r="CR6" s="481"/>
      <c r="CS6" s="482"/>
      <c r="CT6" s="483">
        <v>98.6</v>
      </c>
      <c r="CU6" s="484"/>
      <c r="CV6" s="484"/>
      <c r="CW6" s="484"/>
      <c r="CX6" s="484"/>
      <c r="CY6" s="484"/>
      <c r="CZ6" s="484"/>
      <c r="DA6" s="485"/>
      <c r="DB6" s="483">
        <v>97.2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97</v>
      </c>
      <c r="AN7" s="470"/>
      <c r="AO7" s="470"/>
      <c r="AP7" s="470"/>
      <c r="AQ7" s="470"/>
      <c r="AR7" s="470"/>
      <c r="AS7" s="470"/>
      <c r="AT7" s="471"/>
      <c r="AU7" s="472" t="s">
        <v>98</v>
      </c>
      <c r="AV7" s="473"/>
      <c r="AW7" s="473"/>
      <c r="AX7" s="473"/>
      <c r="AY7" s="474" t="s">
        <v>99</v>
      </c>
      <c r="AZ7" s="475"/>
      <c r="BA7" s="475"/>
      <c r="BB7" s="475"/>
      <c r="BC7" s="475"/>
      <c r="BD7" s="475"/>
      <c r="BE7" s="475"/>
      <c r="BF7" s="475"/>
      <c r="BG7" s="475"/>
      <c r="BH7" s="475"/>
      <c r="BI7" s="475"/>
      <c r="BJ7" s="475"/>
      <c r="BK7" s="475"/>
      <c r="BL7" s="475"/>
      <c r="BM7" s="476"/>
      <c r="BN7" s="477">
        <v>320171</v>
      </c>
      <c r="BO7" s="478"/>
      <c r="BP7" s="478"/>
      <c r="BQ7" s="478"/>
      <c r="BR7" s="478"/>
      <c r="BS7" s="478"/>
      <c r="BT7" s="478"/>
      <c r="BU7" s="479"/>
      <c r="BV7" s="477">
        <v>122318</v>
      </c>
      <c r="BW7" s="478"/>
      <c r="BX7" s="478"/>
      <c r="BY7" s="478"/>
      <c r="BZ7" s="478"/>
      <c r="CA7" s="478"/>
      <c r="CB7" s="478"/>
      <c r="CC7" s="479"/>
      <c r="CD7" s="480" t="s">
        <v>100</v>
      </c>
      <c r="CE7" s="481"/>
      <c r="CF7" s="481"/>
      <c r="CG7" s="481"/>
      <c r="CH7" s="481"/>
      <c r="CI7" s="481"/>
      <c r="CJ7" s="481"/>
      <c r="CK7" s="481"/>
      <c r="CL7" s="481"/>
      <c r="CM7" s="481"/>
      <c r="CN7" s="481"/>
      <c r="CO7" s="481"/>
      <c r="CP7" s="481"/>
      <c r="CQ7" s="481"/>
      <c r="CR7" s="481"/>
      <c r="CS7" s="482"/>
      <c r="CT7" s="477">
        <v>15871097</v>
      </c>
      <c r="CU7" s="478"/>
      <c r="CV7" s="478"/>
      <c r="CW7" s="478"/>
      <c r="CX7" s="478"/>
      <c r="CY7" s="478"/>
      <c r="CZ7" s="478"/>
      <c r="DA7" s="479"/>
      <c r="DB7" s="477">
        <v>15835479</v>
      </c>
      <c r="DC7" s="478"/>
      <c r="DD7" s="478"/>
      <c r="DE7" s="478"/>
      <c r="DF7" s="478"/>
      <c r="DG7" s="478"/>
      <c r="DH7" s="478"/>
      <c r="DI7" s="479"/>
      <c r="DJ7" s="165"/>
      <c r="DK7" s="165"/>
      <c r="DL7" s="165"/>
      <c r="DM7" s="165"/>
      <c r="DN7" s="165"/>
      <c r="DO7" s="165"/>
    </row>
    <row r="8" spans="1:119" ht="18.75" customHeight="1" thickBot="1">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101</v>
      </c>
      <c r="AN8" s="470"/>
      <c r="AO8" s="470"/>
      <c r="AP8" s="470"/>
      <c r="AQ8" s="470"/>
      <c r="AR8" s="470"/>
      <c r="AS8" s="470"/>
      <c r="AT8" s="471"/>
      <c r="AU8" s="472" t="s">
        <v>102</v>
      </c>
      <c r="AV8" s="473"/>
      <c r="AW8" s="473"/>
      <c r="AX8" s="473"/>
      <c r="AY8" s="474" t="s">
        <v>103</v>
      </c>
      <c r="AZ8" s="475"/>
      <c r="BA8" s="475"/>
      <c r="BB8" s="475"/>
      <c r="BC8" s="475"/>
      <c r="BD8" s="475"/>
      <c r="BE8" s="475"/>
      <c r="BF8" s="475"/>
      <c r="BG8" s="475"/>
      <c r="BH8" s="475"/>
      <c r="BI8" s="475"/>
      <c r="BJ8" s="475"/>
      <c r="BK8" s="475"/>
      <c r="BL8" s="475"/>
      <c r="BM8" s="476"/>
      <c r="BN8" s="477">
        <v>261843</v>
      </c>
      <c r="BO8" s="478"/>
      <c r="BP8" s="478"/>
      <c r="BQ8" s="478"/>
      <c r="BR8" s="478"/>
      <c r="BS8" s="478"/>
      <c r="BT8" s="478"/>
      <c r="BU8" s="479"/>
      <c r="BV8" s="477">
        <v>577408</v>
      </c>
      <c r="BW8" s="478"/>
      <c r="BX8" s="478"/>
      <c r="BY8" s="478"/>
      <c r="BZ8" s="478"/>
      <c r="CA8" s="478"/>
      <c r="CB8" s="478"/>
      <c r="CC8" s="479"/>
      <c r="CD8" s="480" t="s">
        <v>104</v>
      </c>
      <c r="CE8" s="481"/>
      <c r="CF8" s="481"/>
      <c r="CG8" s="481"/>
      <c r="CH8" s="481"/>
      <c r="CI8" s="481"/>
      <c r="CJ8" s="481"/>
      <c r="CK8" s="481"/>
      <c r="CL8" s="481"/>
      <c r="CM8" s="481"/>
      <c r="CN8" s="481"/>
      <c r="CO8" s="481"/>
      <c r="CP8" s="481"/>
      <c r="CQ8" s="481"/>
      <c r="CR8" s="481"/>
      <c r="CS8" s="482"/>
      <c r="CT8" s="486">
        <v>0.59</v>
      </c>
      <c r="CU8" s="487"/>
      <c r="CV8" s="487"/>
      <c r="CW8" s="487"/>
      <c r="CX8" s="487"/>
      <c r="CY8" s="487"/>
      <c r="CZ8" s="487"/>
      <c r="DA8" s="488"/>
      <c r="DB8" s="486">
        <v>0.57999999999999996</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66855</v>
      </c>
      <c r="S9" s="494"/>
      <c r="T9" s="494"/>
      <c r="U9" s="494"/>
      <c r="V9" s="495"/>
      <c r="W9" s="403" t="s">
        <v>107</v>
      </c>
      <c r="X9" s="404"/>
      <c r="Y9" s="404"/>
      <c r="Z9" s="404"/>
      <c r="AA9" s="404"/>
      <c r="AB9" s="404"/>
      <c r="AC9" s="404"/>
      <c r="AD9" s="404"/>
      <c r="AE9" s="404"/>
      <c r="AF9" s="404"/>
      <c r="AG9" s="404"/>
      <c r="AH9" s="404"/>
      <c r="AI9" s="404"/>
      <c r="AJ9" s="404"/>
      <c r="AK9" s="404"/>
      <c r="AL9" s="405"/>
      <c r="AM9" s="469" t="s">
        <v>108</v>
      </c>
      <c r="AN9" s="470"/>
      <c r="AO9" s="470"/>
      <c r="AP9" s="470"/>
      <c r="AQ9" s="470"/>
      <c r="AR9" s="470"/>
      <c r="AS9" s="470"/>
      <c r="AT9" s="471"/>
      <c r="AU9" s="472" t="s">
        <v>109</v>
      </c>
      <c r="AV9" s="473"/>
      <c r="AW9" s="473"/>
      <c r="AX9" s="473"/>
      <c r="AY9" s="474" t="s">
        <v>110</v>
      </c>
      <c r="AZ9" s="475"/>
      <c r="BA9" s="475"/>
      <c r="BB9" s="475"/>
      <c r="BC9" s="475"/>
      <c r="BD9" s="475"/>
      <c r="BE9" s="475"/>
      <c r="BF9" s="475"/>
      <c r="BG9" s="475"/>
      <c r="BH9" s="475"/>
      <c r="BI9" s="475"/>
      <c r="BJ9" s="475"/>
      <c r="BK9" s="475"/>
      <c r="BL9" s="475"/>
      <c r="BM9" s="476"/>
      <c r="BN9" s="477">
        <v>-315565</v>
      </c>
      <c r="BO9" s="478"/>
      <c r="BP9" s="478"/>
      <c r="BQ9" s="478"/>
      <c r="BR9" s="478"/>
      <c r="BS9" s="478"/>
      <c r="BT9" s="478"/>
      <c r="BU9" s="479"/>
      <c r="BV9" s="477">
        <v>-170629</v>
      </c>
      <c r="BW9" s="478"/>
      <c r="BX9" s="478"/>
      <c r="BY9" s="478"/>
      <c r="BZ9" s="478"/>
      <c r="CA9" s="478"/>
      <c r="CB9" s="478"/>
      <c r="CC9" s="479"/>
      <c r="CD9" s="480" t="s">
        <v>111</v>
      </c>
      <c r="CE9" s="481"/>
      <c r="CF9" s="481"/>
      <c r="CG9" s="481"/>
      <c r="CH9" s="481"/>
      <c r="CI9" s="481"/>
      <c r="CJ9" s="481"/>
      <c r="CK9" s="481"/>
      <c r="CL9" s="481"/>
      <c r="CM9" s="481"/>
      <c r="CN9" s="481"/>
      <c r="CO9" s="481"/>
      <c r="CP9" s="481"/>
      <c r="CQ9" s="481"/>
      <c r="CR9" s="481"/>
      <c r="CS9" s="482"/>
      <c r="CT9" s="443">
        <v>15.3</v>
      </c>
      <c r="CU9" s="444"/>
      <c r="CV9" s="444"/>
      <c r="CW9" s="444"/>
      <c r="CX9" s="444"/>
      <c r="CY9" s="444"/>
      <c r="CZ9" s="444"/>
      <c r="DA9" s="445"/>
      <c r="DB9" s="443">
        <v>15.5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0"/>
      <c r="N10" s="470"/>
      <c r="O10" s="470"/>
      <c r="P10" s="470"/>
      <c r="Q10" s="471"/>
      <c r="R10" s="497">
        <v>66201</v>
      </c>
      <c r="S10" s="498"/>
      <c r="T10" s="498"/>
      <c r="U10" s="498"/>
      <c r="V10" s="499"/>
      <c r="W10" s="434"/>
      <c r="X10" s="435"/>
      <c r="Y10" s="435"/>
      <c r="Z10" s="435"/>
      <c r="AA10" s="435"/>
      <c r="AB10" s="435"/>
      <c r="AC10" s="435"/>
      <c r="AD10" s="435"/>
      <c r="AE10" s="435"/>
      <c r="AF10" s="435"/>
      <c r="AG10" s="435"/>
      <c r="AH10" s="435"/>
      <c r="AI10" s="435"/>
      <c r="AJ10" s="435"/>
      <c r="AK10" s="435"/>
      <c r="AL10" s="438"/>
      <c r="AM10" s="469" t="s">
        <v>113</v>
      </c>
      <c r="AN10" s="470"/>
      <c r="AO10" s="470"/>
      <c r="AP10" s="470"/>
      <c r="AQ10" s="470"/>
      <c r="AR10" s="470"/>
      <c r="AS10" s="470"/>
      <c r="AT10" s="471"/>
      <c r="AU10" s="472" t="s">
        <v>102</v>
      </c>
      <c r="AV10" s="473"/>
      <c r="AW10" s="473"/>
      <c r="AX10" s="473"/>
      <c r="AY10" s="474" t="s">
        <v>114</v>
      </c>
      <c r="AZ10" s="475"/>
      <c r="BA10" s="475"/>
      <c r="BB10" s="475"/>
      <c r="BC10" s="475"/>
      <c r="BD10" s="475"/>
      <c r="BE10" s="475"/>
      <c r="BF10" s="475"/>
      <c r="BG10" s="475"/>
      <c r="BH10" s="475"/>
      <c r="BI10" s="475"/>
      <c r="BJ10" s="475"/>
      <c r="BK10" s="475"/>
      <c r="BL10" s="475"/>
      <c r="BM10" s="476"/>
      <c r="BN10" s="477">
        <v>291266</v>
      </c>
      <c r="BO10" s="478"/>
      <c r="BP10" s="478"/>
      <c r="BQ10" s="478"/>
      <c r="BR10" s="478"/>
      <c r="BS10" s="478"/>
      <c r="BT10" s="478"/>
      <c r="BU10" s="479"/>
      <c r="BV10" s="477">
        <v>378588</v>
      </c>
      <c r="BW10" s="478"/>
      <c r="BX10" s="478"/>
      <c r="BY10" s="478"/>
      <c r="BZ10" s="478"/>
      <c r="CA10" s="478"/>
      <c r="CB10" s="478"/>
      <c r="CC10" s="47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69" t="s">
        <v>118</v>
      </c>
      <c r="AN11" s="470"/>
      <c r="AO11" s="470"/>
      <c r="AP11" s="470"/>
      <c r="AQ11" s="470"/>
      <c r="AR11" s="470"/>
      <c r="AS11" s="470"/>
      <c r="AT11" s="471"/>
      <c r="AU11" s="472" t="s">
        <v>119</v>
      </c>
      <c r="AV11" s="473"/>
      <c r="AW11" s="473"/>
      <c r="AX11" s="473"/>
      <c r="AY11" s="474" t="s">
        <v>120</v>
      </c>
      <c r="AZ11" s="475"/>
      <c r="BA11" s="475"/>
      <c r="BB11" s="475"/>
      <c r="BC11" s="475"/>
      <c r="BD11" s="475"/>
      <c r="BE11" s="475"/>
      <c r="BF11" s="475"/>
      <c r="BG11" s="475"/>
      <c r="BH11" s="475"/>
      <c r="BI11" s="475"/>
      <c r="BJ11" s="475"/>
      <c r="BK11" s="475"/>
      <c r="BL11" s="475"/>
      <c r="BM11" s="476"/>
      <c r="BN11" s="477">
        <v>0</v>
      </c>
      <c r="BO11" s="478"/>
      <c r="BP11" s="478"/>
      <c r="BQ11" s="478"/>
      <c r="BR11" s="478"/>
      <c r="BS11" s="478"/>
      <c r="BT11" s="478"/>
      <c r="BU11" s="479"/>
      <c r="BV11" s="477">
        <v>0</v>
      </c>
      <c r="BW11" s="478"/>
      <c r="BX11" s="478"/>
      <c r="BY11" s="478"/>
      <c r="BZ11" s="478"/>
      <c r="CA11" s="478"/>
      <c r="CB11" s="478"/>
      <c r="CC11" s="479"/>
      <c r="CD11" s="480" t="s">
        <v>121</v>
      </c>
      <c r="CE11" s="481"/>
      <c r="CF11" s="481"/>
      <c r="CG11" s="481"/>
      <c r="CH11" s="481"/>
      <c r="CI11" s="481"/>
      <c r="CJ11" s="481"/>
      <c r="CK11" s="481"/>
      <c r="CL11" s="481"/>
      <c r="CM11" s="481"/>
      <c r="CN11" s="481"/>
      <c r="CO11" s="481"/>
      <c r="CP11" s="481"/>
      <c r="CQ11" s="481"/>
      <c r="CR11" s="481"/>
      <c r="CS11" s="482"/>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68586</v>
      </c>
      <c r="S12" s="519"/>
      <c r="T12" s="519"/>
      <c r="U12" s="519"/>
      <c r="V12" s="520"/>
      <c r="W12" s="521" t="s">
        <v>1</v>
      </c>
      <c r="X12" s="473"/>
      <c r="Y12" s="473"/>
      <c r="Z12" s="473"/>
      <c r="AA12" s="473"/>
      <c r="AB12" s="522"/>
      <c r="AC12" s="472" t="s">
        <v>125</v>
      </c>
      <c r="AD12" s="473"/>
      <c r="AE12" s="473"/>
      <c r="AF12" s="473"/>
      <c r="AG12" s="522"/>
      <c r="AH12" s="472" t="s">
        <v>126</v>
      </c>
      <c r="AI12" s="473"/>
      <c r="AJ12" s="473"/>
      <c r="AK12" s="473"/>
      <c r="AL12" s="523"/>
      <c r="AM12" s="469" t="s">
        <v>127</v>
      </c>
      <c r="AN12" s="470"/>
      <c r="AO12" s="470"/>
      <c r="AP12" s="470"/>
      <c r="AQ12" s="470"/>
      <c r="AR12" s="470"/>
      <c r="AS12" s="470"/>
      <c r="AT12" s="471"/>
      <c r="AU12" s="472" t="s">
        <v>128</v>
      </c>
      <c r="AV12" s="473"/>
      <c r="AW12" s="473"/>
      <c r="AX12" s="473"/>
      <c r="AY12" s="474" t="s">
        <v>129</v>
      </c>
      <c r="AZ12" s="475"/>
      <c r="BA12" s="475"/>
      <c r="BB12" s="475"/>
      <c r="BC12" s="475"/>
      <c r="BD12" s="475"/>
      <c r="BE12" s="475"/>
      <c r="BF12" s="475"/>
      <c r="BG12" s="475"/>
      <c r="BH12" s="475"/>
      <c r="BI12" s="475"/>
      <c r="BJ12" s="475"/>
      <c r="BK12" s="475"/>
      <c r="BL12" s="475"/>
      <c r="BM12" s="476"/>
      <c r="BN12" s="477">
        <v>0</v>
      </c>
      <c r="BO12" s="478"/>
      <c r="BP12" s="478"/>
      <c r="BQ12" s="478"/>
      <c r="BR12" s="478"/>
      <c r="BS12" s="478"/>
      <c r="BT12" s="478"/>
      <c r="BU12" s="479"/>
      <c r="BV12" s="477">
        <v>0</v>
      </c>
      <c r="BW12" s="478"/>
      <c r="BX12" s="478"/>
      <c r="BY12" s="478"/>
      <c r="BZ12" s="478"/>
      <c r="CA12" s="478"/>
      <c r="CB12" s="478"/>
      <c r="CC12" s="479"/>
      <c r="CD12" s="480" t="s">
        <v>130</v>
      </c>
      <c r="CE12" s="481"/>
      <c r="CF12" s="481"/>
      <c r="CG12" s="481"/>
      <c r="CH12" s="481"/>
      <c r="CI12" s="481"/>
      <c r="CJ12" s="481"/>
      <c r="CK12" s="481"/>
      <c r="CL12" s="481"/>
      <c r="CM12" s="481"/>
      <c r="CN12" s="481"/>
      <c r="CO12" s="481"/>
      <c r="CP12" s="481"/>
      <c r="CQ12" s="481"/>
      <c r="CR12" s="481"/>
      <c r="CS12" s="482"/>
      <c r="CT12" s="486" t="s">
        <v>131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67417</v>
      </c>
      <c r="S13" s="528"/>
      <c r="T13" s="528"/>
      <c r="U13" s="528"/>
      <c r="V13" s="529"/>
      <c r="W13" s="456" t="s">
        <v>133</v>
      </c>
      <c r="X13" s="457"/>
      <c r="Y13" s="457"/>
      <c r="Z13" s="457"/>
      <c r="AA13" s="457"/>
      <c r="AB13" s="447"/>
      <c r="AC13" s="497">
        <v>1453</v>
      </c>
      <c r="AD13" s="498"/>
      <c r="AE13" s="498"/>
      <c r="AF13" s="498"/>
      <c r="AG13" s="537"/>
      <c r="AH13" s="497">
        <v>1502</v>
      </c>
      <c r="AI13" s="498"/>
      <c r="AJ13" s="498"/>
      <c r="AK13" s="498"/>
      <c r="AL13" s="499"/>
      <c r="AM13" s="469" t="s">
        <v>134</v>
      </c>
      <c r="AN13" s="470"/>
      <c r="AO13" s="470"/>
      <c r="AP13" s="470"/>
      <c r="AQ13" s="470"/>
      <c r="AR13" s="470"/>
      <c r="AS13" s="470"/>
      <c r="AT13" s="471"/>
      <c r="AU13" s="472" t="s">
        <v>135</v>
      </c>
      <c r="AV13" s="473"/>
      <c r="AW13" s="473"/>
      <c r="AX13" s="473"/>
      <c r="AY13" s="474" t="s">
        <v>136</v>
      </c>
      <c r="AZ13" s="475"/>
      <c r="BA13" s="475"/>
      <c r="BB13" s="475"/>
      <c r="BC13" s="475"/>
      <c r="BD13" s="475"/>
      <c r="BE13" s="475"/>
      <c r="BF13" s="475"/>
      <c r="BG13" s="475"/>
      <c r="BH13" s="475"/>
      <c r="BI13" s="475"/>
      <c r="BJ13" s="475"/>
      <c r="BK13" s="475"/>
      <c r="BL13" s="475"/>
      <c r="BM13" s="476"/>
      <c r="BN13" s="477">
        <v>-24299</v>
      </c>
      <c r="BO13" s="478"/>
      <c r="BP13" s="478"/>
      <c r="BQ13" s="478"/>
      <c r="BR13" s="478"/>
      <c r="BS13" s="478"/>
      <c r="BT13" s="478"/>
      <c r="BU13" s="479"/>
      <c r="BV13" s="477">
        <v>207959</v>
      </c>
      <c r="BW13" s="478"/>
      <c r="BX13" s="478"/>
      <c r="BY13" s="478"/>
      <c r="BZ13" s="478"/>
      <c r="CA13" s="478"/>
      <c r="CB13" s="478"/>
      <c r="CC13" s="479"/>
      <c r="CD13" s="480" t="s">
        <v>137</v>
      </c>
      <c r="CE13" s="481"/>
      <c r="CF13" s="481"/>
      <c r="CG13" s="481"/>
      <c r="CH13" s="481"/>
      <c r="CI13" s="481"/>
      <c r="CJ13" s="481"/>
      <c r="CK13" s="481"/>
      <c r="CL13" s="481"/>
      <c r="CM13" s="481"/>
      <c r="CN13" s="481"/>
      <c r="CO13" s="481"/>
      <c r="CP13" s="481"/>
      <c r="CQ13" s="481"/>
      <c r="CR13" s="481"/>
      <c r="CS13" s="482"/>
      <c r="CT13" s="443">
        <v>9.4</v>
      </c>
      <c r="CU13" s="444"/>
      <c r="CV13" s="444"/>
      <c r="CW13" s="444"/>
      <c r="CX13" s="444"/>
      <c r="CY13" s="444"/>
      <c r="CZ13" s="444"/>
      <c r="DA13" s="445"/>
      <c r="DB13" s="443">
        <v>9.8000000000000007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68209</v>
      </c>
      <c r="S14" s="528"/>
      <c r="T14" s="528"/>
      <c r="U14" s="528"/>
      <c r="V14" s="529"/>
      <c r="W14" s="436"/>
      <c r="X14" s="437"/>
      <c r="Y14" s="437"/>
      <c r="Z14" s="437"/>
      <c r="AA14" s="437"/>
      <c r="AB14" s="426"/>
      <c r="AC14" s="530">
        <v>4.9000000000000004</v>
      </c>
      <c r="AD14" s="531"/>
      <c r="AE14" s="531"/>
      <c r="AF14" s="531"/>
      <c r="AG14" s="532"/>
      <c r="AH14" s="530">
        <v>5</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139</v>
      </c>
      <c r="CE14" s="539"/>
      <c r="CF14" s="539"/>
      <c r="CG14" s="539"/>
      <c r="CH14" s="539"/>
      <c r="CI14" s="539"/>
      <c r="CJ14" s="539"/>
      <c r="CK14" s="539"/>
      <c r="CL14" s="539"/>
      <c r="CM14" s="539"/>
      <c r="CN14" s="539"/>
      <c r="CO14" s="539"/>
      <c r="CP14" s="539"/>
      <c r="CQ14" s="539"/>
      <c r="CR14" s="539"/>
      <c r="CS14" s="540"/>
      <c r="CT14" s="541">
        <v>18.899999999999999</v>
      </c>
      <c r="CU14" s="542"/>
      <c r="CV14" s="542"/>
      <c r="CW14" s="542"/>
      <c r="CX14" s="542"/>
      <c r="CY14" s="542"/>
      <c r="CZ14" s="542"/>
      <c r="DA14" s="543"/>
      <c r="DB14" s="541">
        <v>37.4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67209</v>
      </c>
      <c r="S15" s="528"/>
      <c r="T15" s="528"/>
      <c r="U15" s="528"/>
      <c r="V15" s="529"/>
      <c r="W15" s="456" t="s">
        <v>141</v>
      </c>
      <c r="X15" s="457"/>
      <c r="Y15" s="457"/>
      <c r="Z15" s="457"/>
      <c r="AA15" s="457"/>
      <c r="AB15" s="447"/>
      <c r="AC15" s="497">
        <v>8907</v>
      </c>
      <c r="AD15" s="498"/>
      <c r="AE15" s="498"/>
      <c r="AF15" s="498"/>
      <c r="AG15" s="537"/>
      <c r="AH15" s="497">
        <v>9562</v>
      </c>
      <c r="AI15" s="498"/>
      <c r="AJ15" s="498"/>
      <c r="AK15" s="498"/>
      <c r="AL15" s="499"/>
      <c r="AM15" s="469"/>
      <c r="AN15" s="470"/>
      <c r="AO15" s="470"/>
      <c r="AP15" s="470"/>
      <c r="AQ15" s="470"/>
      <c r="AR15" s="470"/>
      <c r="AS15" s="470"/>
      <c r="AT15" s="471"/>
      <c r="AU15" s="472"/>
      <c r="AV15" s="473"/>
      <c r="AW15" s="473"/>
      <c r="AX15" s="473"/>
      <c r="AY15" s="406" t="s">
        <v>142</v>
      </c>
      <c r="AZ15" s="407"/>
      <c r="BA15" s="407"/>
      <c r="BB15" s="407"/>
      <c r="BC15" s="407"/>
      <c r="BD15" s="407"/>
      <c r="BE15" s="407"/>
      <c r="BF15" s="407"/>
      <c r="BG15" s="407"/>
      <c r="BH15" s="407"/>
      <c r="BI15" s="407"/>
      <c r="BJ15" s="407"/>
      <c r="BK15" s="407"/>
      <c r="BL15" s="407"/>
      <c r="BM15" s="408"/>
      <c r="BN15" s="409">
        <v>7544727</v>
      </c>
      <c r="BO15" s="410"/>
      <c r="BP15" s="410"/>
      <c r="BQ15" s="410"/>
      <c r="BR15" s="410"/>
      <c r="BS15" s="410"/>
      <c r="BT15" s="410"/>
      <c r="BU15" s="411"/>
      <c r="BV15" s="409">
        <v>7317718</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47"/>
      <c r="N16" s="547"/>
      <c r="O16" s="547"/>
      <c r="P16" s="547"/>
      <c r="Q16" s="548"/>
      <c r="R16" s="549" t="s">
        <v>145</v>
      </c>
      <c r="S16" s="550"/>
      <c r="T16" s="550"/>
      <c r="U16" s="550"/>
      <c r="V16" s="551"/>
      <c r="W16" s="436"/>
      <c r="X16" s="437"/>
      <c r="Y16" s="437"/>
      <c r="Z16" s="437"/>
      <c r="AA16" s="437"/>
      <c r="AB16" s="426"/>
      <c r="AC16" s="530">
        <v>30.2</v>
      </c>
      <c r="AD16" s="531"/>
      <c r="AE16" s="531"/>
      <c r="AF16" s="531"/>
      <c r="AG16" s="532"/>
      <c r="AH16" s="530">
        <v>32.1</v>
      </c>
      <c r="AI16" s="531"/>
      <c r="AJ16" s="531"/>
      <c r="AK16" s="531"/>
      <c r="AL16" s="533"/>
      <c r="AM16" s="469"/>
      <c r="AN16" s="470"/>
      <c r="AO16" s="470"/>
      <c r="AP16" s="470"/>
      <c r="AQ16" s="470"/>
      <c r="AR16" s="470"/>
      <c r="AS16" s="470"/>
      <c r="AT16" s="471"/>
      <c r="AU16" s="472"/>
      <c r="AV16" s="473"/>
      <c r="AW16" s="473"/>
      <c r="AX16" s="473"/>
      <c r="AY16" s="474" t="s">
        <v>146</v>
      </c>
      <c r="AZ16" s="475"/>
      <c r="BA16" s="475"/>
      <c r="BB16" s="475"/>
      <c r="BC16" s="475"/>
      <c r="BD16" s="475"/>
      <c r="BE16" s="475"/>
      <c r="BF16" s="475"/>
      <c r="BG16" s="475"/>
      <c r="BH16" s="475"/>
      <c r="BI16" s="475"/>
      <c r="BJ16" s="475"/>
      <c r="BK16" s="475"/>
      <c r="BL16" s="475"/>
      <c r="BM16" s="476"/>
      <c r="BN16" s="477">
        <v>12610732</v>
      </c>
      <c r="BO16" s="478"/>
      <c r="BP16" s="478"/>
      <c r="BQ16" s="478"/>
      <c r="BR16" s="478"/>
      <c r="BS16" s="478"/>
      <c r="BT16" s="478"/>
      <c r="BU16" s="479"/>
      <c r="BV16" s="477">
        <v>12476816</v>
      </c>
      <c r="BW16" s="478"/>
      <c r="BX16" s="478"/>
      <c r="BY16" s="478"/>
      <c r="BZ16" s="478"/>
      <c r="CA16" s="478"/>
      <c r="CB16" s="478"/>
      <c r="CC16" s="479"/>
      <c r="CD16" s="180"/>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2" t="s">
        <v>147</v>
      </c>
      <c r="N17" s="553"/>
      <c r="O17" s="553"/>
      <c r="P17" s="553"/>
      <c r="Q17" s="554"/>
      <c r="R17" s="549" t="s">
        <v>148</v>
      </c>
      <c r="S17" s="550"/>
      <c r="T17" s="550"/>
      <c r="U17" s="550"/>
      <c r="V17" s="551"/>
      <c r="W17" s="456" t="s">
        <v>149</v>
      </c>
      <c r="X17" s="457"/>
      <c r="Y17" s="457"/>
      <c r="Z17" s="457"/>
      <c r="AA17" s="457"/>
      <c r="AB17" s="447"/>
      <c r="AC17" s="497">
        <v>19177</v>
      </c>
      <c r="AD17" s="498"/>
      <c r="AE17" s="498"/>
      <c r="AF17" s="498"/>
      <c r="AG17" s="537"/>
      <c r="AH17" s="497">
        <v>18714</v>
      </c>
      <c r="AI17" s="498"/>
      <c r="AJ17" s="498"/>
      <c r="AK17" s="498"/>
      <c r="AL17" s="499"/>
      <c r="AM17" s="469"/>
      <c r="AN17" s="470"/>
      <c r="AO17" s="470"/>
      <c r="AP17" s="470"/>
      <c r="AQ17" s="470"/>
      <c r="AR17" s="470"/>
      <c r="AS17" s="470"/>
      <c r="AT17" s="471"/>
      <c r="AU17" s="472"/>
      <c r="AV17" s="473"/>
      <c r="AW17" s="473"/>
      <c r="AX17" s="473"/>
      <c r="AY17" s="474" t="s">
        <v>150</v>
      </c>
      <c r="AZ17" s="475"/>
      <c r="BA17" s="475"/>
      <c r="BB17" s="475"/>
      <c r="BC17" s="475"/>
      <c r="BD17" s="475"/>
      <c r="BE17" s="475"/>
      <c r="BF17" s="475"/>
      <c r="BG17" s="475"/>
      <c r="BH17" s="475"/>
      <c r="BI17" s="475"/>
      <c r="BJ17" s="475"/>
      <c r="BK17" s="475"/>
      <c r="BL17" s="475"/>
      <c r="BM17" s="476"/>
      <c r="BN17" s="477">
        <v>9553879</v>
      </c>
      <c r="BO17" s="478"/>
      <c r="BP17" s="478"/>
      <c r="BQ17" s="478"/>
      <c r="BR17" s="478"/>
      <c r="BS17" s="478"/>
      <c r="BT17" s="478"/>
      <c r="BU17" s="479"/>
      <c r="BV17" s="477">
        <v>9252161</v>
      </c>
      <c r="BW17" s="478"/>
      <c r="BX17" s="478"/>
      <c r="BY17" s="478"/>
      <c r="BZ17" s="478"/>
      <c r="CA17" s="478"/>
      <c r="CB17" s="478"/>
      <c r="CC17" s="479"/>
      <c r="CD17" s="180"/>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211.9</v>
      </c>
      <c r="M18" s="559"/>
      <c r="N18" s="559"/>
      <c r="O18" s="559"/>
      <c r="P18" s="559"/>
      <c r="Q18" s="559"/>
      <c r="R18" s="560"/>
      <c r="S18" s="560"/>
      <c r="T18" s="560"/>
      <c r="U18" s="560"/>
      <c r="V18" s="561"/>
      <c r="W18" s="458"/>
      <c r="X18" s="459"/>
      <c r="Y18" s="459"/>
      <c r="Z18" s="459"/>
      <c r="AA18" s="459"/>
      <c r="AB18" s="450"/>
      <c r="AC18" s="562">
        <v>64.900000000000006</v>
      </c>
      <c r="AD18" s="563"/>
      <c r="AE18" s="563"/>
      <c r="AF18" s="563"/>
      <c r="AG18" s="564"/>
      <c r="AH18" s="562">
        <v>62.8</v>
      </c>
      <c r="AI18" s="563"/>
      <c r="AJ18" s="563"/>
      <c r="AK18" s="563"/>
      <c r="AL18" s="565"/>
      <c r="AM18" s="469"/>
      <c r="AN18" s="470"/>
      <c r="AO18" s="470"/>
      <c r="AP18" s="470"/>
      <c r="AQ18" s="470"/>
      <c r="AR18" s="470"/>
      <c r="AS18" s="470"/>
      <c r="AT18" s="471"/>
      <c r="AU18" s="472"/>
      <c r="AV18" s="473"/>
      <c r="AW18" s="473"/>
      <c r="AX18" s="473"/>
      <c r="AY18" s="474" t="s">
        <v>152</v>
      </c>
      <c r="AZ18" s="475"/>
      <c r="BA18" s="475"/>
      <c r="BB18" s="475"/>
      <c r="BC18" s="475"/>
      <c r="BD18" s="475"/>
      <c r="BE18" s="475"/>
      <c r="BF18" s="475"/>
      <c r="BG18" s="475"/>
      <c r="BH18" s="475"/>
      <c r="BI18" s="475"/>
      <c r="BJ18" s="475"/>
      <c r="BK18" s="475"/>
      <c r="BL18" s="475"/>
      <c r="BM18" s="476"/>
      <c r="BN18" s="477">
        <v>14891582</v>
      </c>
      <c r="BO18" s="478"/>
      <c r="BP18" s="478"/>
      <c r="BQ18" s="478"/>
      <c r="BR18" s="478"/>
      <c r="BS18" s="478"/>
      <c r="BT18" s="478"/>
      <c r="BU18" s="479"/>
      <c r="BV18" s="477">
        <v>14708724</v>
      </c>
      <c r="BW18" s="478"/>
      <c r="BX18" s="478"/>
      <c r="BY18" s="478"/>
      <c r="BZ18" s="478"/>
      <c r="CA18" s="478"/>
      <c r="CB18" s="478"/>
      <c r="CC18" s="479"/>
      <c r="CD18" s="180"/>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316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154</v>
      </c>
      <c r="AZ19" s="475"/>
      <c r="BA19" s="475"/>
      <c r="BB19" s="475"/>
      <c r="BC19" s="475"/>
      <c r="BD19" s="475"/>
      <c r="BE19" s="475"/>
      <c r="BF19" s="475"/>
      <c r="BG19" s="475"/>
      <c r="BH19" s="475"/>
      <c r="BI19" s="475"/>
      <c r="BJ19" s="475"/>
      <c r="BK19" s="475"/>
      <c r="BL19" s="475"/>
      <c r="BM19" s="476"/>
      <c r="BN19" s="477">
        <v>19584997</v>
      </c>
      <c r="BO19" s="478"/>
      <c r="BP19" s="478"/>
      <c r="BQ19" s="478"/>
      <c r="BR19" s="478"/>
      <c r="BS19" s="478"/>
      <c r="BT19" s="478"/>
      <c r="BU19" s="479"/>
      <c r="BV19" s="477">
        <v>19574720</v>
      </c>
      <c r="BW19" s="478"/>
      <c r="BX19" s="478"/>
      <c r="BY19" s="478"/>
      <c r="BZ19" s="478"/>
      <c r="CA19" s="478"/>
      <c r="CB19" s="478"/>
      <c r="CC19" s="479"/>
      <c r="CD19" s="180"/>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24863</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180"/>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180"/>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2" t="s">
        <v>1</v>
      </c>
      <c r="F22" s="457"/>
      <c r="G22" s="457"/>
      <c r="H22" s="457"/>
      <c r="I22" s="457"/>
      <c r="J22" s="457"/>
      <c r="K22" s="447"/>
      <c r="L22" s="452" t="s">
        <v>158</v>
      </c>
      <c r="M22" s="457"/>
      <c r="N22" s="457"/>
      <c r="O22" s="457"/>
      <c r="P22" s="447"/>
      <c r="Q22" s="589" t="s">
        <v>159</v>
      </c>
      <c r="R22" s="590"/>
      <c r="S22" s="590"/>
      <c r="T22" s="590"/>
      <c r="U22" s="590"/>
      <c r="V22" s="591"/>
      <c r="W22" s="595" t="s">
        <v>160</v>
      </c>
      <c r="X22" s="581"/>
      <c r="Y22" s="582"/>
      <c r="Z22" s="452" t="s">
        <v>1</v>
      </c>
      <c r="AA22" s="457"/>
      <c r="AB22" s="457"/>
      <c r="AC22" s="457"/>
      <c r="AD22" s="457"/>
      <c r="AE22" s="457"/>
      <c r="AF22" s="457"/>
      <c r="AG22" s="447"/>
      <c r="AH22" s="600" t="s">
        <v>161</v>
      </c>
      <c r="AI22" s="457"/>
      <c r="AJ22" s="457"/>
      <c r="AK22" s="457"/>
      <c r="AL22" s="447"/>
      <c r="AM22" s="600" t="s">
        <v>162</v>
      </c>
      <c r="AN22" s="601"/>
      <c r="AO22" s="601"/>
      <c r="AP22" s="601"/>
      <c r="AQ22" s="601"/>
      <c r="AR22" s="602"/>
      <c r="AS22" s="589" t="s">
        <v>159</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180"/>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163</v>
      </c>
      <c r="AZ23" s="407"/>
      <c r="BA23" s="407"/>
      <c r="BB23" s="407"/>
      <c r="BC23" s="407"/>
      <c r="BD23" s="407"/>
      <c r="BE23" s="407"/>
      <c r="BF23" s="407"/>
      <c r="BG23" s="407"/>
      <c r="BH23" s="407"/>
      <c r="BI23" s="407"/>
      <c r="BJ23" s="407"/>
      <c r="BK23" s="407"/>
      <c r="BL23" s="407"/>
      <c r="BM23" s="408"/>
      <c r="BN23" s="477">
        <v>28903848</v>
      </c>
      <c r="BO23" s="478"/>
      <c r="BP23" s="478"/>
      <c r="BQ23" s="478"/>
      <c r="BR23" s="478"/>
      <c r="BS23" s="478"/>
      <c r="BT23" s="478"/>
      <c r="BU23" s="479"/>
      <c r="BV23" s="477">
        <v>29498600</v>
      </c>
      <c r="BW23" s="478"/>
      <c r="BX23" s="478"/>
      <c r="BY23" s="478"/>
      <c r="BZ23" s="478"/>
      <c r="CA23" s="478"/>
      <c r="CB23" s="478"/>
      <c r="CC23" s="479"/>
      <c r="CD23" s="180"/>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0"/>
      <c r="G24" s="470"/>
      <c r="H24" s="470"/>
      <c r="I24" s="470"/>
      <c r="J24" s="470"/>
      <c r="K24" s="471"/>
      <c r="L24" s="497">
        <v>1</v>
      </c>
      <c r="M24" s="498"/>
      <c r="N24" s="498"/>
      <c r="O24" s="498"/>
      <c r="P24" s="537"/>
      <c r="Q24" s="497">
        <v>9000</v>
      </c>
      <c r="R24" s="498"/>
      <c r="S24" s="498"/>
      <c r="T24" s="498"/>
      <c r="U24" s="498"/>
      <c r="V24" s="537"/>
      <c r="W24" s="596"/>
      <c r="X24" s="584"/>
      <c r="Y24" s="585"/>
      <c r="Z24" s="496" t="s">
        <v>165</v>
      </c>
      <c r="AA24" s="470"/>
      <c r="AB24" s="470"/>
      <c r="AC24" s="470"/>
      <c r="AD24" s="470"/>
      <c r="AE24" s="470"/>
      <c r="AF24" s="470"/>
      <c r="AG24" s="471"/>
      <c r="AH24" s="497">
        <v>431</v>
      </c>
      <c r="AI24" s="498"/>
      <c r="AJ24" s="498"/>
      <c r="AK24" s="498"/>
      <c r="AL24" s="537"/>
      <c r="AM24" s="497">
        <v>1357219</v>
      </c>
      <c r="AN24" s="498"/>
      <c r="AO24" s="498"/>
      <c r="AP24" s="498"/>
      <c r="AQ24" s="498"/>
      <c r="AR24" s="537"/>
      <c r="AS24" s="497">
        <v>3149</v>
      </c>
      <c r="AT24" s="498"/>
      <c r="AU24" s="498"/>
      <c r="AV24" s="498"/>
      <c r="AW24" s="498"/>
      <c r="AX24" s="499"/>
      <c r="AY24" s="608" t="s">
        <v>166</v>
      </c>
      <c r="AZ24" s="609"/>
      <c r="BA24" s="609"/>
      <c r="BB24" s="609"/>
      <c r="BC24" s="609"/>
      <c r="BD24" s="609"/>
      <c r="BE24" s="609"/>
      <c r="BF24" s="609"/>
      <c r="BG24" s="609"/>
      <c r="BH24" s="609"/>
      <c r="BI24" s="609"/>
      <c r="BJ24" s="609"/>
      <c r="BK24" s="609"/>
      <c r="BL24" s="609"/>
      <c r="BM24" s="610"/>
      <c r="BN24" s="477">
        <v>10899136</v>
      </c>
      <c r="BO24" s="478"/>
      <c r="BP24" s="478"/>
      <c r="BQ24" s="478"/>
      <c r="BR24" s="478"/>
      <c r="BS24" s="478"/>
      <c r="BT24" s="478"/>
      <c r="BU24" s="479"/>
      <c r="BV24" s="477">
        <v>12631822</v>
      </c>
      <c r="BW24" s="478"/>
      <c r="BX24" s="478"/>
      <c r="BY24" s="478"/>
      <c r="BZ24" s="478"/>
      <c r="CA24" s="478"/>
      <c r="CB24" s="478"/>
      <c r="CC24" s="479"/>
      <c r="CD24" s="180"/>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0"/>
      <c r="G25" s="470"/>
      <c r="H25" s="470"/>
      <c r="I25" s="470"/>
      <c r="J25" s="470"/>
      <c r="K25" s="471"/>
      <c r="L25" s="497">
        <v>1</v>
      </c>
      <c r="M25" s="498"/>
      <c r="N25" s="498"/>
      <c r="O25" s="498"/>
      <c r="P25" s="537"/>
      <c r="Q25" s="497">
        <v>7450</v>
      </c>
      <c r="R25" s="498"/>
      <c r="S25" s="498"/>
      <c r="T25" s="498"/>
      <c r="U25" s="498"/>
      <c r="V25" s="537"/>
      <c r="W25" s="596"/>
      <c r="X25" s="584"/>
      <c r="Y25" s="585"/>
      <c r="Z25" s="496" t="s">
        <v>168</v>
      </c>
      <c r="AA25" s="470"/>
      <c r="AB25" s="470"/>
      <c r="AC25" s="470"/>
      <c r="AD25" s="470"/>
      <c r="AE25" s="470"/>
      <c r="AF25" s="470"/>
      <c r="AG25" s="471"/>
      <c r="AH25" s="497">
        <v>103</v>
      </c>
      <c r="AI25" s="498"/>
      <c r="AJ25" s="498"/>
      <c r="AK25" s="498"/>
      <c r="AL25" s="537"/>
      <c r="AM25" s="497">
        <v>300039</v>
      </c>
      <c r="AN25" s="498"/>
      <c r="AO25" s="498"/>
      <c r="AP25" s="498"/>
      <c r="AQ25" s="498"/>
      <c r="AR25" s="537"/>
      <c r="AS25" s="497">
        <v>2913</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5469807</v>
      </c>
      <c r="BO25" s="410"/>
      <c r="BP25" s="410"/>
      <c r="BQ25" s="410"/>
      <c r="BR25" s="410"/>
      <c r="BS25" s="410"/>
      <c r="BT25" s="410"/>
      <c r="BU25" s="411"/>
      <c r="BV25" s="409">
        <v>5579967</v>
      </c>
      <c r="BW25" s="410"/>
      <c r="BX25" s="410"/>
      <c r="BY25" s="410"/>
      <c r="BZ25" s="410"/>
      <c r="CA25" s="410"/>
      <c r="CB25" s="410"/>
      <c r="CC25" s="411"/>
      <c r="CD25" s="180"/>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0"/>
      <c r="G26" s="470"/>
      <c r="H26" s="470"/>
      <c r="I26" s="470"/>
      <c r="J26" s="470"/>
      <c r="K26" s="471"/>
      <c r="L26" s="497">
        <v>1</v>
      </c>
      <c r="M26" s="498"/>
      <c r="N26" s="498"/>
      <c r="O26" s="498"/>
      <c r="P26" s="537"/>
      <c r="Q26" s="497">
        <v>6650</v>
      </c>
      <c r="R26" s="498"/>
      <c r="S26" s="498"/>
      <c r="T26" s="498"/>
      <c r="U26" s="498"/>
      <c r="V26" s="537"/>
      <c r="W26" s="596"/>
      <c r="X26" s="584"/>
      <c r="Y26" s="585"/>
      <c r="Z26" s="496" t="s">
        <v>171</v>
      </c>
      <c r="AA26" s="614"/>
      <c r="AB26" s="614"/>
      <c r="AC26" s="614"/>
      <c r="AD26" s="614"/>
      <c r="AE26" s="614"/>
      <c r="AF26" s="614"/>
      <c r="AG26" s="615"/>
      <c r="AH26" s="497">
        <v>16</v>
      </c>
      <c r="AI26" s="498"/>
      <c r="AJ26" s="498"/>
      <c r="AK26" s="498"/>
      <c r="AL26" s="537"/>
      <c r="AM26" s="497">
        <v>53680</v>
      </c>
      <c r="AN26" s="498"/>
      <c r="AO26" s="498"/>
      <c r="AP26" s="498"/>
      <c r="AQ26" s="498"/>
      <c r="AR26" s="537"/>
      <c r="AS26" s="497">
        <v>3355</v>
      </c>
      <c r="AT26" s="498"/>
      <c r="AU26" s="498"/>
      <c r="AV26" s="498"/>
      <c r="AW26" s="498"/>
      <c r="AX26" s="499"/>
      <c r="AY26" s="480" t="s">
        <v>172</v>
      </c>
      <c r="AZ26" s="481"/>
      <c r="BA26" s="481"/>
      <c r="BB26" s="481"/>
      <c r="BC26" s="481"/>
      <c r="BD26" s="481"/>
      <c r="BE26" s="481"/>
      <c r="BF26" s="481"/>
      <c r="BG26" s="481"/>
      <c r="BH26" s="481"/>
      <c r="BI26" s="481"/>
      <c r="BJ26" s="481"/>
      <c r="BK26" s="481"/>
      <c r="BL26" s="481"/>
      <c r="BM26" s="482"/>
      <c r="BN26" s="477">
        <v>12012</v>
      </c>
      <c r="BO26" s="478"/>
      <c r="BP26" s="478"/>
      <c r="BQ26" s="478"/>
      <c r="BR26" s="478"/>
      <c r="BS26" s="478"/>
      <c r="BT26" s="478"/>
      <c r="BU26" s="479"/>
      <c r="BV26" s="477">
        <v>12144</v>
      </c>
      <c r="BW26" s="478"/>
      <c r="BX26" s="478"/>
      <c r="BY26" s="478"/>
      <c r="BZ26" s="478"/>
      <c r="CA26" s="478"/>
      <c r="CB26" s="478"/>
      <c r="CC26" s="479"/>
      <c r="CD26" s="180"/>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0"/>
      <c r="G27" s="470"/>
      <c r="H27" s="470"/>
      <c r="I27" s="470"/>
      <c r="J27" s="470"/>
      <c r="K27" s="471"/>
      <c r="L27" s="497">
        <v>1</v>
      </c>
      <c r="M27" s="498"/>
      <c r="N27" s="498"/>
      <c r="O27" s="498"/>
      <c r="P27" s="537"/>
      <c r="Q27" s="497">
        <v>5000</v>
      </c>
      <c r="R27" s="498"/>
      <c r="S27" s="498"/>
      <c r="T27" s="498"/>
      <c r="U27" s="498"/>
      <c r="V27" s="537"/>
      <c r="W27" s="596"/>
      <c r="X27" s="584"/>
      <c r="Y27" s="585"/>
      <c r="Z27" s="496" t="s">
        <v>174</v>
      </c>
      <c r="AA27" s="470"/>
      <c r="AB27" s="470"/>
      <c r="AC27" s="470"/>
      <c r="AD27" s="470"/>
      <c r="AE27" s="470"/>
      <c r="AF27" s="470"/>
      <c r="AG27" s="471"/>
      <c r="AH27" s="497">
        <v>69</v>
      </c>
      <c r="AI27" s="498"/>
      <c r="AJ27" s="498"/>
      <c r="AK27" s="498"/>
      <c r="AL27" s="537"/>
      <c r="AM27" s="497">
        <v>206316</v>
      </c>
      <c r="AN27" s="498"/>
      <c r="AO27" s="498"/>
      <c r="AP27" s="498"/>
      <c r="AQ27" s="498"/>
      <c r="AR27" s="537"/>
      <c r="AS27" s="497">
        <v>2990</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1">
        <v>327546</v>
      </c>
      <c r="BO27" s="612"/>
      <c r="BP27" s="612"/>
      <c r="BQ27" s="612"/>
      <c r="BR27" s="612"/>
      <c r="BS27" s="612"/>
      <c r="BT27" s="612"/>
      <c r="BU27" s="613"/>
      <c r="BV27" s="611">
        <v>327546</v>
      </c>
      <c r="BW27" s="612"/>
      <c r="BX27" s="612"/>
      <c r="BY27" s="612"/>
      <c r="BZ27" s="612"/>
      <c r="CA27" s="612"/>
      <c r="CB27" s="612"/>
      <c r="CC27" s="613"/>
      <c r="CD27" s="182"/>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0"/>
      <c r="G28" s="470"/>
      <c r="H28" s="470"/>
      <c r="I28" s="470"/>
      <c r="J28" s="470"/>
      <c r="K28" s="471"/>
      <c r="L28" s="497">
        <v>1</v>
      </c>
      <c r="M28" s="498"/>
      <c r="N28" s="498"/>
      <c r="O28" s="498"/>
      <c r="P28" s="537"/>
      <c r="Q28" s="497">
        <v>4400</v>
      </c>
      <c r="R28" s="498"/>
      <c r="S28" s="498"/>
      <c r="T28" s="498"/>
      <c r="U28" s="498"/>
      <c r="V28" s="537"/>
      <c r="W28" s="596"/>
      <c r="X28" s="584"/>
      <c r="Y28" s="585"/>
      <c r="Z28" s="496" t="s">
        <v>177</v>
      </c>
      <c r="AA28" s="470"/>
      <c r="AB28" s="470"/>
      <c r="AC28" s="470"/>
      <c r="AD28" s="470"/>
      <c r="AE28" s="470"/>
      <c r="AF28" s="470"/>
      <c r="AG28" s="471"/>
      <c r="AH28" s="497" t="s">
        <v>178</v>
      </c>
      <c r="AI28" s="498"/>
      <c r="AJ28" s="498"/>
      <c r="AK28" s="498"/>
      <c r="AL28" s="537"/>
      <c r="AM28" s="497" t="s">
        <v>178</v>
      </c>
      <c r="AN28" s="498"/>
      <c r="AO28" s="498"/>
      <c r="AP28" s="498"/>
      <c r="AQ28" s="498"/>
      <c r="AR28" s="537"/>
      <c r="AS28" s="497" t="s">
        <v>122</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5097576</v>
      </c>
      <c r="BO28" s="410"/>
      <c r="BP28" s="410"/>
      <c r="BQ28" s="410"/>
      <c r="BR28" s="410"/>
      <c r="BS28" s="410"/>
      <c r="BT28" s="410"/>
      <c r="BU28" s="411"/>
      <c r="BV28" s="409">
        <v>4806310</v>
      </c>
      <c r="BW28" s="410"/>
      <c r="BX28" s="410"/>
      <c r="BY28" s="410"/>
      <c r="BZ28" s="410"/>
      <c r="CA28" s="410"/>
      <c r="CB28" s="410"/>
      <c r="CC28" s="411"/>
      <c r="CD28" s="180"/>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0"/>
      <c r="G29" s="470"/>
      <c r="H29" s="470"/>
      <c r="I29" s="470"/>
      <c r="J29" s="470"/>
      <c r="K29" s="471"/>
      <c r="L29" s="497">
        <v>22</v>
      </c>
      <c r="M29" s="498"/>
      <c r="N29" s="498"/>
      <c r="O29" s="498"/>
      <c r="P29" s="537"/>
      <c r="Q29" s="497">
        <v>4000</v>
      </c>
      <c r="R29" s="498"/>
      <c r="S29" s="498"/>
      <c r="T29" s="498"/>
      <c r="U29" s="498"/>
      <c r="V29" s="537"/>
      <c r="W29" s="597"/>
      <c r="X29" s="598"/>
      <c r="Y29" s="599"/>
      <c r="Z29" s="496" t="s">
        <v>181</v>
      </c>
      <c r="AA29" s="470"/>
      <c r="AB29" s="470"/>
      <c r="AC29" s="470"/>
      <c r="AD29" s="470"/>
      <c r="AE29" s="470"/>
      <c r="AF29" s="470"/>
      <c r="AG29" s="471"/>
      <c r="AH29" s="497">
        <v>500</v>
      </c>
      <c r="AI29" s="498"/>
      <c r="AJ29" s="498"/>
      <c r="AK29" s="498"/>
      <c r="AL29" s="537"/>
      <c r="AM29" s="497">
        <v>1563535</v>
      </c>
      <c r="AN29" s="498"/>
      <c r="AO29" s="498"/>
      <c r="AP29" s="498"/>
      <c r="AQ29" s="498"/>
      <c r="AR29" s="537"/>
      <c r="AS29" s="497">
        <v>3127</v>
      </c>
      <c r="AT29" s="498"/>
      <c r="AU29" s="498"/>
      <c r="AV29" s="498"/>
      <c r="AW29" s="498"/>
      <c r="AX29" s="499"/>
      <c r="AY29" s="625"/>
      <c r="AZ29" s="626"/>
      <c r="BA29" s="626"/>
      <c r="BB29" s="627"/>
      <c r="BC29" s="474" t="s">
        <v>182</v>
      </c>
      <c r="BD29" s="475"/>
      <c r="BE29" s="475"/>
      <c r="BF29" s="475"/>
      <c r="BG29" s="475"/>
      <c r="BH29" s="475"/>
      <c r="BI29" s="475"/>
      <c r="BJ29" s="475"/>
      <c r="BK29" s="475"/>
      <c r="BL29" s="475"/>
      <c r="BM29" s="476"/>
      <c r="BN29" s="477">
        <v>878472</v>
      </c>
      <c r="BO29" s="478"/>
      <c r="BP29" s="478"/>
      <c r="BQ29" s="478"/>
      <c r="BR29" s="478"/>
      <c r="BS29" s="478"/>
      <c r="BT29" s="478"/>
      <c r="BU29" s="479"/>
      <c r="BV29" s="477">
        <v>876786</v>
      </c>
      <c r="BW29" s="478"/>
      <c r="BX29" s="478"/>
      <c r="BY29" s="478"/>
      <c r="BZ29" s="478"/>
      <c r="CA29" s="478"/>
      <c r="CB29" s="478"/>
      <c r="CC29" s="479"/>
      <c r="CD29" s="182"/>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183</v>
      </c>
      <c r="X30" s="620"/>
      <c r="Y30" s="620"/>
      <c r="Z30" s="620"/>
      <c r="AA30" s="620"/>
      <c r="AB30" s="620"/>
      <c r="AC30" s="620"/>
      <c r="AD30" s="620"/>
      <c r="AE30" s="620"/>
      <c r="AF30" s="620"/>
      <c r="AG30" s="621"/>
      <c r="AH30" s="562">
        <v>98.3</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43</v>
      </c>
      <c r="BD30" s="609"/>
      <c r="BE30" s="609"/>
      <c r="BF30" s="609"/>
      <c r="BG30" s="609"/>
      <c r="BH30" s="609"/>
      <c r="BI30" s="609"/>
      <c r="BJ30" s="609"/>
      <c r="BK30" s="609"/>
      <c r="BL30" s="609"/>
      <c r="BM30" s="610"/>
      <c r="BN30" s="611">
        <v>5946269</v>
      </c>
      <c r="BO30" s="612"/>
      <c r="BP30" s="612"/>
      <c r="BQ30" s="612"/>
      <c r="BR30" s="612"/>
      <c r="BS30" s="612"/>
      <c r="BT30" s="612"/>
      <c r="BU30" s="613"/>
      <c r="BV30" s="611">
        <v>5313374</v>
      </c>
      <c r="BW30" s="612"/>
      <c r="BX30" s="612"/>
      <c r="BY30" s="612"/>
      <c r="BZ30" s="612"/>
      <c r="CA30" s="612"/>
      <c r="CB30" s="612"/>
      <c r="CC30" s="61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64" t="s">
        <v>190</v>
      </c>
      <c r="D33" s="464"/>
      <c r="E33" s="435" t="s">
        <v>191</v>
      </c>
      <c r="F33" s="435"/>
      <c r="G33" s="435"/>
      <c r="H33" s="435"/>
      <c r="I33" s="435"/>
      <c r="J33" s="435"/>
      <c r="K33" s="435"/>
      <c r="L33" s="435"/>
      <c r="M33" s="435"/>
      <c r="N33" s="435"/>
      <c r="O33" s="435"/>
      <c r="P33" s="435"/>
      <c r="Q33" s="435"/>
      <c r="R33" s="435"/>
      <c r="S33" s="435"/>
      <c r="T33" s="195"/>
      <c r="U33" s="464" t="s">
        <v>190</v>
      </c>
      <c r="V33" s="464"/>
      <c r="W33" s="435" t="s">
        <v>191</v>
      </c>
      <c r="X33" s="435"/>
      <c r="Y33" s="435"/>
      <c r="Z33" s="435"/>
      <c r="AA33" s="435"/>
      <c r="AB33" s="435"/>
      <c r="AC33" s="435"/>
      <c r="AD33" s="435"/>
      <c r="AE33" s="435"/>
      <c r="AF33" s="435"/>
      <c r="AG33" s="435"/>
      <c r="AH33" s="435"/>
      <c r="AI33" s="435"/>
      <c r="AJ33" s="435"/>
      <c r="AK33" s="435"/>
      <c r="AL33" s="195"/>
      <c r="AM33" s="464" t="s">
        <v>192</v>
      </c>
      <c r="AN33" s="464"/>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64" t="s">
        <v>193</v>
      </c>
      <c r="BX33" s="464"/>
      <c r="BY33" s="435" t="s">
        <v>195</v>
      </c>
      <c r="BZ33" s="435"/>
      <c r="CA33" s="435"/>
      <c r="CB33" s="435"/>
      <c r="CC33" s="435"/>
      <c r="CD33" s="435"/>
      <c r="CE33" s="435"/>
      <c r="CF33" s="435"/>
      <c r="CG33" s="435"/>
      <c r="CH33" s="435"/>
      <c r="CI33" s="435"/>
      <c r="CJ33" s="435"/>
      <c r="CK33" s="435"/>
      <c r="CL33" s="435"/>
      <c r="CM33" s="435"/>
      <c r="CN33" s="195"/>
      <c r="CO33" s="464" t="s">
        <v>190</v>
      </c>
      <c r="CP33" s="464"/>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総社市国民健康保険特別会計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総社市水道事業会計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総社市公共下水道事業費特別会計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総社駅南地区土地区画整理事業費特別会計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総社市後期高齢者医療特別会計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総社市工業用水道事業会計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総社市農業集落排水事業費特別会計</v>
      </c>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総社市介護保険特別会計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IF('各会計、関係団体の財政状況及び健全化判断比率'!B35="","",'各会計、関係団体の財政状況及び健全化判断比率'!B35)</f>
        <v>総社市国民宿舎事業費特別会計</v>
      </c>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NkLw0COfBFVLIhvavqJ2XE+HiqLuPi/KnCF3P1mZQc2cz83m7KnnHCNK82HsLeGv33G8aGXwAgjwQ0a9yQAlFg==" saltValue="DJNNjiqgDd0LlrE1waOd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24" t="s">
        <v>562</v>
      </c>
      <c r="D34" s="1224"/>
      <c r="E34" s="1225"/>
      <c r="F34" s="32">
        <v>12.13</v>
      </c>
      <c r="G34" s="33">
        <v>11.27</v>
      </c>
      <c r="H34" s="33">
        <v>12.44</v>
      </c>
      <c r="I34" s="33">
        <v>11.17</v>
      </c>
      <c r="J34" s="34">
        <v>8.14</v>
      </c>
      <c r="K34" s="22"/>
      <c r="L34" s="22"/>
      <c r="M34" s="22"/>
      <c r="N34" s="22"/>
      <c r="O34" s="22"/>
      <c r="P34" s="22"/>
    </row>
    <row r="35" spans="1:16" ht="39" customHeight="1">
      <c r="A35" s="22"/>
      <c r="B35" s="35"/>
      <c r="C35" s="1218" t="s">
        <v>563</v>
      </c>
      <c r="D35" s="1219"/>
      <c r="E35" s="1220"/>
      <c r="F35" s="36">
        <v>0.31</v>
      </c>
      <c r="G35" s="37">
        <v>0.75</v>
      </c>
      <c r="H35" s="37">
        <v>1.07</v>
      </c>
      <c r="I35" s="37">
        <v>1.23</v>
      </c>
      <c r="J35" s="38">
        <v>3.1</v>
      </c>
      <c r="K35" s="22"/>
      <c r="L35" s="22"/>
      <c r="M35" s="22"/>
      <c r="N35" s="22"/>
      <c r="O35" s="22"/>
      <c r="P35" s="22"/>
    </row>
    <row r="36" spans="1:16" ht="39" customHeight="1">
      <c r="A36" s="22"/>
      <c r="B36" s="35"/>
      <c r="C36" s="1218" t="s">
        <v>564</v>
      </c>
      <c r="D36" s="1219"/>
      <c r="E36" s="1220"/>
      <c r="F36" s="36">
        <v>4.7699999999999996</v>
      </c>
      <c r="G36" s="37">
        <v>6.43</v>
      </c>
      <c r="H36" s="37">
        <v>4.67</v>
      </c>
      <c r="I36" s="37">
        <v>3.64</v>
      </c>
      <c r="J36" s="38">
        <v>1.64</v>
      </c>
      <c r="K36" s="22"/>
      <c r="L36" s="22"/>
      <c r="M36" s="22"/>
      <c r="N36" s="22"/>
      <c r="O36" s="22"/>
      <c r="P36" s="22"/>
    </row>
    <row r="37" spans="1:16" ht="39" customHeight="1">
      <c r="A37" s="22"/>
      <c r="B37" s="35"/>
      <c r="C37" s="1218" t="s">
        <v>565</v>
      </c>
      <c r="D37" s="1219"/>
      <c r="E37" s="1220"/>
      <c r="F37" s="36">
        <v>0.89</v>
      </c>
      <c r="G37" s="37">
        <v>0.96</v>
      </c>
      <c r="H37" s="37">
        <v>0.94</v>
      </c>
      <c r="I37" s="37">
        <v>1.1100000000000001</v>
      </c>
      <c r="J37" s="38">
        <v>1.24</v>
      </c>
      <c r="K37" s="22"/>
      <c r="L37" s="22"/>
      <c r="M37" s="22"/>
      <c r="N37" s="22"/>
      <c r="O37" s="22"/>
      <c r="P37" s="22"/>
    </row>
    <row r="38" spans="1:16" ht="39" customHeight="1">
      <c r="A38" s="22"/>
      <c r="B38" s="35"/>
      <c r="C38" s="1218" t="s">
        <v>566</v>
      </c>
      <c r="D38" s="1219"/>
      <c r="E38" s="1220"/>
      <c r="F38" s="36">
        <v>0.98</v>
      </c>
      <c r="G38" s="37">
        <v>0.51</v>
      </c>
      <c r="H38" s="37">
        <v>0.4</v>
      </c>
      <c r="I38" s="37">
        <v>0.46</v>
      </c>
      <c r="J38" s="38">
        <v>0.61</v>
      </c>
      <c r="K38" s="22"/>
      <c r="L38" s="22"/>
      <c r="M38" s="22"/>
      <c r="N38" s="22"/>
      <c r="O38" s="22"/>
      <c r="P38" s="22"/>
    </row>
    <row r="39" spans="1:16" ht="39" customHeight="1">
      <c r="A39" s="22"/>
      <c r="B39" s="35"/>
      <c r="C39" s="1218" t="s">
        <v>567</v>
      </c>
      <c r="D39" s="1219"/>
      <c r="E39" s="1220"/>
      <c r="F39" s="36">
        <v>0</v>
      </c>
      <c r="G39" s="37">
        <v>0</v>
      </c>
      <c r="H39" s="37">
        <v>0</v>
      </c>
      <c r="I39" s="37">
        <v>0</v>
      </c>
      <c r="J39" s="38">
        <v>0.01</v>
      </c>
      <c r="K39" s="22"/>
      <c r="L39" s="22"/>
      <c r="M39" s="22"/>
      <c r="N39" s="22"/>
      <c r="O39" s="22"/>
      <c r="P39" s="22"/>
    </row>
    <row r="40" spans="1:16" ht="39" customHeight="1">
      <c r="A40" s="22"/>
      <c r="B40" s="35"/>
      <c r="C40" s="1218" t="s">
        <v>568</v>
      </c>
      <c r="D40" s="1219"/>
      <c r="E40" s="1220"/>
      <c r="F40" s="36">
        <v>0</v>
      </c>
      <c r="G40" s="37">
        <v>0</v>
      </c>
      <c r="H40" s="37">
        <v>0</v>
      </c>
      <c r="I40" s="37">
        <v>0</v>
      </c>
      <c r="J40" s="38">
        <v>0</v>
      </c>
      <c r="K40" s="22"/>
      <c r="L40" s="22"/>
      <c r="M40" s="22"/>
      <c r="N40" s="22"/>
      <c r="O40" s="22"/>
      <c r="P40" s="22"/>
    </row>
    <row r="41" spans="1:16" ht="39" customHeight="1">
      <c r="A41" s="22"/>
      <c r="B41" s="35"/>
      <c r="C41" s="1218" t="s">
        <v>569</v>
      </c>
      <c r="D41" s="1219"/>
      <c r="E41" s="1220"/>
      <c r="F41" s="36">
        <v>0</v>
      </c>
      <c r="G41" s="37">
        <v>0</v>
      </c>
      <c r="H41" s="37">
        <v>0</v>
      </c>
      <c r="I41" s="37">
        <v>0</v>
      </c>
      <c r="J41" s="38">
        <v>0</v>
      </c>
      <c r="K41" s="22"/>
      <c r="L41" s="22"/>
      <c r="M41" s="22"/>
      <c r="N41" s="22"/>
      <c r="O41" s="22"/>
      <c r="P41" s="22"/>
    </row>
    <row r="42" spans="1:16" ht="39" customHeight="1">
      <c r="A42" s="22"/>
      <c r="B42" s="39"/>
      <c r="C42" s="1218" t="s">
        <v>570</v>
      </c>
      <c r="D42" s="1219"/>
      <c r="E42" s="1220"/>
      <c r="F42" s="36" t="s">
        <v>514</v>
      </c>
      <c r="G42" s="37" t="s">
        <v>514</v>
      </c>
      <c r="H42" s="37" t="s">
        <v>514</v>
      </c>
      <c r="I42" s="37" t="s">
        <v>514</v>
      </c>
      <c r="J42" s="38" t="s">
        <v>514</v>
      </c>
      <c r="K42" s="22"/>
      <c r="L42" s="22"/>
      <c r="M42" s="22"/>
      <c r="N42" s="22"/>
      <c r="O42" s="22"/>
      <c r="P42" s="22"/>
    </row>
    <row r="43" spans="1:16" ht="39" customHeight="1" thickBot="1">
      <c r="A43" s="22"/>
      <c r="B43" s="40"/>
      <c r="C43" s="1221" t="s">
        <v>571</v>
      </c>
      <c r="D43" s="1222"/>
      <c r="E43" s="122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SB7locwmN86wgVESr6xCytTGY+3nDdfQ0akclfKaTu8Y4UkNx1ytCgeDck2vK5rLfcJogcPEuiWWAVsdvAs4g==" saltValue="FyEjnnt9VpYMWtT726TP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4" t="s">
        <v>10</v>
      </c>
      <c r="C45" s="1235"/>
      <c r="D45" s="58"/>
      <c r="E45" s="1240" t="s">
        <v>11</v>
      </c>
      <c r="F45" s="1240"/>
      <c r="G45" s="1240"/>
      <c r="H45" s="1240"/>
      <c r="I45" s="1240"/>
      <c r="J45" s="1241"/>
      <c r="K45" s="59">
        <v>3283</v>
      </c>
      <c r="L45" s="60">
        <v>3150</v>
      </c>
      <c r="M45" s="60">
        <v>3058</v>
      </c>
      <c r="N45" s="60">
        <v>3091</v>
      </c>
      <c r="O45" s="61">
        <v>3056</v>
      </c>
      <c r="P45" s="48"/>
      <c r="Q45" s="48"/>
      <c r="R45" s="48"/>
      <c r="S45" s="48"/>
      <c r="T45" s="48"/>
      <c r="U45" s="48"/>
    </row>
    <row r="46" spans="1:21" ht="30.75" customHeight="1">
      <c r="A46" s="48"/>
      <c r="B46" s="1236"/>
      <c r="C46" s="1237"/>
      <c r="D46" s="62"/>
      <c r="E46" s="1228" t="s">
        <v>12</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c r="A47" s="48"/>
      <c r="B47" s="1236"/>
      <c r="C47" s="1237"/>
      <c r="D47" s="62"/>
      <c r="E47" s="1228" t="s">
        <v>13</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c r="A48" s="48"/>
      <c r="B48" s="1236"/>
      <c r="C48" s="1237"/>
      <c r="D48" s="62"/>
      <c r="E48" s="1228" t="s">
        <v>14</v>
      </c>
      <c r="F48" s="1228"/>
      <c r="G48" s="1228"/>
      <c r="H48" s="1228"/>
      <c r="I48" s="1228"/>
      <c r="J48" s="1229"/>
      <c r="K48" s="63">
        <v>928</v>
      </c>
      <c r="L48" s="64">
        <v>907</v>
      </c>
      <c r="M48" s="64">
        <v>892</v>
      </c>
      <c r="N48" s="64">
        <v>826</v>
      </c>
      <c r="O48" s="65">
        <v>796</v>
      </c>
      <c r="P48" s="48"/>
      <c r="Q48" s="48"/>
      <c r="R48" s="48"/>
      <c r="S48" s="48"/>
      <c r="T48" s="48"/>
      <c r="U48" s="48"/>
    </row>
    <row r="49" spans="1:21" ht="30.75" customHeight="1">
      <c r="A49" s="48"/>
      <c r="B49" s="1236"/>
      <c r="C49" s="1237"/>
      <c r="D49" s="62"/>
      <c r="E49" s="1228" t="s">
        <v>15</v>
      </c>
      <c r="F49" s="1228"/>
      <c r="G49" s="1228"/>
      <c r="H49" s="1228"/>
      <c r="I49" s="1228"/>
      <c r="J49" s="1229"/>
      <c r="K49" s="63">
        <v>142</v>
      </c>
      <c r="L49" s="64">
        <v>142</v>
      </c>
      <c r="M49" s="64">
        <v>142</v>
      </c>
      <c r="N49" s="64">
        <v>144</v>
      </c>
      <c r="O49" s="65">
        <v>142</v>
      </c>
      <c r="P49" s="48"/>
      <c r="Q49" s="48"/>
      <c r="R49" s="48"/>
      <c r="S49" s="48"/>
      <c r="T49" s="48"/>
      <c r="U49" s="48"/>
    </row>
    <row r="50" spans="1:21" ht="30.75" customHeight="1">
      <c r="A50" s="48"/>
      <c r="B50" s="1236"/>
      <c r="C50" s="1237"/>
      <c r="D50" s="62"/>
      <c r="E50" s="1228" t="s">
        <v>16</v>
      </c>
      <c r="F50" s="1228"/>
      <c r="G50" s="1228"/>
      <c r="H50" s="1228"/>
      <c r="I50" s="1228"/>
      <c r="J50" s="1229"/>
      <c r="K50" s="63">
        <v>164</v>
      </c>
      <c r="L50" s="64">
        <v>136</v>
      </c>
      <c r="M50" s="64">
        <v>119</v>
      </c>
      <c r="N50" s="64">
        <v>104</v>
      </c>
      <c r="O50" s="65">
        <v>97</v>
      </c>
      <c r="P50" s="48"/>
      <c r="Q50" s="48"/>
      <c r="R50" s="48"/>
      <c r="S50" s="48"/>
      <c r="T50" s="48"/>
      <c r="U50" s="48"/>
    </row>
    <row r="51" spans="1:21" ht="30.75" customHeight="1">
      <c r="A51" s="48"/>
      <c r="B51" s="1238"/>
      <c r="C51" s="1239"/>
      <c r="D51" s="66"/>
      <c r="E51" s="1228" t="s">
        <v>17</v>
      </c>
      <c r="F51" s="1228"/>
      <c r="G51" s="1228"/>
      <c r="H51" s="1228"/>
      <c r="I51" s="1228"/>
      <c r="J51" s="1229"/>
      <c r="K51" s="63" t="s">
        <v>514</v>
      </c>
      <c r="L51" s="64">
        <v>0</v>
      </c>
      <c r="M51" s="64" t="s">
        <v>514</v>
      </c>
      <c r="N51" s="64" t="s">
        <v>514</v>
      </c>
      <c r="O51" s="65" t="s">
        <v>514</v>
      </c>
      <c r="P51" s="48"/>
      <c r="Q51" s="48"/>
      <c r="R51" s="48"/>
      <c r="S51" s="48"/>
      <c r="T51" s="48"/>
      <c r="U51" s="48"/>
    </row>
    <row r="52" spans="1:21" ht="30.75" customHeight="1">
      <c r="A52" s="48"/>
      <c r="B52" s="1226" t="s">
        <v>18</v>
      </c>
      <c r="C52" s="1227"/>
      <c r="D52" s="66"/>
      <c r="E52" s="1228" t="s">
        <v>19</v>
      </c>
      <c r="F52" s="1228"/>
      <c r="G52" s="1228"/>
      <c r="H52" s="1228"/>
      <c r="I52" s="1228"/>
      <c r="J52" s="1229"/>
      <c r="K52" s="63">
        <v>2951</v>
      </c>
      <c r="L52" s="64">
        <v>2970</v>
      </c>
      <c r="M52" s="64">
        <v>2925</v>
      </c>
      <c r="N52" s="64">
        <v>2848</v>
      </c>
      <c r="O52" s="65">
        <v>2857</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1566</v>
      </c>
      <c r="L53" s="69">
        <v>1365</v>
      </c>
      <c r="M53" s="69">
        <v>1286</v>
      </c>
      <c r="N53" s="69">
        <v>1317</v>
      </c>
      <c r="O53" s="70">
        <v>1234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lO74tx8xt9FV5WTdlSHgABDIlX7eyHJcZ0M31hjvljnm/yLt4znUvohODr2L+03f3U4lX+Fz07T8lDL45U6ug==" saltValue="iDP3sqf3KYpd3WNgMfYL+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3"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556</v>
      </c>
      <c r="J40" s="79" t="s">
        <v>557</v>
      </c>
      <c r="K40" s="79" t="s">
        <v>558</v>
      </c>
      <c r="L40" s="79" t="s">
        <v>559</v>
      </c>
      <c r="M40" s="80" t="s">
        <v>560</v>
      </c>
    </row>
    <row r="41" spans="2:13" ht="27.75" customHeight="1">
      <c r="B41" s="1242" t="s">
        <v>23</v>
      </c>
      <c r="C41" s="1243"/>
      <c r="D41" s="81"/>
      <c r="E41" s="1248" t="s">
        <v>24</v>
      </c>
      <c r="F41" s="1248"/>
      <c r="G41" s="1248"/>
      <c r="H41" s="1249"/>
      <c r="I41" s="82">
        <v>29923</v>
      </c>
      <c r="J41" s="83">
        <v>30223</v>
      </c>
      <c r="K41" s="83">
        <v>30016</v>
      </c>
      <c r="L41" s="83">
        <v>29499</v>
      </c>
      <c r="M41" s="84">
        <v>28904</v>
      </c>
    </row>
    <row r="42" spans="2:13" ht="27.75" customHeight="1">
      <c r="B42" s="1244"/>
      <c r="C42" s="1245"/>
      <c r="D42" s="85"/>
      <c r="E42" s="1250" t="s">
        <v>25</v>
      </c>
      <c r="F42" s="1250"/>
      <c r="G42" s="1250"/>
      <c r="H42" s="1251"/>
      <c r="I42" s="86">
        <v>930</v>
      </c>
      <c r="J42" s="87">
        <v>846</v>
      </c>
      <c r="K42" s="87">
        <v>786</v>
      </c>
      <c r="L42" s="87">
        <v>699</v>
      </c>
      <c r="M42" s="88">
        <v>654</v>
      </c>
    </row>
    <row r="43" spans="2:13" ht="27.75" customHeight="1">
      <c r="B43" s="1244"/>
      <c r="C43" s="1245"/>
      <c r="D43" s="85"/>
      <c r="E43" s="1250" t="s">
        <v>26</v>
      </c>
      <c r="F43" s="1250"/>
      <c r="G43" s="1250"/>
      <c r="H43" s="1251"/>
      <c r="I43" s="86">
        <v>11873</v>
      </c>
      <c r="J43" s="87">
        <v>11619</v>
      </c>
      <c r="K43" s="87">
        <v>11017</v>
      </c>
      <c r="L43" s="87">
        <v>10247</v>
      </c>
      <c r="M43" s="88">
        <v>9549</v>
      </c>
    </row>
    <row r="44" spans="2:13" ht="27.75" customHeight="1">
      <c r="B44" s="1244"/>
      <c r="C44" s="1245"/>
      <c r="D44" s="85"/>
      <c r="E44" s="1250" t="s">
        <v>27</v>
      </c>
      <c r="F44" s="1250"/>
      <c r="G44" s="1250"/>
      <c r="H44" s="1251"/>
      <c r="I44" s="86">
        <v>624</v>
      </c>
      <c r="J44" s="87">
        <v>585</v>
      </c>
      <c r="K44" s="87">
        <v>540</v>
      </c>
      <c r="L44" s="87">
        <v>468</v>
      </c>
      <c r="M44" s="88">
        <v>414</v>
      </c>
    </row>
    <row r="45" spans="2:13" ht="27.75" customHeight="1">
      <c r="B45" s="1244"/>
      <c r="C45" s="1245"/>
      <c r="D45" s="85"/>
      <c r="E45" s="1250" t="s">
        <v>28</v>
      </c>
      <c r="F45" s="1250"/>
      <c r="G45" s="1250"/>
      <c r="H45" s="1251"/>
      <c r="I45" s="86">
        <v>4661</v>
      </c>
      <c r="J45" s="87">
        <v>4505</v>
      </c>
      <c r="K45" s="87">
        <v>4197</v>
      </c>
      <c r="L45" s="87">
        <v>3933</v>
      </c>
      <c r="M45" s="88">
        <v>3978</v>
      </c>
    </row>
    <row r="46" spans="2:13" ht="27.75" customHeight="1">
      <c r="B46" s="1244"/>
      <c r="C46" s="1245"/>
      <c r="D46" s="89"/>
      <c r="E46" s="1250" t="s">
        <v>29</v>
      </c>
      <c r="F46" s="1250"/>
      <c r="G46" s="1250"/>
      <c r="H46" s="1251"/>
      <c r="I46" s="86">
        <v>0</v>
      </c>
      <c r="J46" s="87">
        <v>0</v>
      </c>
      <c r="K46" s="87">
        <v>0</v>
      </c>
      <c r="L46" s="87" t="s">
        <v>514</v>
      </c>
      <c r="M46" s="88" t="s">
        <v>514</v>
      </c>
    </row>
    <row r="47" spans="2:13" ht="27.75" customHeight="1">
      <c r="B47" s="1244"/>
      <c r="C47" s="1245"/>
      <c r="D47" s="90"/>
      <c r="E47" s="1252" t="s">
        <v>30</v>
      </c>
      <c r="F47" s="1253"/>
      <c r="G47" s="1253"/>
      <c r="H47" s="1254"/>
      <c r="I47" s="86" t="s">
        <v>514</v>
      </c>
      <c r="J47" s="87" t="s">
        <v>514</v>
      </c>
      <c r="K47" s="87" t="s">
        <v>514</v>
      </c>
      <c r="L47" s="87" t="s">
        <v>514</v>
      </c>
      <c r="M47" s="88" t="s">
        <v>514</v>
      </c>
    </row>
    <row r="48" spans="2:13" ht="27.75" customHeight="1">
      <c r="B48" s="1244"/>
      <c r="C48" s="1245"/>
      <c r="D48" s="85"/>
      <c r="E48" s="1250" t="s">
        <v>31</v>
      </c>
      <c r="F48" s="1250"/>
      <c r="G48" s="1250"/>
      <c r="H48" s="1251"/>
      <c r="I48" s="86" t="s">
        <v>514</v>
      </c>
      <c r="J48" s="87" t="s">
        <v>514</v>
      </c>
      <c r="K48" s="87" t="s">
        <v>514</v>
      </c>
      <c r="L48" s="87" t="s">
        <v>514</v>
      </c>
      <c r="M48" s="88" t="s">
        <v>514</v>
      </c>
    </row>
    <row r="49" spans="2:13" ht="27.75" customHeight="1">
      <c r="B49" s="1246"/>
      <c r="C49" s="1247"/>
      <c r="D49" s="85"/>
      <c r="E49" s="1250" t="s">
        <v>32</v>
      </c>
      <c r="F49" s="1250"/>
      <c r="G49" s="1250"/>
      <c r="H49" s="1251"/>
      <c r="I49" s="86" t="s">
        <v>514</v>
      </c>
      <c r="J49" s="87" t="s">
        <v>514</v>
      </c>
      <c r="K49" s="87" t="s">
        <v>514</v>
      </c>
      <c r="L49" s="87" t="s">
        <v>514</v>
      </c>
      <c r="M49" s="88" t="s">
        <v>514</v>
      </c>
    </row>
    <row r="50" spans="2:13" ht="27.75" customHeight="1">
      <c r="B50" s="1255" t="s">
        <v>33</v>
      </c>
      <c r="C50" s="1256"/>
      <c r="D50" s="91"/>
      <c r="E50" s="1250" t="s">
        <v>34</v>
      </c>
      <c r="F50" s="1250"/>
      <c r="G50" s="1250"/>
      <c r="H50" s="1251"/>
      <c r="I50" s="86">
        <v>7814</v>
      </c>
      <c r="J50" s="87">
        <v>8275</v>
      </c>
      <c r="K50" s="87">
        <v>9043</v>
      </c>
      <c r="L50" s="87">
        <v>9536</v>
      </c>
      <c r="M50" s="88">
        <v>10507</v>
      </c>
    </row>
    <row r="51" spans="2:13" ht="27.75" customHeight="1">
      <c r="B51" s="1244"/>
      <c r="C51" s="1245"/>
      <c r="D51" s="85"/>
      <c r="E51" s="1250" t="s">
        <v>35</v>
      </c>
      <c r="F51" s="1250"/>
      <c r="G51" s="1250"/>
      <c r="H51" s="1251"/>
      <c r="I51" s="86">
        <v>3984</v>
      </c>
      <c r="J51" s="87">
        <v>3997</v>
      </c>
      <c r="K51" s="87">
        <v>3883</v>
      </c>
      <c r="L51" s="87">
        <v>3692</v>
      </c>
      <c r="M51" s="88">
        <v>3541</v>
      </c>
    </row>
    <row r="52" spans="2:13" ht="27.75" customHeight="1">
      <c r="B52" s="1246"/>
      <c r="C52" s="1247"/>
      <c r="D52" s="85"/>
      <c r="E52" s="1250" t="s">
        <v>36</v>
      </c>
      <c r="F52" s="1250"/>
      <c r="G52" s="1250"/>
      <c r="H52" s="1251"/>
      <c r="I52" s="86">
        <v>26912</v>
      </c>
      <c r="J52" s="87">
        <v>27283</v>
      </c>
      <c r="K52" s="87">
        <v>27650</v>
      </c>
      <c r="L52" s="87">
        <v>26589</v>
      </c>
      <c r="M52" s="88">
        <v>26896</v>
      </c>
    </row>
    <row r="53" spans="2:13" ht="27.75" customHeight="1" thickBot="1">
      <c r="B53" s="1257" t="s">
        <v>37</v>
      </c>
      <c r="C53" s="1258"/>
      <c r="D53" s="92"/>
      <c r="E53" s="1259" t="s">
        <v>38</v>
      </c>
      <c r="F53" s="1259"/>
      <c r="G53" s="1259"/>
      <c r="H53" s="1260"/>
      <c r="I53" s="93">
        <v>9301</v>
      </c>
      <c r="J53" s="94">
        <v>8223</v>
      </c>
      <c r="K53" s="94">
        <v>5979</v>
      </c>
      <c r="L53" s="94">
        <v>5028</v>
      </c>
      <c r="M53" s="95">
        <v>2556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ZlMQ1GwEQrP7/7ojptoZjOZhcEIVyq+G6PSr38YiZt3j7dEn8DN640P2xO/fmV+qFRUSkUSlevOhGHkqDuO5w==" saltValue="HqP3q+hfeuLIPMGmemOK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5" zoomScale="40" zoomScaleNormal="4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558</v>
      </c>
      <c r="G54" s="104" t="s">
        <v>559</v>
      </c>
      <c r="H54" s="105" t="s">
        <v>560</v>
      </c>
    </row>
    <row r="55" spans="2:8" ht="52.5" customHeight="1">
      <c r="B55" s="106"/>
      <c r="C55" s="1269" t="s">
        <v>41</v>
      </c>
      <c r="D55" s="1269"/>
      <c r="E55" s="1270"/>
      <c r="F55" s="107">
        <v>4428</v>
      </c>
      <c r="G55" s="107">
        <v>4806</v>
      </c>
      <c r="H55" s="108">
        <v>5098</v>
      </c>
    </row>
    <row r="56" spans="2:8" ht="52.5" customHeight="1">
      <c r="B56" s="109"/>
      <c r="C56" s="1271" t="s">
        <v>42</v>
      </c>
      <c r="D56" s="1271"/>
      <c r="E56" s="1272"/>
      <c r="F56" s="110">
        <v>873</v>
      </c>
      <c r="G56" s="110">
        <v>877</v>
      </c>
      <c r="H56" s="111">
        <v>878</v>
      </c>
    </row>
    <row r="57" spans="2:8" ht="53.25" customHeight="1">
      <c r="B57" s="109"/>
      <c r="C57" s="1273" t="s">
        <v>43</v>
      </c>
      <c r="D57" s="1273"/>
      <c r="E57" s="1274"/>
      <c r="F57" s="112">
        <v>5189</v>
      </c>
      <c r="G57" s="112">
        <v>5313</v>
      </c>
      <c r="H57" s="113">
        <v>5946</v>
      </c>
    </row>
    <row r="58" spans="2:8" ht="45.75" customHeight="1">
      <c r="B58" s="114"/>
      <c r="C58" s="1261" t="s">
        <v>44</v>
      </c>
      <c r="D58" s="1262"/>
      <c r="E58" s="1263"/>
      <c r="F58" s="115"/>
      <c r="G58" s="115"/>
      <c r="H58" s="116"/>
    </row>
    <row r="59" spans="2:8" ht="45.75" customHeight="1">
      <c r="B59" s="114"/>
      <c r="C59" s="1261" t="s">
        <v>44</v>
      </c>
      <c r="D59" s="1262"/>
      <c r="E59" s="1263"/>
      <c r="F59" s="115"/>
      <c r="G59" s="115"/>
      <c r="H59" s="116"/>
    </row>
    <row r="60" spans="2:8" ht="45.75" customHeight="1">
      <c r="B60" s="114"/>
      <c r="C60" s="1261" t="s">
        <v>44</v>
      </c>
      <c r="D60" s="1262"/>
      <c r="E60" s="1263"/>
      <c r="F60" s="115"/>
      <c r="G60" s="115"/>
      <c r="H60" s="116"/>
    </row>
    <row r="61" spans="2:8" ht="45.75" customHeight="1">
      <c r="B61" s="114"/>
      <c r="C61" s="1261" t="s">
        <v>44</v>
      </c>
      <c r="D61" s="1262"/>
      <c r="E61" s="1263"/>
      <c r="F61" s="115"/>
      <c r="G61" s="115"/>
      <c r="H61" s="116"/>
    </row>
    <row r="62" spans="2:8" ht="45.75" customHeight="1" thickBot="1">
      <c r="B62" s="117"/>
      <c r="C62" s="1264" t="s">
        <v>44</v>
      </c>
      <c r="D62" s="1265"/>
      <c r="E62" s="1266"/>
      <c r="F62" s="118"/>
      <c r="G62" s="118"/>
      <c r="H62" s="119"/>
    </row>
    <row r="63" spans="2:8" ht="52.5" customHeight="1" thickBot="1">
      <c r="B63" s="120"/>
      <c r="C63" s="1267" t="s">
        <v>45</v>
      </c>
      <c r="D63" s="1267"/>
      <c r="E63" s="1268"/>
      <c r="F63" s="121">
        <v>10490</v>
      </c>
      <c r="G63" s="121">
        <v>10996</v>
      </c>
      <c r="H63" s="122">
        <v>11922</v>
      </c>
    </row>
    <row r="64" spans="2:8" ht="15" customHeight="1"/>
    <row r="65" ht="0" hidden="1" customHeight="1"/>
    <row r="66" ht="0" hidden="1" customHeight="1"/>
  </sheetData>
  <sheetProtection algorithmName="SHA-512" hashValue="TpQv8sjpH17xPfMr4l3e6Y6SjvHwjVncf4+8HMEvT37TYbD+5kTJLpLyQv5fwHb/8rBMo4cblPzFyW8cXh42YQ==" saltValue="mlTZQB4J40LBNuh+l9U0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R12" zoomScale="80" zoomScaleNormal="80" zoomScaleSheetLayoutView="55" workbookViewId="0">
      <selection activeCell="AL69" sqref="AL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575</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556</v>
      </c>
      <c r="BQ50" s="1280"/>
      <c r="BR50" s="1280"/>
      <c r="BS50" s="1280"/>
      <c r="BT50" s="1280"/>
      <c r="BU50" s="1280"/>
      <c r="BV50" s="1280"/>
      <c r="BW50" s="1280"/>
      <c r="BX50" s="1280" t="s">
        <v>557</v>
      </c>
      <c r="BY50" s="1280"/>
      <c r="BZ50" s="1280"/>
      <c r="CA50" s="1280"/>
      <c r="CB50" s="1280"/>
      <c r="CC50" s="1280"/>
      <c r="CD50" s="1280"/>
      <c r="CE50" s="1280"/>
      <c r="CF50" s="1280" t="s">
        <v>558</v>
      </c>
      <c r="CG50" s="1280"/>
      <c r="CH50" s="1280"/>
      <c r="CI50" s="1280"/>
      <c r="CJ50" s="1280"/>
      <c r="CK50" s="1280"/>
      <c r="CL50" s="1280"/>
      <c r="CM50" s="1280"/>
      <c r="CN50" s="1280" t="s">
        <v>559</v>
      </c>
      <c r="CO50" s="1280"/>
      <c r="CP50" s="1280"/>
      <c r="CQ50" s="1280"/>
      <c r="CR50" s="1280"/>
      <c r="CS50" s="1280"/>
      <c r="CT50" s="1280"/>
      <c r="CU50" s="1280"/>
      <c r="CV50" s="1280" t="s">
        <v>560</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576</v>
      </c>
      <c r="AO51" s="1278"/>
      <c r="AP51" s="1278"/>
      <c r="AQ51" s="1278"/>
      <c r="AR51" s="1278"/>
      <c r="AS51" s="1278"/>
      <c r="AT51" s="1278"/>
      <c r="AU51" s="1278"/>
      <c r="AV51" s="1278"/>
      <c r="AW51" s="1278"/>
      <c r="AX51" s="1278"/>
      <c r="AY51" s="1278"/>
      <c r="AZ51" s="1278"/>
      <c r="BA51" s="1278"/>
      <c r="BB51" s="1278" t="s">
        <v>577</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44.2</v>
      </c>
      <c r="CG51" s="1275"/>
      <c r="CH51" s="1275"/>
      <c r="CI51" s="1275"/>
      <c r="CJ51" s="1275"/>
      <c r="CK51" s="1275"/>
      <c r="CL51" s="1275"/>
      <c r="CM51" s="1275"/>
      <c r="CN51" s="1275">
        <v>37.4</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578</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68.3</v>
      </c>
      <c r="CG53" s="1275"/>
      <c r="CH53" s="1275"/>
      <c r="CI53" s="1275"/>
      <c r="CJ53" s="1275"/>
      <c r="CK53" s="1275"/>
      <c r="CL53" s="1275"/>
      <c r="CM53" s="1275"/>
      <c r="CN53" s="1275">
        <v>67.400000000000006</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579</v>
      </c>
      <c r="AO55" s="1280"/>
      <c r="AP55" s="1280"/>
      <c r="AQ55" s="1280"/>
      <c r="AR55" s="1280"/>
      <c r="AS55" s="1280"/>
      <c r="AT55" s="1280"/>
      <c r="AU55" s="1280"/>
      <c r="AV55" s="1280"/>
      <c r="AW55" s="1280"/>
      <c r="AX55" s="1280"/>
      <c r="AY55" s="1280"/>
      <c r="AZ55" s="1280"/>
      <c r="BA55" s="1280"/>
      <c r="BB55" s="1278" t="s">
        <v>577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37.299999999999997</v>
      </c>
      <c r="CG55" s="1275"/>
      <c r="CH55" s="1275"/>
      <c r="CI55" s="1275"/>
      <c r="CJ55" s="1275"/>
      <c r="CK55" s="1275"/>
      <c r="CL55" s="1275"/>
      <c r="CM55" s="1275"/>
      <c r="CN55" s="1275">
        <v>32.5</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578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55.2</v>
      </c>
      <c r="CG57" s="1275"/>
      <c r="CH57" s="1275"/>
      <c r="CI57" s="1275"/>
      <c r="CJ57" s="1275"/>
      <c r="CK57" s="1275"/>
      <c r="CL57" s="1275"/>
      <c r="CM57" s="1275"/>
      <c r="CN57" s="1275">
        <v>57</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580</v>
      </c>
    </row>
    <row r="64" spans="1:109">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575</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556</v>
      </c>
      <c r="BQ72" s="1280"/>
      <c r="BR72" s="1280"/>
      <c r="BS72" s="1280"/>
      <c r="BT72" s="1280"/>
      <c r="BU72" s="1280"/>
      <c r="BV72" s="1280"/>
      <c r="BW72" s="1280"/>
      <c r="BX72" s="1280" t="s">
        <v>557</v>
      </c>
      <c r="BY72" s="1280"/>
      <c r="BZ72" s="1280"/>
      <c r="CA72" s="1280"/>
      <c r="CB72" s="1280"/>
      <c r="CC72" s="1280"/>
      <c r="CD72" s="1280"/>
      <c r="CE72" s="1280"/>
      <c r="CF72" s="1280" t="s">
        <v>558</v>
      </c>
      <c r="CG72" s="1280"/>
      <c r="CH72" s="1280"/>
      <c r="CI72" s="1280"/>
      <c r="CJ72" s="1280"/>
      <c r="CK72" s="1280"/>
      <c r="CL72" s="1280"/>
      <c r="CM72" s="1280"/>
      <c r="CN72" s="1280" t="s">
        <v>559</v>
      </c>
      <c r="CO72" s="1280"/>
      <c r="CP72" s="1280"/>
      <c r="CQ72" s="1280"/>
      <c r="CR72" s="1280"/>
      <c r="CS72" s="1280"/>
      <c r="CT72" s="1280"/>
      <c r="CU72" s="1280"/>
      <c r="CV72" s="1280" t="s">
        <v>560</v>
      </c>
      <c r="CW72" s="1280"/>
      <c r="CX72" s="1280"/>
      <c r="CY72" s="1280"/>
      <c r="CZ72" s="1280"/>
      <c r="DA72" s="1280"/>
      <c r="DB72" s="1280"/>
      <c r="DC72" s="1280"/>
    </row>
    <row r="73" spans="2:107">
      <c r="B73" s="374"/>
      <c r="G73" s="1283"/>
      <c r="H73" s="1283"/>
      <c r="I73" s="1283"/>
      <c r="J73" s="1283"/>
      <c r="K73" s="1279"/>
      <c r="L73" s="1279"/>
      <c r="M73" s="1279"/>
      <c r="N73" s="1279"/>
      <c r="AM73" s="383"/>
      <c r="AN73" s="1278" t="s">
        <v>576</v>
      </c>
      <c r="AO73" s="1278"/>
      <c r="AP73" s="1278"/>
      <c r="AQ73" s="1278"/>
      <c r="AR73" s="1278"/>
      <c r="AS73" s="1278"/>
      <c r="AT73" s="1278"/>
      <c r="AU73" s="1278"/>
      <c r="AV73" s="1278"/>
      <c r="AW73" s="1278"/>
      <c r="AX73" s="1278"/>
      <c r="AY73" s="1278"/>
      <c r="AZ73" s="1278"/>
      <c r="BA73" s="1278"/>
      <c r="BB73" s="1278" t="s">
        <v>577</v>
      </c>
      <c r="BC73" s="1278"/>
      <c r="BD73" s="1278"/>
      <c r="BE73" s="1278"/>
      <c r="BF73" s="1278"/>
      <c r="BG73" s="1278"/>
      <c r="BH73" s="1278"/>
      <c r="BI73" s="1278"/>
      <c r="BJ73" s="1278"/>
      <c r="BK73" s="1278"/>
      <c r="BL73" s="1278"/>
      <c r="BM73" s="1278"/>
      <c r="BN73" s="1278"/>
      <c r="BO73" s="1278"/>
      <c r="BP73" s="1275">
        <v>68.900000000000006</v>
      </c>
      <c r="BQ73" s="1275"/>
      <c r="BR73" s="1275"/>
      <c r="BS73" s="1275"/>
      <c r="BT73" s="1275"/>
      <c r="BU73" s="1275"/>
      <c r="BV73" s="1275"/>
      <c r="BW73" s="1275"/>
      <c r="BX73" s="1275">
        <v>61.4</v>
      </c>
      <c r="BY73" s="1275"/>
      <c r="BZ73" s="1275"/>
      <c r="CA73" s="1275"/>
      <c r="CB73" s="1275"/>
      <c r="CC73" s="1275"/>
      <c r="CD73" s="1275"/>
      <c r="CE73" s="1275"/>
      <c r="CF73" s="1275">
        <v>44.2</v>
      </c>
      <c r="CG73" s="1275"/>
      <c r="CH73" s="1275"/>
      <c r="CI73" s="1275"/>
      <c r="CJ73" s="1275"/>
      <c r="CK73" s="1275"/>
      <c r="CL73" s="1275"/>
      <c r="CM73" s="1275"/>
      <c r="CN73" s="1275">
        <v>37.4</v>
      </c>
      <c r="CO73" s="1275"/>
      <c r="CP73" s="1275"/>
      <c r="CQ73" s="1275"/>
      <c r="CR73" s="1275"/>
      <c r="CS73" s="1275"/>
      <c r="CT73" s="1275"/>
      <c r="CU73" s="1275"/>
      <c r="CV73" s="1275">
        <v>18.899999999999999</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581</v>
      </c>
      <c r="BC75" s="1278"/>
      <c r="BD75" s="1278"/>
      <c r="BE75" s="1278"/>
      <c r="BF75" s="1278"/>
      <c r="BG75" s="1278"/>
      <c r="BH75" s="1278"/>
      <c r="BI75" s="1278"/>
      <c r="BJ75" s="1278"/>
      <c r="BK75" s="1278"/>
      <c r="BL75" s="1278"/>
      <c r="BM75" s="1278"/>
      <c r="BN75" s="1278"/>
      <c r="BO75" s="1278"/>
      <c r="BP75" s="1275">
        <v>12.7</v>
      </c>
      <c r="BQ75" s="1275"/>
      <c r="BR75" s="1275"/>
      <c r="BS75" s="1275"/>
      <c r="BT75" s="1275"/>
      <c r="BU75" s="1275"/>
      <c r="BV75" s="1275"/>
      <c r="BW75" s="1275"/>
      <c r="BX75" s="1275">
        <v>11.3</v>
      </c>
      <c r="BY75" s="1275"/>
      <c r="BZ75" s="1275"/>
      <c r="CA75" s="1275"/>
      <c r="CB75" s="1275"/>
      <c r="CC75" s="1275"/>
      <c r="CD75" s="1275"/>
      <c r="CE75" s="1275"/>
      <c r="CF75" s="1275">
        <v>10.4</v>
      </c>
      <c r="CG75" s="1275"/>
      <c r="CH75" s="1275"/>
      <c r="CI75" s="1275"/>
      <c r="CJ75" s="1275"/>
      <c r="CK75" s="1275"/>
      <c r="CL75" s="1275"/>
      <c r="CM75" s="1275"/>
      <c r="CN75" s="1275">
        <v>9.8000000000000007</v>
      </c>
      <c r="CO75" s="1275"/>
      <c r="CP75" s="1275"/>
      <c r="CQ75" s="1275"/>
      <c r="CR75" s="1275"/>
      <c r="CS75" s="1275"/>
      <c r="CT75" s="1275"/>
      <c r="CU75" s="1275"/>
      <c r="CV75" s="1275">
        <v>9.4</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579</v>
      </c>
      <c r="AO77" s="1280"/>
      <c r="AP77" s="1280"/>
      <c r="AQ77" s="1280"/>
      <c r="AR77" s="1280"/>
      <c r="AS77" s="1280"/>
      <c r="AT77" s="1280"/>
      <c r="AU77" s="1280"/>
      <c r="AV77" s="1280"/>
      <c r="AW77" s="1280"/>
      <c r="AX77" s="1280"/>
      <c r="AY77" s="1280"/>
      <c r="AZ77" s="1280"/>
      <c r="BA77" s="1280"/>
      <c r="BB77" s="1278" t="s">
        <v>577</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37.299999999999997</v>
      </c>
      <c r="CG77" s="1275"/>
      <c r="CH77" s="1275"/>
      <c r="CI77" s="1275"/>
      <c r="CJ77" s="1275"/>
      <c r="CK77" s="1275"/>
      <c r="CL77" s="1275"/>
      <c r="CM77" s="1275"/>
      <c r="CN77" s="1275">
        <v>32.5</v>
      </c>
      <c r="CO77" s="1275"/>
      <c r="CP77" s="1275"/>
      <c r="CQ77" s="1275"/>
      <c r="CR77" s="1275"/>
      <c r="CS77" s="1275"/>
      <c r="CT77" s="1275"/>
      <c r="CU77" s="1275"/>
      <c r="CV77" s="1275">
        <v>30.2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581</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7.8</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4gP0KF1Zh1RmVE75MEUMt39J2POtcdnD2QsrryrQ2m5KLM9n3R8S0cfhn+U34LDLiObD7M+pyswZFO+m3xaVg==" saltValue="vsv5NbDWrOIHdrlAFfqV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0" zoomScale="60" zoomScaleNormal="60" zoomScaleSheetLayoutView="70"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SeG+pkfwc+wowoZgOp6MbNC2VVm1TVXZXJaSakoFQk1kIwwfeabJR0anEibvatb2Vd9GOhEPUSIZbNANTTAZQ==" saltValue="7TTZC3dL7x2zsfiQyEFw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3" zoomScale="60" zoomScaleNormal="60" zoomScaleSheetLayoutView="55"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oOi6aZMOtMErjes+uFMs5ykXxL8JV0IghvAsphIkqgACbXY5mt1bB5VEOtJSw6h6FGhEAlMQMZhGguQ8JG8WA==" saltValue="lPJyr2qiVc7deD0O7dK9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553</v>
      </c>
      <c r="G2" s="136"/>
      <c r="H2" s="137"/>
    </row>
    <row r="3" spans="1:8">
      <c r="A3" s="133" t="s">
        <v>546</v>
      </c>
      <c r="B3" s="138"/>
      <c r="C3" s="139"/>
      <c r="D3" s="140">
        <v>59726</v>
      </c>
      <c r="E3" s="141"/>
      <c r="F3" s="142">
        <v>63956</v>
      </c>
      <c r="G3" s="143"/>
      <c r="H3" s="144"/>
    </row>
    <row r="4" spans="1:8">
      <c r="A4" s="145"/>
      <c r="B4" s="146"/>
      <c r="C4" s="147"/>
      <c r="D4" s="148">
        <v>21191</v>
      </c>
      <c r="E4" s="149"/>
      <c r="F4" s="150">
        <v>29239</v>
      </c>
      <c r="G4" s="151"/>
      <c r="H4" s="152"/>
    </row>
    <row r="5" spans="1:8">
      <c r="A5" s="133" t="s">
        <v>548</v>
      </c>
      <c r="B5" s="138"/>
      <c r="C5" s="139"/>
      <c r="D5" s="140">
        <v>58351</v>
      </c>
      <c r="E5" s="141"/>
      <c r="F5" s="142">
        <v>66255</v>
      </c>
      <c r="G5" s="143"/>
      <c r="H5" s="144"/>
    </row>
    <row r="6" spans="1:8">
      <c r="A6" s="145"/>
      <c r="B6" s="146"/>
      <c r="C6" s="147"/>
      <c r="D6" s="148">
        <v>25028</v>
      </c>
      <c r="E6" s="149"/>
      <c r="F6" s="150">
        <v>31822</v>
      </c>
      <c r="G6" s="151"/>
      <c r="H6" s="152"/>
    </row>
    <row r="7" spans="1:8">
      <c r="A7" s="133" t="s">
        <v>549</v>
      </c>
      <c r="B7" s="138"/>
      <c r="C7" s="139"/>
      <c r="D7" s="140">
        <v>54263</v>
      </c>
      <c r="E7" s="141"/>
      <c r="F7" s="142">
        <v>54227</v>
      </c>
      <c r="G7" s="143"/>
      <c r="H7" s="144"/>
    </row>
    <row r="8" spans="1:8">
      <c r="A8" s="145"/>
      <c r="B8" s="146"/>
      <c r="C8" s="147"/>
      <c r="D8" s="148">
        <v>24695</v>
      </c>
      <c r="E8" s="149"/>
      <c r="F8" s="150">
        <v>29694</v>
      </c>
      <c r="G8" s="151"/>
      <c r="H8" s="152"/>
    </row>
    <row r="9" spans="1:8">
      <c r="A9" s="133" t="s">
        <v>550</v>
      </c>
      <c r="B9" s="138"/>
      <c r="C9" s="139"/>
      <c r="D9" s="140">
        <v>38077</v>
      </c>
      <c r="E9" s="141"/>
      <c r="F9" s="142">
        <v>67319</v>
      </c>
      <c r="G9" s="143"/>
      <c r="H9" s="144"/>
    </row>
    <row r="10" spans="1:8">
      <c r="A10" s="145"/>
      <c r="B10" s="146"/>
      <c r="C10" s="147"/>
      <c r="D10" s="148">
        <v>19300</v>
      </c>
      <c r="E10" s="149"/>
      <c r="F10" s="150">
        <v>38101</v>
      </c>
      <c r="G10" s="151"/>
      <c r="H10" s="152"/>
    </row>
    <row r="11" spans="1:8">
      <c r="A11" s="133" t="s">
        <v>551</v>
      </c>
      <c r="B11" s="138"/>
      <c r="C11" s="139"/>
      <c r="D11" s="140">
        <v>44006</v>
      </c>
      <c r="E11" s="141"/>
      <c r="F11" s="142">
        <v>70615</v>
      </c>
      <c r="G11" s="143"/>
      <c r="H11" s="144"/>
    </row>
    <row r="12" spans="1:8">
      <c r="A12" s="145"/>
      <c r="B12" s="146"/>
      <c r="C12" s="153"/>
      <c r="D12" s="148">
        <v>18314</v>
      </c>
      <c r="E12" s="149"/>
      <c r="F12" s="150">
        <v>37382</v>
      </c>
      <c r="G12" s="151"/>
      <c r="H12" s="152"/>
    </row>
    <row r="13" spans="1:8">
      <c r="A13" s="133"/>
      <c r="B13" s="138"/>
      <c r="C13" s="154"/>
      <c r="D13" s="155">
        <v>50885</v>
      </c>
      <c r="E13" s="156"/>
      <c r="F13" s="157">
        <v>64474</v>
      </c>
      <c r="G13" s="158"/>
      <c r="H13" s="144"/>
    </row>
    <row r="14" spans="1:8">
      <c r="A14" s="145"/>
      <c r="B14" s="146"/>
      <c r="C14" s="147"/>
      <c r="D14" s="148">
        <v>21706</v>
      </c>
      <c r="E14" s="149"/>
      <c r="F14" s="150">
        <v>33248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4.78</v>
      </c>
      <c r="C19" s="159">
        <f>ROUND(VALUE(SUBSTITUTE(実質収支比率等に係る経年分析!G$48,"▲","-")),2)</f>
        <v>6.44</v>
      </c>
      <c r="D19" s="159">
        <f>ROUND(VALUE(SUBSTITUTE(実質収支比率等に係る経年分析!H$48,"▲","-")),2)</f>
        <v>4.68</v>
      </c>
      <c r="E19" s="159">
        <f>ROUND(VALUE(SUBSTITUTE(実質収支比率等に係る経年分析!I$48,"▲","-")),2)</f>
        <v>3.65</v>
      </c>
      <c r="F19" s="159">
        <f>ROUND(VALUE(SUBSTITUTE(実質収支比率等に係る経年分析!J$48,"▲","-")),2)</f>
        <v>1.65</v>
      </c>
    </row>
    <row r="20" spans="1:11">
      <c r="A20" s="159" t="s">
        <v>49</v>
      </c>
      <c r="B20" s="159">
        <f>ROUND(VALUE(SUBSTITUTE(実質収支比率等に係る経年分析!F$47,"▲","-")),2)</f>
        <v>21.86</v>
      </c>
      <c r="C20" s="159">
        <f>ROUND(VALUE(SUBSTITUTE(実質収支比率等に係る経年分析!G$47,"▲","-")),2)</f>
        <v>24.51</v>
      </c>
      <c r="D20" s="159">
        <f>ROUND(VALUE(SUBSTITUTE(実質収支比率等に係る経年分析!H$47,"▲","-")),2)</f>
        <v>27.67</v>
      </c>
      <c r="E20" s="159">
        <f>ROUND(VALUE(SUBSTITUTE(実質収支比率等に係る経年分析!I$47,"▲","-")),2)</f>
        <v>30.35</v>
      </c>
      <c r="F20" s="159">
        <f>ROUND(VALUE(SUBSTITUTE(実質収支比率等に係る経年分析!J$47,"▲","-")),2)</f>
        <v>32.119999999999997</v>
      </c>
    </row>
    <row r="21" spans="1:11">
      <c r="A21" s="159" t="s">
        <v>50</v>
      </c>
      <c r="B21" s="159">
        <f>IF(ISNUMBER(VALUE(SUBSTITUTE(実質収支比率等に係る経年分析!F$49,"▲","-"))),ROUND(VALUE(SUBSTITUTE(実質収支比率等に係る経年分析!F$49,"▲","-")),2),NA())</f>
        <v>2.4900000000000002</v>
      </c>
      <c r="C21" s="159">
        <f>IF(ISNUMBER(VALUE(SUBSTITUTE(実質収支比率等に係る経年分析!G$49,"▲","-"))),ROUND(VALUE(SUBSTITUTE(実質収支比率等に係る経年分析!G$49,"▲","-")),2),NA())</f>
        <v>4.16</v>
      </c>
      <c r="D21" s="159">
        <f>IF(ISNUMBER(VALUE(SUBSTITUTE(実質収支比率等に係る経年分析!H$49,"▲","-"))),ROUND(VALUE(SUBSTITUTE(実質収支比率等に係る経年分析!H$49,"▲","-")),2),NA())</f>
        <v>1.53</v>
      </c>
      <c r="E21" s="159">
        <f>IF(ISNUMBER(VALUE(SUBSTITUTE(実質収支比率等に係る経年分析!I$49,"▲","-"))),ROUND(VALUE(SUBSTITUTE(実質収支比率等に係る経年分析!I$49,"▲","-")),2),NA())</f>
        <v>1.31</v>
      </c>
      <c r="F21" s="159">
        <f>IF(ISNUMBER(VALUE(SUBSTITUTE(実質収支比率等に係る経年分析!J$49,"▲","-"))),ROUND(VALUE(SUBSTITUTE(実質収支比率等に係る経年分析!J$49,"▲","-")),2),NA())</f>
        <v>-0.15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総社駅南地区土地区画整理事業費特別会計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総社市公共下水道事業費特別会計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総社市後期高齢者医療特別会計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総社市介護保険特別会計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0.61</v>
      </c>
    </row>
    <row r="33" spans="1:16">
      <c r="A33" s="160" t="str">
        <f>IF(連結実質赤字比率に係る赤字・黒字の構成分析!C$37="",NA(),連結実質赤字比率に係る赤字・黒字の構成分析!C$37)</f>
        <v>総社市工業用水道事業会計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1.1100000000000001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1.24</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4.7699999999999996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4.67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3.64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1.64</v>
      </c>
    </row>
    <row r="35" spans="1:16">
      <c r="A35" s="160" t="str">
        <f>IF(連結実質赤字比率に係る赤字・黒字の構成分析!C$35="",NA(),連結実質赤字比率に係る赤字・黒字の構成分析!C$35)</f>
        <v>総社市国民健康保険特別会計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v>
      </c>
    </row>
    <row r="36" spans="1:16">
      <c r="A36" s="160" t="str">
        <f>IF(連結実質赤字比率に係る赤字・黒字の構成分析!C$34="",NA(),連結実質赤字比率に係る赤字・黒字の構成分析!C$34)</f>
        <v>総社市水道事業会計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12.13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12.44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8.14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2951</v>
      </c>
      <c r="E42" s="161"/>
      <c r="F42" s="161"/>
      <c r="G42" s="161">
        <f>'実質公債費比率（分子）の構造'!L$52</f>
        <v>2970</v>
      </c>
      <c r="H42" s="161"/>
      <c r="I42" s="161"/>
      <c r="J42" s="161">
        <f>'実質公債費比率（分子）の構造'!M$52</f>
        <v>2925</v>
      </c>
      <c r="K42" s="161"/>
      <c r="L42" s="161"/>
      <c r="M42" s="161">
        <f>'実質公債費比率（分子）の構造'!N$52</f>
        <v>2848</v>
      </c>
      <c r="N42" s="161"/>
      <c r="O42" s="161"/>
      <c r="P42" s="161">
        <f>'実質公債費比率（分子）の構造'!O$52</f>
        <v>2857</v>
      </c>
    </row>
    <row r="43" spans="1:16">
      <c r="A43" s="161" t="s">
        <v>17</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164</v>
      </c>
      <c r="C44" s="161"/>
      <c r="D44" s="161"/>
      <c r="E44" s="161">
        <f>'実質公債費比率（分子）の構造'!L$50</f>
        <v>136</v>
      </c>
      <c r="F44" s="161"/>
      <c r="G44" s="161"/>
      <c r="H44" s="161">
        <f>'実質公債費比率（分子）の構造'!M$50</f>
        <v>119</v>
      </c>
      <c r="I44" s="161"/>
      <c r="J44" s="161"/>
      <c r="K44" s="161">
        <f>'実質公債費比率（分子）の構造'!N$50</f>
        <v>104</v>
      </c>
      <c r="L44" s="161"/>
      <c r="M44" s="161"/>
      <c r="N44" s="161">
        <f>'実質公債費比率（分子）の構造'!O$50</f>
        <v>97</v>
      </c>
      <c r="O44" s="161"/>
      <c r="P44" s="161"/>
    </row>
    <row r="45" spans="1:16">
      <c r="A45" s="161" t="s">
        <v>59</v>
      </c>
      <c r="B45" s="161">
        <f>'実質公債費比率（分子）の構造'!K$49</f>
        <v>142</v>
      </c>
      <c r="C45" s="161"/>
      <c r="D45" s="161"/>
      <c r="E45" s="161">
        <f>'実質公債費比率（分子）の構造'!L$49</f>
        <v>142</v>
      </c>
      <c r="F45" s="161"/>
      <c r="G45" s="161"/>
      <c r="H45" s="161">
        <f>'実質公債費比率（分子）の構造'!M$49</f>
        <v>142</v>
      </c>
      <c r="I45" s="161"/>
      <c r="J45" s="161"/>
      <c r="K45" s="161">
        <f>'実質公債費比率（分子）の構造'!N$49</f>
        <v>144</v>
      </c>
      <c r="L45" s="161"/>
      <c r="M45" s="161"/>
      <c r="N45" s="161">
        <f>'実質公債費比率（分子）の構造'!O$49</f>
        <v>142</v>
      </c>
      <c r="O45" s="161"/>
      <c r="P45" s="161"/>
    </row>
    <row r="46" spans="1:16">
      <c r="A46" s="161" t="s">
        <v>60</v>
      </c>
      <c r="B46" s="161">
        <f>'実質公債費比率（分子）の構造'!K$48</f>
        <v>928</v>
      </c>
      <c r="C46" s="161"/>
      <c r="D46" s="161"/>
      <c r="E46" s="161">
        <f>'実質公債費比率（分子）の構造'!L$48</f>
        <v>907</v>
      </c>
      <c r="F46" s="161"/>
      <c r="G46" s="161"/>
      <c r="H46" s="161">
        <f>'実質公債費比率（分子）の構造'!M$48</f>
        <v>892</v>
      </c>
      <c r="I46" s="161"/>
      <c r="J46" s="161"/>
      <c r="K46" s="161">
        <f>'実質公債費比率（分子）の構造'!N$48</f>
        <v>826</v>
      </c>
      <c r="L46" s="161"/>
      <c r="M46" s="161"/>
      <c r="N46" s="161">
        <f>'実質公債費比率（分子）の構造'!O$48</f>
        <v>796</v>
      </c>
      <c r="O46" s="161"/>
      <c r="P46" s="161"/>
    </row>
    <row r="47" spans="1:16">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3283</v>
      </c>
      <c r="C49" s="161"/>
      <c r="D49" s="161"/>
      <c r="E49" s="161">
        <f>'実質公債費比率（分子）の構造'!L$45</f>
        <v>3150</v>
      </c>
      <c r="F49" s="161"/>
      <c r="G49" s="161"/>
      <c r="H49" s="161">
        <f>'実質公債費比率（分子）の構造'!M$45</f>
        <v>3058</v>
      </c>
      <c r="I49" s="161"/>
      <c r="J49" s="161"/>
      <c r="K49" s="161">
        <f>'実質公債費比率（分子）の構造'!N$45</f>
        <v>3091</v>
      </c>
      <c r="L49" s="161"/>
      <c r="M49" s="161"/>
      <c r="N49" s="161">
        <f>'実質公債費比率（分子）の構造'!O$45</f>
        <v>3056</v>
      </c>
      <c r="O49" s="161"/>
      <c r="P49" s="161"/>
    </row>
    <row r="50" spans="1:16">
      <c r="A50" s="161" t="s">
        <v>63</v>
      </c>
      <c r="B50" s="161" t="e">
        <f>NA()</f>
        <v>#N/A</v>
      </c>
      <c r="C50" s="161">
        <f>IF(ISNUMBER('実質公債費比率（分子）の構造'!K$53),'実質公債費比率（分子）の構造'!K$53,NA())</f>
        <v>1566</v>
      </c>
      <c r="D50" s="161" t="e">
        <f>NA()</f>
        <v>#N/A</v>
      </c>
      <c r="E50" s="161" t="e">
        <f>NA()</f>
        <v>#N/A</v>
      </c>
      <c r="F50" s="161">
        <f>IF(ISNUMBER('実質公債費比率（分子）の構造'!L$53),'実質公債費比率（分子）の構造'!L$53,NA())</f>
        <v>1365</v>
      </c>
      <c r="G50" s="161" t="e">
        <f>NA()</f>
        <v>#N/A</v>
      </c>
      <c r="H50" s="161" t="e">
        <f>NA()</f>
        <v>#N/A</v>
      </c>
      <c r="I50" s="161">
        <f>IF(ISNUMBER('実質公債費比率（分子）の構造'!M$53),'実質公債費比率（分子）の構造'!M$53,NA())</f>
        <v>1286</v>
      </c>
      <c r="J50" s="161" t="e">
        <f>NA()</f>
        <v>#N/A</v>
      </c>
      <c r="K50" s="161" t="e">
        <f>NA()</f>
        <v>#N/A</v>
      </c>
      <c r="L50" s="161">
        <f>IF(ISNUMBER('実質公債費比率（分子）の構造'!N$53),'実質公債費比率（分子）の構造'!N$53,NA())</f>
        <v>1317</v>
      </c>
      <c r="M50" s="161" t="e">
        <f>NA()</f>
        <v>#N/A</v>
      </c>
      <c r="N50" s="161" t="e">
        <f>NA()</f>
        <v>#N/A</v>
      </c>
      <c r="O50" s="161">
        <f>IF(ISNUMBER('実質公債費比率（分子）の構造'!O$53),'実質公債費比率（分子）の構造'!O$53,NA())</f>
        <v>1234</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26912</v>
      </c>
      <c r="E56" s="160"/>
      <c r="F56" s="160"/>
      <c r="G56" s="160">
        <f>'将来負担比率（分子）の構造'!J$52</f>
        <v>27283</v>
      </c>
      <c r="H56" s="160"/>
      <c r="I56" s="160"/>
      <c r="J56" s="160">
        <f>'将来負担比率（分子）の構造'!K$52</f>
        <v>27650</v>
      </c>
      <c r="K56" s="160"/>
      <c r="L56" s="160"/>
      <c r="M56" s="160">
        <f>'将来負担比率（分子）の構造'!L$52</f>
        <v>26589</v>
      </c>
      <c r="N56" s="160"/>
      <c r="O56" s="160"/>
      <c r="P56" s="160">
        <f>'将来負担比率（分子）の構造'!M$52</f>
        <v>26896</v>
      </c>
    </row>
    <row r="57" spans="1:16">
      <c r="A57" s="160" t="s">
        <v>35</v>
      </c>
      <c r="B57" s="160"/>
      <c r="C57" s="160"/>
      <c r="D57" s="160">
        <f>'将来負担比率（分子）の構造'!I$51</f>
        <v>3984</v>
      </c>
      <c r="E57" s="160"/>
      <c r="F57" s="160"/>
      <c r="G57" s="160">
        <f>'将来負担比率（分子）の構造'!J$51</f>
        <v>3997</v>
      </c>
      <c r="H57" s="160"/>
      <c r="I57" s="160"/>
      <c r="J57" s="160">
        <f>'将来負担比率（分子）の構造'!K$51</f>
        <v>3883</v>
      </c>
      <c r="K57" s="160"/>
      <c r="L57" s="160"/>
      <c r="M57" s="160">
        <f>'将来負担比率（分子）の構造'!L$51</f>
        <v>3692</v>
      </c>
      <c r="N57" s="160"/>
      <c r="O57" s="160"/>
      <c r="P57" s="160">
        <f>'将来負担比率（分子）の構造'!M$51</f>
        <v>3541</v>
      </c>
    </row>
    <row r="58" spans="1:16">
      <c r="A58" s="160" t="s">
        <v>34</v>
      </c>
      <c r="B58" s="160"/>
      <c r="C58" s="160"/>
      <c r="D58" s="160">
        <f>'将来負担比率（分子）の構造'!I$50</f>
        <v>7814</v>
      </c>
      <c r="E58" s="160"/>
      <c r="F58" s="160"/>
      <c r="G58" s="160">
        <f>'将来負担比率（分子）の構造'!J$50</f>
        <v>8275</v>
      </c>
      <c r="H58" s="160"/>
      <c r="I58" s="160"/>
      <c r="J58" s="160">
        <f>'将来負担比率（分子）の構造'!K$50</f>
        <v>9043</v>
      </c>
      <c r="K58" s="160"/>
      <c r="L58" s="160"/>
      <c r="M58" s="160">
        <f>'将来負担比率（分子）の構造'!L$50</f>
        <v>9536</v>
      </c>
      <c r="N58" s="160"/>
      <c r="O58" s="160"/>
      <c r="P58" s="160">
        <f>'将来負担比率（分子）の構造'!M$50</f>
        <v>10507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0</v>
      </c>
      <c r="C61" s="160"/>
      <c r="D61" s="160"/>
      <c r="E61" s="160">
        <f>'将来負担比率（分子）の構造'!J$46</f>
        <v>0</v>
      </c>
      <c r="F61" s="160"/>
      <c r="G61" s="160"/>
      <c r="H61" s="160">
        <f>'将来負担比率（分子）の構造'!K$46</f>
        <v>0</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4661</v>
      </c>
      <c r="C62" s="160"/>
      <c r="D62" s="160"/>
      <c r="E62" s="160">
        <f>'将来負担比率（分子）の構造'!J$45</f>
        <v>4505</v>
      </c>
      <c r="F62" s="160"/>
      <c r="G62" s="160"/>
      <c r="H62" s="160">
        <f>'将来負担比率（分子）の構造'!K$45</f>
        <v>4197</v>
      </c>
      <c r="I62" s="160"/>
      <c r="J62" s="160"/>
      <c r="K62" s="160">
        <f>'将来負担比率（分子）の構造'!L$45</f>
        <v>3933</v>
      </c>
      <c r="L62" s="160"/>
      <c r="M62" s="160"/>
      <c r="N62" s="160">
        <f>'将来負担比率（分子）の構造'!M$45</f>
        <v>3978</v>
      </c>
      <c r="O62" s="160"/>
      <c r="P62" s="160"/>
    </row>
    <row r="63" spans="1:16">
      <c r="A63" s="160" t="s">
        <v>27</v>
      </c>
      <c r="B63" s="160">
        <f>'将来負担比率（分子）の構造'!I$44</f>
        <v>624</v>
      </c>
      <c r="C63" s="160"/>
      <c r="D63" s="160"/>
      <c r="E63" s="160">
        <f>'将来負担比率（分子）の構造'!J$44</f>
        <v>585</v>
      </c>
      <c r="F63" s="160"/>
      <c r="G63" s="160"/>
      <c r="H63" s="160">
        <f>'将来負担比率（分子）の構造'!K$44</f>
        <v>540</v>
      </c>
      <c r="I63" s="160"/>
      <c r="J63" s="160"/>
      <c r="K63" s="160">
        <f>'将来負担比率（分子）の構造'!L$44</f>
        <v>468</v>
      </c>
      <c r="L63" s="160"/>
      <c r="M63" s="160"/>
      <c r="N63" s="160">
        <f>'将来負担比率（分子）の構造'!M$44</f>
        <v>414</v>
      </c>
      <c r="O63" s="160"/>
      <c r="P63" s="160"/>
    </row>
    <row r="64" spans="1:16">
      <c r="A64" s="160" t="s">
        <v>26</v>
      </c>
      <c r="B64" s="160">
        <f>'将来負担比率（分子）の構造'!I$43</f>
        <v>11873</v>
      </c>
      <c r="C64" s="160"/>
      <c r="D64" s="160"/>
      <c r="E64" s="160">
        <f>'将来負担比率（分子）の構造'!J$43</f>
        <v>11619</v>
      </c>
      <c r="F64" s="160"/>
      <c r="G64" s="160"/>
      <c r="H64" s="160">
        <f>'将来負担比率（分子）の構造'!K$43</f>
        <v>11017</v>
      </c>
      <c r="I64" s="160"/>
      <c r="J64" s="160"/>
      <c r="K64" s="160">
        <f>'将来負担比率（分子）の構造'!L$43</f>
        <v>10247</v>
      </c>
      <c r="L64" s="160"/>
      <c r="M64" s="160"/>
      <c r="N64" s="160">
        <f>'将来負担比率（分子）の構造'!M$43</f>
        <v>9549</v>
      </c>
      <c r="O64" s="160"/>
      <c r="P64" s="160"/>
    </row>
    <row r="65" spans="1:16">
      <c r="A65" s="160" t="s">
        <v>25</v>
      </c>
      <c r="B65" s="160">
        <f>'将来負担比率（分子）の構造'!I$42</f>
        <v>930</v>
      </c>
      <c r="C65" s="160"/>
      <c r="D65" s="160"/>
      <c r="E65" s="160">
        <f>'将来負担比率（分子）の構造'!J$42</f>
        <v>846</v>
      </c>
      <c r="F65" s="160"/>
      <c r="G65" s="160"/>
      <c r="H65" s="160">
        <f>'将来負担比率（分子）の構造'!K$42</f>
        <v>786</v>
      </c>
      <c r="I65" s="160"/>
      <c r="J65" s="160"/>
      <c r="K65" s="160">
        <f>'将来負担比率（分子）の構造'!L$42</f>
        <v>699</v>
      </c>
      <c r="L65" s="160"/>
      <c r="M65" s="160"/>
      <c r="N65" s="160">
        <f>'将来負担比率（分子）の構造'!M$42</f>
        <v>654</v>
      </c>
      <c r="O65" s="160"/>
      <c r="P65" s="160"/>
    </row>
    <row r="66" spans="1:16">
      <c r="A66" s="160" t="s">
        <v>24</v>
      </c>
      <c r="B66" s="160">
        <f>'将来負担比率（分子）の構造'!I$41</f>
        <v>29923</v>
      </c>
      <c r="C66" s="160"/>
      <c r="D66" s="160"/>
      <c r="E66" s="160">
        <f>'将来負担比率（分子）の構造'!J$41</f>
        <v>30223</v>
      </c>
      <c r="F66" s="160"/>
      <c r="G66" s="160"/>
      <c r="H66" s="160">
        <f>'将来負担比率（分子）の構造'!K$41</f>
        <v>30016</v>
      </c>
      <c r="I66" s="160"/>
      <c r="J66" s="160"/>
      <c r="K66" s="160">
        <f>'将来負担比率（分子）の構造'!L$41</f>
        <v>29499</v>
      </c>
      <c r="L66" s="160"/>
      <c r="M66" s="160"/>
      <c r="N66" s="160">
        <f>'将来負担比率（分子）の構造'!M$41</f>
        <v>28904</v>
      </c>
      <c r="O66" s="160"/>
      <c r="P66" s="160"/>
    </row>
    <row r="67" spans="1:16">
      <c r="A67" s="160" t="s">
        <v>67</v>
      </c>
      <c r="B67" s="160" t="e">
        <f>NA()</f>
        <v>#N/A</v>
      </c>
      <c r="C67" s="160">
        <f>IF(ISNUMBER('将来負担比率（分子）の構造'!I$53), IF('将来負担比率（分子）の構造'!I$53 &lt; 0, 0, '将来負担比率（分子）の構造'!I$53), NA())</f>
        <v>9301</v>
      </c>
      <c r="D67" s="160" t="e">
        <f>NA()</f>
        <v>#N/A</v>
      </c>
      <c r="E67" s="160" t="e">
        <f>NA()</f>
        <v>#N/A</v>
      </c>
      <c r="F67" s="160">
        <f>IF(ISNUMBER('将来負担比率（分子）の構造'!J$53), IF('将来負担比率（分子）の構造'!J$53 &lt; 0, 0, '将来負担比率（分子）の構造'!J$53), NA())</f>
        <v>8223</v>
      </c>
      <c r="G67" s="160" t="e">
        <f>NA()</f>
        <v>#N/A</v>
      </c>
      <c r="H67" s="160" t="e">
        <f>NA()</f>
        <v>#N/A</v>
      </c>
      <c r="I67" s="160">
        <f>IF(ISNUMBER('将来負担比率（分子）の構造'!K$53), IF('将来負担比率（分子）の構造'!K$53 &lt; 0, 0, '将来負担比率（分子）の構造'!K$53), NA())</f>
        <v>5979</v>
      </c>
      <c r="J67" s="160" t="e">
        <f>NA()</f>
        <v>#N/A</v>
      </c>
      <c r="K67" s="160" t="e">
        <f>NA()</f>
        <v>#N/A</v>
      </c>
      <c r="L67" s="160">
        <f>IF(ISNUMBER('将来負担比率（分子）の構造'!L$53), IF('将来負担比率（分子）の構造'!L$53 &lt; 0, 0, '将来負担比率（分子）の構造'!L$53), NA())</f>
        <v>5028</v>
      </c>
      <c r="M67" s="160" t="e">
        <f>NA()</f>
        <v>#N/A</v>
      </c>
      <c r="N67" s="160" t="e">
        <f>NA()</f>
        <v>#N/A</v>
      </c>
      <c r="O67" s="160">
        <f>IF(ISNUMBER('将来負担比率（分子）の構造'!M$53), IF('将来負担比率（分子）の構造'!M$53 &lt; 0, 0, '将来負担比率（分子）の構造'!M$53), NA())</f>
        <v>2556</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4428</v>
      </c>
      <c r="C72" s="164">
        <f>基金残高に係る経年分析!G55</f>
        <v>4806</v>
      </c>
      <c r="D72" s="164">
        <f>基金残高に係る経年分析!H55</f>
        <v>5098</v>
      </c>
    </row>
    <row r="73" spans="1:16">
      <c r="A73" s="163" t="s">
        <v>70</v>
      </c>
      <c r="B73" s="164">
        <f>基金残高に係る経年分析!F56</f>
        <v>873</v>
      </c>
      <c r="C73" s="164">
        <f>基金残高に係る経年分析!G56</f>
        <v>877</v>
      </c>
      <c r="D73" s="164">
        <f>基金残高に係る経年分析!H56</f>
        <v>878</v>
      </c>
    </row>
    <row r="74" spans="1:16">
      <c r="A74" s="163" t="s">
        <v>71</v>
      </c>
      <c r="B74" s="164">
        <f>基金残高に係る経年分析!F57</f>
        <v>5189</v>
      </c>
      <c r="C74" s="164">
        <f>基金残高に係る経年分析!G57</f>
        <v>5313</v>
      </c>
      <c r="D74" s="164">
        <f>基金残高に係る経年分析!H57</f>
        <v>5946</v>
      </c>
    </row>
  </sheetData>
  <sheetProtection algorithmName="SHA-512" hashValue="1F57o6iqBgloLklFNKDJ8ZnPlepmzN6cu4UX/eaj/fukolK+HxsBQ6N7Mb2d0iZ+K/WR7kgqtJZNgW4cbZUo2A==" saltValue="lfydOO0x6VwQFcqUfr/i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8402811</v>
      </c>
      <c r="S5" s="649"/>
      <c r="T5" s="649"/>
      <c r="U5" s="649"/>
      <c r="V5" s="649"/>
      <c r="W5" s="649"/>
      <c r="X5" s="649"/>
      <c r="Y5" s="650"/>
      <c r="Z5" s="651">
        <v>30.3</v>
      </c>
      <c r="AA5" s="651"/>
      <c r="AB5" s="651"/>
      <c r="AC5" s="651"/>
      <c r="AD5" s="652">
        <v>7964777</v>
      </c>
      <c r="AE5" s="652"/>
      <c r="AF5" s="652"/>
      <c r="AG5" s="652"/>
      <c r="AH5" s="652"/>
      <c r="AI5" s="652"/>
      <c r="AJ5" s="652"/>
      <c r="AK5" s="652"/>
      <c r="AL5" s="653">
        <v>52.7</v>
      </c>
      <c r="AM5" s="654"/>
      <c r="AN5" s="654"/>
      <c r="AO5" s="655"/>
      <c r="AP5" s="645" t="s">
        <v>221</v>
      </c>
      <c r="AQ5" s="646"/>
      <c r="AR5" s="646"/>
      <c r="AS5" s="646"/>
      <c r="AT5" s="646"/>
      <c r="AU5" s="646"/>
      <c r="AV5" s="646"/>
      <c r="AW5" s="646"/>
      <c r="AX5" s="646"/>
      <c r="AY5" s="646"/>
      <c r="AZ5" s="646"/>
      <c r="BA5" s="646"/>
      <c r="BB5" s="646"/>
      <c r="BC5" s="646"/>
      <c r="BD5" s="646"/>
      <c r="BE5" s="646"/>
      <c r="BF5" s="647"/>
      <c r="BG5" s="659">
        <v>7943851</v>
      </c>
      <c r="BH5" s="660"/>
      <c r="BI5" s="660"/>
      <c r="BJ5" s="660"/>
      <c r="BK5" s="660"/>
      <c r="BL5" s="660"/>
      <c r="BM5" s="660"/>
      <c r="BN5" s="661"/>
      <c r="BO5" s="662">
        <v>94.5</v>
      </c>
      <c r="BP5" s="662"/>
      <c r="BQ5" s="662"/>
      <c r="BR5" s="662"/>
      <c r="BS5" s="663">
        <v>67068</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278448</v>
      </c>
      <c r="S6" s="660"/>
      <c r="T6" s="660"/>
      <c r="U6" s="660"/>
      <c r="V6" s="660"/>
      <c r="W6" s="660"/>
      <c r="X6" s="660"/>
      <c r="Y6" s="661"/>
      <c r="Z6" s="662">
        <v>1</v>
      </c>
      <c r="AA6" s="662"/>
      <c r="AB6" s="662"/>
      <c r="AC6" s="662"/>
      <c r="AD6" s="663">
        <v>278448</v>
      </c>
      <c r="AE6" s="663"/>
      <c r="AF6" s="663"/>
      <c r="AG6" s="663"/>
      <c r="AH6" s="663"/>
      <c r="AI6" s="663"/>
      <c r="AJ6" s="663"/>
      <c r="AK6" s="663"/>
      <c r="AL6" s="664">
        <v>1.8</v>
      </c>
      <c r="AM6" s="665"/>
      <c r="AN6" s="665"/>
      <c r="AO6" s="666"/>
      <c r="AP6" s="656" t="s">
        <v>226</v>
      </c>
      <c r="AQ6" s="657"/>
      <c r="AR6" s="657"/>
      <c r="AS6" s="657"/>
      <c r="AT6" s="657"/>
      <c r="AU6" s="657"/>
      <c r="AV6" s="657"/>
      <c r="AW6" s="657"/>
      <c r="AX6" s="657"/>
      <c r="AY6" s="657"/>
      <c r="AZ6" s="657"/>
      <c r="BA6" s="657"/>
      <c r="BB6" s="657"/>
      <c r="BC6" s="657"/>
      <c r="BD6" s="657"/>
      <c r="BE6" s="657"/>
      <c r="BF6" s="658"/>
      <c r="BG6" s="659">
        <v>7943851</v>
      </c>
      <c r="BH6" s="660"/>
      <c r="BI6" s="660"/>
      <c r="BJ6" s="660"/>
      <c r="BK6" s="660"/>
      <c r="BL6" s="660"/>
      <c r="BM6" s="660"/>
      <c r="BN6" s="661"/>
      <c r="BO6" s="662">
        <v>94.5</v>
      </c>
      <c r="BP6" s="662"/>
      <c r="BQ6" s="662"/>
      <c r="BR6" s="662"/>
      <c r="BS6" s="663">
        <v>67068</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273820</v>
      </c>
      <c r="CS6" s="660"/>
      <c r="CT6" s="660"/>
      <c r="CU6" s="660"/>
      <c r="CV6" s="660"/>
      <c r="CW6" s="660"/>
      <c r="CX6" s="660"/>
      <c r="CY6" s="661"/>
      <c r="CZ6" s="653">
        <v>1</v>
      </c>
      <c r="DA6" s="654"/>
      <c r="DB6" s="654"/>
      <c r="DC6" s="673"/>
      <c r="DD6" s="668">
        <v>3334</v>
      </c>
      <c r="DE6" s="660"/>
      <c r="DF6" s="660"/>
      <c r="DG6" s="660"/>
      <c r="DH6" s="660"/>
      <c r="DI6" s="660"/>
      <c r="DJ6" s="660"/>
      <c r="DK6" s="660"/>
      <c r="DL6" s="660"/>
      <c r="DM6" s="660"/>
      <c r="DN6" s="660"/>
      <c r="DO6" s="660"/>
      <c r="DP6" s="661"/>
      <c r="DQ6" s="668">
        <v>273820</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18170</v>
      </c>
      <c r="S7" s="660"/>
      <c r="T7" s="660"/>
      <c r="U7" s="660"/>
      <c r="V7" s="660"/>
      <c r="W7" s="660"/>
      <c r="X7" s="660"/>
      <c r="Y7" s="661"/>
      <c r="Z7" s="662">
        <v>0.1</v>
      </c>
      <c r="AA7" s="662"/>
      <c r="AB7" s="662"/>
      <c r="AC7" s="662"/>
      <c r="AD7" s="663">
        <v>18170</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3485686</v>
      </c>
      <c r="BH7" s="660"/>
      <c r="BI7" s="660"/>
      <c r="BJ7" s="660"/>
      <c r="BK7" s="660"/>
      <c r="BL7" s="660"/>
      <c r="BM7" s="660"/>
      <c r="BN7" s="661"/>
      <c r="BO7" s="662">
        <v>41.5</v>
      </c>
      <c r="BP7" s="662"/>
      <c r="BQ7" s="662"/>
      <c r="BR7" s="662"/>
      <c r="BS7" s="663">
        <v>67068</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3822884</v>
      </c>
      <c r="CS7" s="660"/>
      <c r="CT7" s="660"/>
      <c r="CU7" s="660"/>
      <c r="CV7" s="660"/>
      <c r="CW7" s="660"/>
      <c r="CX7" s="660"/>
      <c r="CY7" s="661"/>
      <c r="CZ7" s="662">
        <v>14.1</v>
      </c>
      <c r="DA7" s="662"/>
      <c r="DB7" s="662"/>
      <c r="DC7" s="662"/>
      <c r="DD7" s="668">
        <v>57596</v>
      </c>
      <c r="DE7" s="660"/>
      <c r="DF7" s="660"/>
      <c r="DG7" s="660"/>
      <c r="DH7" s="660"/>
      <c r="DI7" s="660"/>
      <c r="DJ7" s="660"/>
      <c r="DK7" s="660"/>
      <c r="DL7" s="660"/>
      <c r="DM7" s="660"/>
      <c r="DN7" s="660"/>
      <c r="DO7" s="660"/>
      <c r="DP7" s="661"/>
      <c r="DQ7" s="668">
        <v>3468992</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47207</v>
      </c>
      <c r="S8" s="660"/>
      <c r="T8" s="660"/>
      <c r="U8" s="660"/>
      <c r="V8" s="660"/>
      <c r="W8" s="660"/>
      <c r="X8" s="660"/>
      <c r="Y8" s="661"/>
      <c r="Z8" s="662">
        <v>0.2</v>
      </c>
      <c r="AA8" s="662"/>
      <c r="AB8" s="662"/>
      <c r="AC8" s="662"/>
      <c r="AD8" s="663">
        <v>47207</v>
      </c>
      <c r="AE8" s="663"/>
      <c r="AF8" s="663"/>
      <c r="AG8" s="663"/>
      <c r="AH8" s="663"/>
      <c r="AI8" s="663"/>
      <c r="AJ8" s="663"/>
      <c r="AK8" s="663"/>
      <c r="AL8" s="664">
        <v>0.3</v>
      </c>
      <c r="AM8" s="665"/>
      <c r="AN8" s="665"/>
      <c r="AO8" s="666"/>
      <c r="AP8" s="656" t="s">
        <v>232</v>
      </c>
      <c r="AQ8" s="657"/>
      <c r="AR8" s="657"/>
      <c r="AS8" s="657"/>
      <c r="AT8" s="657"/>
      <c r="AU8" s="657"/>
      <c r="AV8" s="657"/>
      <c r="AW8" s="657"/>
      <c r="AX8" s="657"/>
      <c r="AY8" s="657"/>
      <c r="AZ8" s="657"/>
      <c r="BA8" s="657"/>
      <c r="BB8" s="657"/>
      <c r="BC8" s="657"/>
      <c r="BD8" s="657"/>
      <c r="BE8" s="657"/>
      <c r="BF8" s="658"/>
      <c r="BG8" s="659">
        <v>118512</v>
      </c>
      <c r="BH8" s="660"/>
      <c r="BI8" s="660"/>
      <c r="BJ8" s="660"/>
      <c r="BK8" s="660"/>
      <c r="BL8" s="660"/>
      <c r="BM8" s="660"/>
      <c r="BN8" s="661"/>
      <c r="BO8" s="662">
        <v>1.4</v>
      </c>
      <c r="BP8" s="662"/>
      <c r="BQ8" s="662"/>
      <c r="BR8" s="662"/>
      <c r="BS8" s="668" t="s">
        <v>122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9946416</v>
      </c>
      <c r="CS8" s="660"/>
      <c r="CT8" s="660"/>
      <c r="CU8" s="660"/>
      <c r="CV8" s="660"/>
      <c r="CW8" s="660"/>
      <c r="CX8" s="660"/>
      <c r="CY8" s="661"/>
      <c r="CZ8" s="662">
        <v>36.700000000000003</v>
      </c>
      <c r="DA8" s="662"/>
      <c r="DB8" s="662"/>
      <c r="DC8" s="662"/>
      <c r="DD8" s="668">
        <v>412887</v>
      </c>
      <c r="DE8" s="660"/>
      <c r="DF8" s="660"/>
      <c r="DG8" s="660"/>
      <c r="DH8" s="660"/>
      <c r="DI8" s="660"/>
      <c r="DJ8" s="660"/>
      <c r="DK8" s="660"/>
      <c r="DL8" s="660"/>
      <c r="DM8" s="660"/>
      <c r="DN8" s="660"/>
      <c r="DO8" s="660"/>
      <c r="DP8" s="661"/>
      <c r="DQ8" s="668">
        <v>4487900</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45401</v>
      </c>
      <c r="S9" s="660"/>
      <c r="T9" s="660"/>
      <c r="U9" s="660"/>
      <c r="V9" s="660"/>
      <c r="W9" s="660"/>
      <c r="X9" s="660"/>
      <c r="Y9" s="661"/>
      <c r="Z9" s="662">
        <v>0.2</v>
      </c>
      <c r="AA9" s="662"/>
      <c r="AB9" s="662"/>
      <c r="AC9" s="662"/>
      <c r="AD9" s="663">
        <v>45401</v>
      </c>
      <c r="AE9" s="663"/>
      <c r="AF9" s="663"/>
      <c r="AG9" s="663"/>
      <c r="AH9" s="663"/>
      <c r="AI9" s="663"/>
      <c r="AJ9" s="663"/>
      <c r="AK9" s="663"/>
      <c r="AL9" s="664">
        <v>0.3</v>
      </c>
      <c r="AM9" s="665"/>
      <c r="AN9" s="665"/>
      <c r="AO9" s="666"/>
      <c r="AP9" s="656" t="s">
        <v>235</v>
      </c>
      <c r="AQ9" s="657"/>
      <c r="AR9" s="657"/>
      <c r="AS9" s="657"/>
      <c r="AT9" s="657"/>
      <c r="AU9" s="657"/>
      <c r="AV9" s="657"/>
      <c r="AW9" s="657"/>
      <c r="AX9" s="657"/>
      <c r="AY9" s="657"/>
      <c r="AZ9" s="657"/>
      <c r="BA9" s="657"/>
      <c r="BB9" s="657"/>
      <c r="BC9" s="657"/>
      <c r="BD9" s="657"/>
      <c r="BE9" s="657"/>
      <c r="BF9" s="658"/>
      <c r="BG9" s="659">
        <v>2875365</v>
      </c>
      <c r="BH9" s="660"/>
      <c r="BI9" s="660"/>
      <c r="BJ9" s="660"/>
      <c r="BK9" s="660"/>
      <c r="BL9" s="660"/>
      <c r="BM9" s="660"/>
      <c r="BN9" s="661"/>
      <c r="BO9" s="662">
        <v>34.200000000000003</v>
      </c>
      <c r="BP9" s="662"/>
      <c r="BQ9" s="662"/>
      <c r="BR9" s="662"/>
      <c r="BS9" s="668" t="s">
        <v>236</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1756889</v>
      </c>
      <c r="CS9" s="660"/>
      <c r="CT9" s="660"/>
      <c r="CU9" s="660"/>
      <c r="CV9" s="660"/>
      <c r="CW9" s="660"/>
      <c r="CX9" s="660"/>
      <c r="CY9" s="661"/>
      <c r="CZ9" s="662">
        <v>6.5</v>
      </c>
      <c r="DA9" s="662"/>
      <c r="DB9" s="662"/>
      <c r="DC9" s="662"/>
      <c r="DD9" s="668">
        <v>39162</v>
      </c>
      <c r="DE9" s="660"/>
      <c r="DF9" s="660"/>
      <c r="DG9" s="660"/>
      <c r="DH9" s="660"/>
      <c r="DI9" s="660"/>
      <c r="DJ9" s="660"/>
      <c r="DK9" s="660"/>
      <c r="DL9" s="660"/>
      <c r="DM9" s="660"/>
      <c r="DN9" s="660"/>
      <c r="DO9" s="660"/>
      <c r="DP9" s="661"/>
      <c r="DQ9" s="668">
        <v>1587141</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239</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154321</v>
      </c>
      <c r="BH10" s="660"/>
      <c r="BI10" s="660"/>
      <c r="BJ10" s="660"/>
      <c r="BK10" s="660"/>
      <c r="BL10" s="660"/>
      <c r="BM10" s="660"/>
      <c r="BN10" s="661"/>
      <c r="BO10" s="662">
        <v>1.8</v>
      </c>
      <c r="BP10" s="662"/>
      <c r="BQ10" s="662"/>
      <c r="BR10" s="662"/>
      <c r="BS10" s="668" t="s">
        <v>122</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77300</v>
      </c>
      <c r="CS10" s="660"/>
      <c r="CT10" s="660"/>
      <c r="CU10" s="660"/>
      <c r="CV10" s="660"/>
      <c r="CW10" s="660"/>
      <c r="CX10" s="660"/>
      <c r="CY10" s="661"/>
      <c r="CZ10" s="662">
        <v>0.3</v>
      </c>
      <c r="DA10" s="662"/>
      <c r="DB10" s="662"/>
      <c r="DC10" s="662"/>
      <c r="DD10" s="668" t="s">
        <v>239</v>
      </c>
      <c r="DE10" s="660"/>
      <c r="DF10" s="660"/>
      <c r="DG10" s="660"/>
      <c r="DH10" s="660"/>
      <c r="DI10" s="660"/>
      <c r="DJ10" s="660"/>
      <c r="DK10" s="660"/>
      <c r="DL10" s="660"/>
      <c r="DM10" s="660"/>
      <c r="DN10" s="660"/>
      <c r="DO10" s="660"/>
      <c r="DP10" s="661"/>
      <c r="DQ10" s="668">
        <v>27212</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239</v>
      </c>
      <c r="S11" s="660"/>
      <c r="T11" s="660"/>
      <c r="U11" s="660"/>
      <c r="V11" s="660"/>
      <c r="W11" s="660"/>
      <c r="X11" s="660"/>
      <c r="Y11" s="661"/>
      <c r="Z11" s="662" t="s">
        <v>243</v>
      </c>
      <c r="AA11" s="662"/>
      <c r="AB11" s="662"/>
      <c r="AC11" s="662"/>
      <c r="AD11" s="663" t="s">
        <v>239</v>
      </c>
      <c r="AE11" s="663"/>
      <c r="AF11" s="663"/>
      <c r="AG11" s="663"/>
      <c r="AH11" s="663"/>
      <c r="AI11" s="663"/>
      <c r="AJ11" s="663"/>
      <c r="AK11" s="663"/>
      <c r="AL11" s="664" t="s">
        <v>122</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337488</v>
      </c>
      <c r="BH11" s="660"/>
      <c r="BI11" s="660"/>
      <c r="BJ11" s="660"/>
      <c r="BK11" s="660"/>
      <c r="BL11" s="660"/>
      <c r="BM11" s="660"/>
      <c r="BN11" s="661"/>
      <c r="BO11" s="662">
        <v>4</v>
      </c>
      <c r="BP11" s="662"/>
      <c r="BQ11" s="662"/>
      <c r="BR11" s="662"/>
      <c r="BS11" s="668">
        <v>67068</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779538</v>
      </c>
      <c r="CS11" s="660"/>
      <c r="CT11" s="660"/>
      <c r="CU11" s="660"/>
      <c r="CV11" s="660"/>
      <c r="CW11" s="660"/>
      <c r="CX11" s="660"/>
      <c r="CY11" s="661"/>
      <c r="CZ11" s="662">
        <v>2.9</v>
      </c>
      <c r="DA11" s="662"/>
      <c r="DB11" s="662"/>
      <c r="DC11" s="662"/>
      <c r="DD11" s="668">
        <v>113387</v>
      </c>
      <c r="DE11" s="660"/>
      <c r="DF11" s="660"/>
      <c r="DG11" s="660"/>
      <c r="DH11" s="660"/>
      <c r="DI11" s="660"/>
      <c r="DJ11" s="660"/>
      <c r="DK11" s="660"/>
      <c r="DL11" s="660"/>
      <c r="DM11" s="660"/>
      <c r="DN11" s="660"/>
      <c r="DO11" s="660"/>
      <c r="DP11" s="661"/>
      <c r="DQ11" s="668">
        <v>593744</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1143475</v>
      </c>
      <c r="S12" s="660"/>
      <c r="T12" s="660"/>
      <c r="U12" s="660"/>
      <c r="V12" s="660"/>
      <c r="W12" s="660"/>
      <c r="X12" s="660"/>
      <c r="Y12" s="661"/>
      <c r="Z12" s="662">
        <v>4.0999999999999996</v>
      </c>
      <c r="AA12" s="662"/>
      <c r="AB12" s="662"/>
      <c r="AC12" s="662"/>
      <c r="AD12" s="663">
        <v>1143475</v>
      </c>
      <c r="AE12" s="663"/>
      <c r="AF12" s="663"/>
      <c r="AG12" s="663"/>
      <c r="AH12" s="663"/>
      <c r="AI12" s="663"/>
      <c r="AJ12" s="663"/>
      <c r="AK12" s="663"/>
      <c r="AL12" s="664">
        <v>7.6</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3869463</v>
      </c>
      <c r="BH12" s="660"/>
      <c r="BI12" s="660"/>
      <c r="BJ12" s="660"/>
      <c r="BK12" s="660"/>
      <c r="BL12" s="660"/>
      <c r="BM12" s="660"/>
      <c r="BN12" s="661"/>
      <c r="BO12" s="662">
        <v>46</v>
      </c>
      <c r="BP12" s="662"/>
      <c r="BQ12" s="662"/>
      <c r="BR12" s="662"/>
      <c r="BS12" s="668" t="s">
        <v>122</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314849</v>
      </c>
      <c r="CS12" s="660"/>
      <c r="CT12" s="660"/>
      <c r="CU12" s="660"/>
      <c r="CV12" s="660"/>
      <c r="CW12" s="660"/>
      <c r="CX12" s="660"/>
      <c r="CY12" s="661"/>
      <c r="CZ12" s="662">
        <v>1.2</v>
      </c>
      <c r="DA12" s="662"/>
      <c r="DB12" s="662"/>
      <c r="DC12" s="662"/>
      <c r="DD12" s="668">
        <v>18705</v>
      </c>
      <c r="DE12" s="660"/>
      <c r="DF12" s="660"/>
      <c r="DG12" s="660"/>
      <c r="DH12" s="660"/>
      <c r="DI12" s="660"/>
      <c r="DJ12" s="660"/>
      <c r="DK12" s="660"/>
      <c r="DL12" s="660"/>
      <c r="DM12" s="660"/>
      <c r="DN12" s="660"/>
      <c r="DO12" s="660"/>
      <c r="DP12" s="661"/>
      <c r="DQ12" s="668">
        <v>310773</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55206</v>
      </c>
      <c r="S13" s="660"/>
      <c r="T13" s="660"/>
      <c r="U13" s="660"/>
      <c r="V13" s="660"/>
      <c r="W13" s="660"/>
      <c r="X13" s="660"/>
      <c r="Y13" s="661"/>
      <c r="Z13" s="662">
        <v>0.2</v>
      </c>
      <c r="AA13" s="662"/>
      <c r="AB13" s="662"/>
      <c r="AC13" s="662"/>
      <c r="AD13" s="663">
        <v>55206</v>
      </c>
      <c r="AE13" s="663"/>
      <c r="AF13" s="663"/>
      <c r="AG13" s="663"/>
      <c r="AH13" s="663"/>
      <c r="AI13" s="663"/>
      <c r="AJ13" s="663"/>
      <c r="AK13" s="663"/>
      <c r="AL13" s="664">
        <v>0.4</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3848318</v>
      </c>
      <c r="BH13" s="660"/>
      <c r="BI13" s="660"/>
      <c r="BJ13" s="660"/>
      <c r="BK13" s="660"/>
      <c r="BL13" s="660"/>
      <c r="BM13" s="660"/>
      <c r="BN13" s="661"/>
      <c r="BO13" s="662">
        <v>45.8</v>
      </c>
      <c r="BP13" s="662"/>
      <c r="BQ13" s="662"/>
      <c r="BR13" s="662"/>
      <c r="BS13" s="668" t="s">
        <v>122</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1867758</v>
      </c>
      <c r="CS13" s="660"/>
      <c r="CT13" s="660"/>
      <c r="CU13" s="660"/>
      <c r="CV13" s="660"/>
      <c r="CW13" s="660"/>
      <c r="CX13" s="660"/>
      <c r="CY13" s="661"/>
      <c r="CZ13" s="662">
        <v>6.9</v>
      </c>
      <c r="DA13" s="662"/>
      <c r="DB13" s="662"/>
      <c r="DC13" s="662"/>
      <c r="DD13" s="668">
        <v>699387</v>
      </c>
      <c r="DE13" s="660"/>
      <c r="DF13" s="660"/>
      <c r="DG13" s="660"/>
      <c r="DH13" s="660"/>
      <c r="DI13" s="660"/>
      <c r="DJ13" s="660"/>
      <c r="DK13" s="660"/>
      <c r="DL13" s="660"/>
      <c r="DM13" s="660"/>
      <c r="DN13" s="660"/>
      <c r="DO13" s="660"/>
      <c r="DP13" s="661"/>
      <c r="DQ13" s="668">
        <v>1550990</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239</v>
      </c>
      <c r="AE14" s="663"/>
      <c r="AF14" s="663"/>
      <c r="AG14" s="663"/>
      <c r="AH14" s="663"/>
      <c r="AI14" s="663"/>
      <c r="AJ14" s="663"/>
      <c r="AK14" s="663"/>
      <c r="AL14" s="664" t="s">
        <v>239</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218536</v>
      </c>
      <c r="BH14" s="660"/>
      <c r="BI14" s="660"/>
      <c r="BJ14" s="660"/>
      <c r="BK14" s="660"/>
      <c r="BL14" s="660"/>
      <c r="BM14" s="660"/>
      <c r="BN14" s="661"/>
      <c r="BO14" s="662">
        <v>2.6</v>
      </c>
      <c r="BP14" s="662"/>
      <c r="BQ14" s="662"/>
      <c r="BR14" s="662"/>
      <c r="BS14" s="668" t="s">
        <v>122</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1014133</v>
      </c>
      <c r="CS14" s="660"/>
      <c r="CT14" s="660"/>
      <c r="CU14" s="660"/>
      <c r="CV14" s="660"/>
      <c r="CW14" s="660"/>
      <c r="CX14" s="660"/>
      <c r="CY14" s="661"/>
      <c r="CZ14" s="662">
        <v>3.7</v>
      </c>
      <c r="DA14" s="662"/>
      <c r="DB14" s="662"/>
      <c r="DC14" s="662"/>
      <c r="DD14" s="668">
        <v>117337</v>
      </c>
      <c r="DE14" s="660"/>
      <c r="DF14" s="660"/>
      <c r="DG14" s="660"/>
      <c r="DH14" s="660"/>
      <c r="DI14" s="660"/>
      <c r="DJ14" s="660"/>
      <c r="DK14" s="660"/>
      <c r="DL14" s="660"/>
      <c r="DM14" s="660"/>
      <c r="DN14" s="660"/>
      <c r="DO14" s="660"/>
      <c r="DP14" s="661"/>
      <c r="DQ14" s="668">
        <v>926401</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72012</v>
      </c>
      <c r="S15" s="660"/>
      <c r="T15" s="660"/>
      <c r="U15" s="660"/>
      <c r="V15" s="660"/>
      <c r="W15" s="660"/>
      <c r="X15" s="660"/>
      <c r="Y15" s="661"/>
      <c r="Z15" s="662">
        <v>0.3</v>
      </c>
      <c r="AA15" s="662"/>
      <c r="AB15" s="662"/>
      <c r="AC15" s="662"/>
      <c r="AD15" s="663">
        <v>72012</v>
      </c>
      <c r="AE15" s="663"/>
      <c r="AF15" s="663"/>
      <c r="AG15" s="663"/>
      <c r="AH15" s="663"/>
      <c r="AI15" s="663"/>
      <c r="AJ15" s="663"/>
      <c r="AK15" s="663"/>
      <c r="AL15" s="664">
        <v>0.5</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370166</v>
      </c>
      <c r="BH15" s="660"/>
      <c r="BI15" s="660"/>
      <c r="BJ15" s="660"/>
      <c r="BK15" s="660"/>
      <c r="BL15" s="660"/>
      <c r="BM15" s="660"/>
      <c r="BN15" s="661"/>
      <c r="BO15" s="662">
        <v>4.4000000000000004</v>
      </c>
      <c r="BP15" s="662"/>
      <c r="BQ15" s="662"/>
      <c r="BR15" s="662"/>
      <c r="BS15" s="668" t="s">
        <v>239</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4174701</v>
      </c>
      <c r="CS15" s="660"/>
      <c r="CT15" s="660"/>
      <c r="CU15" s="660"/>
      <c r="CV15" s="660"/>
      <c r="CW15" s="660"/>
      <c r="CX15" s="660"/>
      <c r="CY15" s="661"/>
      <c r="CZ15" s="662">
        <v>15.4</v>
      </c>
      <c r="DA15" s="662"/>
      <c r="DB15" s="662"/>
      <c r="DC15" s="662"/>
      <c r="DD15" s="668">
        <v>1556401</v>
      </c>
      <c r="DE15" s="660"/>
      <c r="DF15" s="660"/>
      <c r="DG15" s="660"/>
      <c r="DH15" s="660"/>
      <c r="DI15" s="660"/>
      <c r="DJ15" s="660"/>
      <c r="DK15" s="660"/>
      <c r="DL15" s="660"/>
      <c r="DM15" s="660"/>
      <c r="DN15" s="660"/>
      <c r="DO15" s="660"/>
      <c r="DP15" s="661"/>
      <c r="DQ15" s="668">
        <v>2748127</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239</v>
      </c>
      <c r="BP16" s="662"/>
      <c r="BQ16" s="662"/>
      <c r="BR16" s="662"/>
      <c r="BS16" s="668" t="s">
        <v>122</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28807</v>
      </c>
      <c r="CS16" s="660"/>
      <c r="CT16" s="660"/>
      <c r="CU16" s="660"/>
      <c r="CV16" s="660"/>
      <c r="CW16" s="660"/>
      <c r="CX16" s="660"/>
      <c r="CY16" s="661"/>
      <c r="CZ16" s="662">
        <v>0.1</v>
      </c>
      <c r="DA16" s="662"/>
      <c r="DB16" s="662"/>
      <c r="DC16" s="662"/>
      <c r="DD16" s="668" t="s">
        <v>239</v>
      </c>
      <c r="DE16" s="660"/>
      <c r="DF16" s="660"/>
      <c r="DG16" s="660"/>
      <c r="DH16" s="660"/>
      <c r="DI16" s="660"/>
      <c r="DJ16" s="660"/>
      <c r="DK16" s="660"/>
      <c r="DL16" s="660"/>
      <c r="DM16" s="660"/>
      <c r="DN16" s="660"/>
      <c r="DO16" s="660"/>
      <c r="DP16" s="661"/>
      <c r="DQ16" s="668">
        <v>25340</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55127</v>
      </c>
      <c r="S17" s="660"/>
      <c r="T17" s="660"/>
      <c r="U17" s="660"/>
      <c r="V17" s="660"/>
      <c r="W17" s="660"/>
      <c r="X17" s="660"/>
      <c r="Y17" s="661"/>
      <c r="Z17" s="662">
        <v>0.2</v>
      </c>
      <c r="AA17" s="662"/>
      <c r="AB17" s="662"/>
      <c r="AC17" s="662"/>
      <c r="AD17" s="663">
        <v>55127</v>
      </c>
      <c r="AE17" s="663"/>
      <c r="AF17" s="663"/>
      <c r="AG17" s="663"/>
      <c r="AH17" s="663"/>
      <c r="AI17" s="663"/>
      <c r="AJ17" s="663"/>
      <c r="AK17" s="663"/>
      <c r="AL17" s="664">
        <v>0.4</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243</v>
      </c>
      <c r="BH17" s="660"/>
      <c r="BI17" s="660"/>
      <c r="BJ17" s="660"/>
      <c r="BK17" s="660"/>
      <c r="BL17" s="660"/>
      <c r="BM17" s="660"/>
      <c r="BN17" s="661"/>
      <c r="BO17" s="662" t="s">
        <v>122</v>
      </c>
      <c r="BP17" s="662"/>
      <c r="BQ17" s="662"/>
      <c r="BR17" s="662"/>
      <c r="BS17" s="668" t="s">
        <v>239</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3055697</v>
      </c>
      <c r="CS17" s="660"/>
      <c r="CT17" s="660"/>
      <c r="CU17" s="660"/>
      <c r="CV17" s="660"/>
      <c r="CW17" s="660"/>
      <c r="CX17" s="660"/>
      <c r="CY17" s="661"/>
      <c r="CZ17" s="662">
        <v>11.3</v>
      </c>
      <c r="DA17" s="662"/>
      <c r="DB17" s="662"/>
      <c r="DC17" s="662"/>
      <c r="DD17" s="668" t="s">
        <v>122</v>
      </c>
      <c r="DE17" s="660"/>
      <c r="DF17" s="660"/>
      <c r="DG17" s="660"/>
      <c r="DH17" s="660"/>
      <c r="DI17" s="660"/>
      <c r="DJ17" s="660"/>
      <c r="DK17" s="660"/>
      <c r="DL17" s="660"/>
      <c r="DM17" s="660"/>
      <c r="DN17" s="660"/>
      <c r="DO17" s="660"/>
      <c r="DP17" s="661"/>
      <c r="DQ17" s="668">
        <v>3002543</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6185688</v>
      </c>
      <c r="S18" s="660"/>
      <c r="T18" s="660"/>
      <c r="U18" s="660"/>
      <c r="V18" s="660"/>
      <c r="W18" s="660"/>
      <c r="X18" s="660"/>
      <c r="Y18" s="661"/>
      <c r="Z18" s="662">
        <v>22.3</v>
      </c>
      <c r="AA18" s="662"/>
      <c r="AB18" s="662"/>
      <c r="AC18" s="662"/>
      <c r="AD18" s="663">
        <v>5396796</v>
      </c>
      <c r="AE18" s="663"/>
      <c r="AF18" s="663"/>
      <c r="AG18" s="663"/>
      <c r="AH18" s="663"/>
      <c r="AI18" s="663"/>
      <c r="AJ18" s="663"/>
      <c r="AK18" s="663"/>
      <c r="AL18" s="664">
        <v>35.700000000000003</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239</v>
      </c>
      <c r="BH18" s="660"/>
      <c r="BI18" s="660"/>
      <c r="BJ18" s="660"/>
      <c r="BK18" s="660"/>
      <c r="BL18" s="660"/>
      <c r="BM18" s="660"/>
      <c r="BN18" s="661"/>
      <c r="BO18" s="662" t="s">
        <v>239</v>
      </c>
      <c r="BP18" s="662"/>
      <c r="BQ18" s="662"/>
      <c r="BR18" s="662"/>
      <c r="BS18" s="668" t="s">
        <v>122</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239</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239</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5396796</v>
      </c>
      <c r="S19" s="660"/>
      <c r="T19" s="660"/>
      <c r="U19" s="660"/>
      <c r="V19" s="660"/>
      <c r="W19" s="660"/>
      <c r="X19" s="660"/>
      <c r="Y19" s="661"/>
      <c r="Z19" s="662">
        <v>19.5</v>
      </c>
      <c r="AA19" s="662"/>
      <c r="AB19" s="662"/>
      <c r="AC19" s="662"/>
      <c r="AD19" s="663">
        <v>5396796</v>
      </c>
      <c r="AE19" s="663"/>
      <c r="AF19" s="663"/>
      <c r="AG19" s="663"/>
      <c r="AH19" s="663"/>
      <c r="AI19" s="663"/>
      <c r="AJ19" s="663"/>
      <c r="AK19" s="663"/>
      <c r="AL19" s="664">
        <v>35.700000000000003</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458960</v>
      </c>
      <c r="BH19" s="660"/>
      <c r="BI19" s="660"/>
      <c r="BJ19" s="660"/>
      <c r="BK19" s="660"/>
      <c r="BL19" s="660"/>
      <c r="BM19" s="660"/>
      <c r="BN19" s="661"/>
      <c r="BO19" s="662">
        <v>5.5</v>
      </c>
      <c r="BP19" s="662"/>
      <c r="BQ19" s="662"/>
      <c r="BR19" s="662"/>
      <c r="BS19" s="668" t="s">
        <v>122</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239</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788892</v>
      </c>
      <c r="S20" s="660"/>
      <c r="T20" s="660"/>
      <c r="U20" s="660"/>
      <c r="V20" s="660"/>
      <c r="W20" s="660"/>
      <c r="X20" s="660"/>
      <c r="Y20" s="661"/>
      <c r="Z20" s="662">
        <v>2.8</v>
      </c>
      <c r="AA20" s="662"/>
      <c r="AB20" s="662"/>
      <c r="AC20" s="662"/>
      <c r="AD20" s="663" t="s">
        <v>122</v>
      </c>
      <c r="AE20" s="663"/>
      <c r="AF20" s="663"/>
      <c r="AG20" s="663"/>
      <c r="AH20" s="663"/>
      <c r="AI20" s="663"/>
      <c r="AJ20" s="663"/>
      <c r="AK20" s="663"/>
      <c r="AL20" s="664" t="s">
        <v>122</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458960</v>
      </c>
      <c r="BH20" s="660"/>
      <c r="BI20" s="660"/>
      <c r="BJ20" s="660"/>
      <c r="BK20" s="660"/>
      <c r="BL20" s="660"/>
      <c r="BM20" s="660"/>
      <c r="BN20" s="661"/>
      <c r="BO20" s="662">
        <v>5.5</v>
      </c>
      <c r="BP20" s="662"/>
      <c r="BQ20" s="662"/>
      <c r="BR20" s="662"/>
      <c r="BS20" s="668" t="s">
        <v>239</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27112792</v>
      </c>
      <c r="CS20" s="660"/>
      <c r="CT20" s="660"/>
      <c r="CU20" s="660"/>
      <c r="CV20" s="660"/>
      <c r="CW20" s="660"/>
      <c r="CX20" s="660"/>
      <c r="CY20" s="661"/>
      <c r="CZ20" s="662">
        <v>100</v>
      </c>
      <c r="DA20" s="662"/>
      <c r="DB20" s="662"/>
      <c r="DC20" s="662"/>
      <c r="DD20" s="668">
        <v>3018196</v>
      </c>
      <c r="DE20" s="660"/>
      <c r="DF20" s="660"/>
      <c r="DG20" s="660"/>
      <c r="DH20" s="660"/>
      <c r="DI20" s="660"/>
      <c r="DJ20" s="660"/>
      <c r="DK20" s="660"/>
      <c r="DL20" s="660"/>
      <c r="DM20" s="660"/>
      <c r="DN20" s="660"/>
      <c r="DO20" s="660"/>
      <c r="DP20" s="661"/>
      <c r="DQ20" s="668">
        <v>19002983</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239</v>
      </c>
      <c r="S21" s="660"/>
      <c r="T21" s="660"/>
      <c r="U21" s="660"/>
      <c r="V21" s="660"/>
      <c r="W21" s="660"/>
      <c r="X21" s="660"/>
      <c r="Y21" s="661"/>
      <c r="Z21" s="662" t="s">
        <v>122</v>
      </c>
      <c r="AA21" s="662"/>
      <c r="AB21" s="662"/>
      <c r="AC21" s="662"/>
      <c r="AD21" s="663" t="s">
        <v>239</v>
      </c>
      <c r="AE21" s="663"/>
      <c r="AF21" s="663"/>
      <c r="AG21" s="663"/>
      <c r="AH21" s="663"/>
      <c r="AI21" s="663"/>
      <c r="AJ21" s="663"/>
      <c r="AK21" s="663"/>
      <c r="AL21" s="664" t="s">
        <v>239</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20926</v>
      </c>
      <c r="BH21" s="660"/>
      <c r="BI21" s="660"/>
      <c r="BJ21" s="660"/>
      <c r="BK21" s="660"/>
      <c r="BL21" s="660"/>
      <c r="BM21" s="660"/>
      <c r="BN21" s="661"/>
      <c r="BO21" s="662">
        <v>0.2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16303545</v>
      </c>
      <c r="S22" s="660"/>
      <c r="T22" s="660"/>
      <c r="U22" s="660"/>
      <c r="V22" s="660"/>
      <c r="W22" s="660"/>
      <c r="X22" s="660"/>
      <c r="Y22" s="661"/>
      <c r="Z22" s="662">
        <v>58.9</v>
      </c>
      <c r="AA22" s="662"/>
      <c r="AB22" s="662"/>
      <c r="AC22" s="662"/>
      <c r="AD22" s="663">
        <v>15076619</v>
      </c>
      <c r="AE22" s="663"/>
      <c r="AF22" s="663"/>
      <c r="AG22" s="663"/>
      <c r="AH22" s="663"/>
      <c r="AI22" s="663"/>
      <c r="AJ22" s="663"/>
      <c r="AK22" s="663"/>
      <c r="AL22" s="664">
        <v>99.8</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10554</v>
      </c>
      <c r="S23" s="660"/>
      <c r="T23" s="660"/>
      <c r="U23" s="660"/>
      <c r="V23" s="660"/>
      <c r="W23" s="660"/>
      <c r="X23" s="660"/>
      <c r="Y23" s="661"/>
      <c r="Z23" s="662">
        <v>0</v>
      </c>
      <c r="AA23" s="662"/>
      <c r="AB23" s="662"/>
      <c r="AC23" s="662"/>
      <c r="AD23" s="663">
        <v>10554</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438034</v>
      </c>
      <c r="BH23" s="660"/>
      <c r="BI23" s="660"/>
      <c r="BJ23" s="660"/>
      <c r="BK23" s="660"/>
      <c r="BL23" s="660"/>
      <c r="BM23" s="660"/>
      <c r="BN23" s="661"/>
      <c r="BO23" s="662">
        <v>5.2</v>
      </c>
      <c r="BP23" s="662"/>
      <c r="BQ23" s="662"/>
      <c r="BR23" s="662"/>
      <c r="BS23" s="668" t="s">
        <v>122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467424</v>
      </c>
      <c r="S24" s="660"/>
      <c r="T24" s="660"/>
      <c r="U24" s="660"/>
      <c r="V24" s="660"/>
      <c r="W24" s="660"/>
      <c r="X24" s="660"/>
      <c r="Y24" s="661"/>
      <c r="Z24" s="662">
        <v>1.7</v>
      </c>
      <c r="AA24" s="662"/>
      <c r="AB24" s="662"/>
      <c r="AC24" s="662"/>
      <c r="AD24" s="663" t="s">
        <v>122</v>
      </c>
      <c r="AE24" s="663"/>
      <c r="AF24" s="663"/>
      <c r="AG24" s="663"/>
      <c r="AH24" s="663"/>
      <c r="AI24" s="663"/>
      <c r="AJ24" s="663"/>
      <c r="AK24" s="663"/>
      <c r="AL24" s="664" t="s">
        <v>236</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13467918</v>
      </c>
      <c r="CS24" s="649"/>
      <c r="CT24" s="649"/>
      <c r="CU24" s="649"/>
      <c r="CV24" s="649"/>
      <c r="CW24" s="649"/>
      <c r="CX24" s="649"/>
      <c r="CY24" s="650"/>
      <c r="CZ24" s="653">
        <v>49.7</v>
      </c>
      <c r="DA24" s="654"/>
      <c r="DB24" s="654"/>
      <c r="DC24" s="673"/>
      <c r="DD24" s="692">
        <v>8869070</v>
      </c>
      <c r="DE24" s="649"/>
      <c r="DF24" s="649"/>
      <c r="DG24" s="649"/>
      <c r="DH24" s="649"/>
      <c r="DI24" s="649"/>
      <c r="DJ24" s="649"/>
      <c r="DK24" s="650"/>
      <c r="DL24" s="692">
        <v>8729048</v>
      </c>
      <c r="DM24" s="649"/>
      <c r="DN24" s="649"/>
      <c r="DO24" s="649"/>
      <c r="DP24" s="649"/>
      <c r="DQ24" s="649"/>
      <c r="DR24" s="649"/>
      <c r="DS24" s="649"/>
      <c r="DT24" s="649"/>
      <c r="DU24" s="649"/>
      <c r="DV24" s="650"/>
      <c r="DW24" s="653">
        <v>54.5</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267998</v>
      </c>
      <c r="S25" s="660"/>
      <c r="T25" s="660"/>
      <c r="U25" s="660"/>
      <c r="V25" s="660"/>
      <c r="W25" s="660"/>
      <c r="X25" s="660"/>
      <c r="Y25" s="661"/>
      <c r="Z25" s="662">
        <v>1</v>
      </c>
      <c r="AA25" s="662"/>
      <c r="AB25" s="662"/>
      <c r="AC25" s="662"/>
      <c r="AD25" s="663">
        <v>10613</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239</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4407244</v>
      </c>
      <c r="CS25" s="693"/>
      <c r="CT25" s="693"/>
      <c r="CU25" s="693"/>
      <c r="CV25" s="693"/>
      <c r="CW25" s="693"/>
      <c r="CX25" s="693"/>
      <c r="CY25" s="694"/>
      <c r="CZ25" s="664">
        <v>16.3</v>
      </c>
      <c r="DA25" s="695"/>
      <c r="DB25" s="695"/>
      <c r="DC25" s="698"/>
      <c r="DD25" s="668">
        <v>3990258</v>
      </c>
      <c r="DE25" s="693"/>
      <c r="DF25" s="693"/>
      <c r="DG25" s="693"/>
      <c r="DH25" s="693"/>
      <c r="DI25" s="693"/>
      <c r="DJ25" s="693"/>
      <c r="DK25" s="694"/>
      <c r="DL25" s="668">
        <v>3898492</v>
      </c>
      <c r="DM25" s="693"/>
      <c r="DN25" s="693"/>
      <c r="DO25" s="693"/>
      <c r="DP25" s="693"/>
      <c r="DQ25" s="693"/>
      <c r="DR25" s="693"/>
      <c r="DS25" s="693"/>
      <c r="DT25" s="693"/>
      <c r="DU25" s="693"/>
      <c r="DV25" s="694"/>
      <c r="DW25" s="664">
        <v>24.3</v>
      </c>
      <c r="DX25" s="695"/>
      <c r="DY25" s="695"/>
      <c r="DZ25" s="695"/>
      <c r="EA25" s="695"/>
      <c r="EB25" s="695"/>
      <c r="EC25" s="696"/>
    </row>
    <row r="26" spans="2:133" ht="11.25" customHeight="1">
      <c r="B26" s="656" t="s">
        <v>291</v>
      </c>
      <c r="C26" s="657"/>
      <c r="D26" s="657"/>
      <c r="E26" s="657"/>
      <c r="F26" s="657"/>
      <c r="G26" s="657"/>
      <c r="H26" s="657"/>
      <c r="I26" s="657"/>
      <c r="J26" s="657"/>
      <c r="K26" s="657"/>
      <c r="L26" s="657"/>
      <c r="M26" s="657"/>
      <c r="N26" s="657"/>
      <c r="O26" s="657"/>
      <c r="P26" s="657"/>
      <c r="Q26" s="658"/>
      <c r="R26" s="659">
        <v>125966</v>
      </c>
      <c r="S26" s="660"/>
      <c r="T26" s="660"/>
      <c r="U26" s="660"/>
      <c r="V26" s="660"/>
      <c r="W26" s="660"/>
      <c r="X26" s="660"/>
      <c r="Y26" s="661"/>
      <c r="Z26" s="662">
        <v>0.5</v>
      </c>
      <c r="AA26" s="662"/>
      <c r="AB26" s="662"/>
      <c r="AC26" s="662"/>
      <c r="AD26" s="663" t="s">
        <v>239</v>
      </c>
      <c r="AE26" s="663"/>
      <c r="AF26" s="663"/>
      <c r="AG26" s="663"/>
      <c r="AH26" s="663"/>
      <c r="AI26" s="663"/>
      <c r="AJ26" s="663"/>
      <c r="AK26" s="663"/>
      <c r="AL26" s="664" t="s">
        <v>122</v>
      </c>
      <c r="AM26" s="665"/>
      <c r="AN26" s="665"/>
      <c r="AO26" s="666"/>
      <c r="AP26" s="677" t="s">
        <v>292</v>
      </c>
      <c r="AQ26" s="697"/>
      <c r="AR26" s="697"/>
      <c r="AS26" s="697"/>
      <c r="AT26" s="697"/>
      <c r="AU26" s="697"/>
      <c r="AV26" s="697"/>
      <c r="AW26" s="697"/>
      <c r="AX26" s="697"/>
      <c r="AY26" s="697"/>
      <c r="AZ26" s="697"/>
      <c r="BA26" s="697"/>
      <c r="BB26" s="697"/>
      <c r="BC26" s="697"/>
      <c r="BD26" s="697"/>
      <c r="BE26" s="697"/>
      <c r="BF26" s="679"/>
      <c r="BG26" s="659" t="s">
        <v>236</v>
      </c>
      <c r="BH26" s="660"/>
      <c r="BI26" s="660"/>
      <c r="BJ26" s="660"/>
      <c r="BK26" s="660"/>
      <c r="BL26" s="660"/>
      <c r="BM26" s="660"/>
      <c r="BN26" s="661"/>
      <c r="BO26" s="662" t="s">
        <v>122</v>
      </c>
      <c r="BP26" s="662"/>
      <c r="BQ26" s="662"/>
      <c r="BR26" s="662"/>
      <c r="BS26" s="668" t="s">
        <v>243</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2892564</v>
      </c>
      <c r="CS26" s="660"/>
      <c r="CT26" s="660"/>
      <c r="CU26" s="660"/>
      <c r="CV26" s="660"/>
      <c r="CW26" s="660"/>
      <c r="CX26" s="660"/>
      <c r="CY26" s="661"/>
      <c r="CZ26" s="664">
        <v>10.7</v>
      </c>
      <c r="DA26" s="695"/>
      <c r="DB26" s="695"/>
      <c r="DC26" s="698"/>
      <c r="DD26" s="668">
        <v>2523294</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5"/>
      <c r="DY26" s="695"/>
      <c r="DZ26" s="695"/>
      <c r="EA26" s="695"/>
      <c r="EB26" s="695"/>
      <c r="EC26" s="696"/>
    </row>
    <row r="27" spans="2:133" ht="11.25" customHeight="1">
      <c r="B27" s="656" t="s">
        <v>294</v>
      </c>
      <c r="C27" s="657"/>
      <c r="D27" s="657"/>
      <c r="E27" s="657"/>
      <c r="F27" s="657"/>
      <c r="G27" s="657"/>
      <c r="H27" s="657"/>
      <c r="I27" s="657"/>
      <c r="J27" s="657"/>
      <c r="K27" s="657"/>
      <c r="L27" s="657"/>
      <c r="M27" s="657"/>
      <c r="N27" s="657"/>
      <c r="O27" s="657"/>
      <c r="P27" s="657"/>
      <c r="Q27" s="658"/>
      <c r="R27" s="659">
        <v>3626994</v>
      </c>
      <c r="S27" s="660"/>
      <c r="T27" s="660"/>
      <c r="U27" s="660"/>
      <c r="V27" s="660"/>
      <c r="W27" s="660"/>
      <c r="X27" s="660"/>
      <c r="Y27" s="661"/>
      <c r="Z27" s="662">
        <v>13.1</v>
      </c>
      <c r="AA27" s="662"/>
      <c r="AB27" s="662"/>
      <c r="AC27" s="662"/>
      <c r="AD27" s="663" t="s">
        <v>122</v>
      </c>
      <c r="AE27" s="663"/>
      <c r="AF27" s="663"/>
      <c r="AG27" s="663"/>
      <c r="AH27" s="663"/>
      <c r="AI27" s="663"/>
      <c r="AJ27" s="663"/>
      <c r="AK27" s="663"/>
      <c r="AL27" s="664" t="s">
        <v>239</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8402811</v>
      </c>
      <c r="BH27" s="660"/>
      <c r="BI27" s="660"/>
      <c r="BJ27" s="660"/>
      <c r="BK27" s="660"/>
      <c r="BL27" s="660"/>
      <c r="BM27" s="660"/>
      <c r="BN27" s="661"/>
      <c r="BO27" s="662">
        <v>100</v>
      </c>
      <c r="BP27" s="662"/>
      <c r="BQ27" s="662"/>
      <c r="BR27" s="662"/>
      <c r="BS27" s="668">
        <v>67068</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6004977</v>
      </c>
      <c r="CS27" s="693"/>
      <c r="CT27" s="693"/>
      <c r="CU27" s="693"/>
      <c r="CV27" s="693"/>
      <c r="CW27" s="693"/>
      <c r="CX27" s="693"/>
      <c r="CY27" s="694"/>
      <c r="CZ27" s="664">
        <v>22.1</v>
      </c>
      <c r="DA27" s="695"/>
      <c r="DB27" s="695"/>
      <c r="DC27" s="698"/>
      <c r="DD27" s="668">
        <v>1876269</v>
      </c>
      <c r="DE27" s="693"/>
      <c r="DF27" s="693"/>
      <c r="DG27" s="693"/>
      <c r="DH27" s="693"/>
      <c r="DI27" s="693"/>
      <c r="DJ27" s="693"/>
      <c r="DK27" s="694"/>
      <c r="DL27" s="668">
        <v>1828013</v>
      </c>
      <c r="DM27" s="693"/>
      <c r="DN27" s="693"/>
      <c r="DO27" s="693"/>
      <c r="DP27" s="693"/>
      <c r="DQ27" s="693"/>
      <c r="DR27" s="693"/>
      <c r="DS27" s="693"/>
      <c r="DT27" s="693"/>
      <c r="DU27" s="693"/>
      <c r="DV27" s="694"/>
      <c r="DW27" s="664">
        <v>11.4</v>
      </c>
      <c r="DX27" s="695"/>
      <c r="DY27" s="695"/>
      <c r="DZ27" s="695"/>
      <c r="EA27" s="695"/>
      <c r="EB27" s="695"/>
      <c r="EC27" s="696"/>
    </row>
    <row r="28" spans="2:133" ht="11.25" customHeight="1">
      <c r="B28" s="701" t="s">
        <v>297</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3055697</v>
      </c>
      <c r="CS28" s="660"/>
      <c r="CT28" s="660"/>
      <c r="CU28" s="660"/>
      <c r="CV28" s="660"/>
      <c r="CW28" s="660"/>
      <c r="CX28" s="660"/>
      <c r="CY28" s="661"/>
      <c r="CZ28" s="664">
        <v>11.3</v>
      </c>
      <c r="DA28" s="695"/>
      <c r="DB28" s="695"/>
      <c r="DC28" s="698"/>
      <c r="DD28" s="668">
        <v>3002543</v>
      </c>
      <c r="DE28" s="660"/>
      <c r="DF28" s="660"/>
      <c r="DG28" s="660"/>
      <c r="DH28" s="660"/>
      <c r="DI28" s="660"/>
      <c r="DJ28" s="660"/>
      <c r="DK28" s="661"/>
      <c r="DL28" s="668">
        <v>3002543</v>
      </c>
      <c r="DM28" s="660"/>
      <c r="DN28" s="660"/>
      <c r="DO28" s="660"/>
      <c r="DP28" s="660"/>
      <c r="DQ28" s="660"/>
      <c r="DR28" s="660"/>
      <c r="DS28" s="660"/>
      <c r="DT28" s="660"/>
      <c r="DU28" s="660"/>
      <c r="DV28" s="661"/>
      <c r="DW28" s="664">
        <v>18.7</v>
      </c>
      <c r="DX28" s="695"/>
      <c r="DY28" s="695"/>
      <c r="DZ28" s="695"/>
      <c r="EA28" s="695"/>
      <c r="EB28" s="695"/>
      <c r="EC28" s="696"/>
    </row>
    <row r="29" spans="2:133" ht="11.25" customHeight="1">
      <c r="B29" s="656" t="s">
        <v>299</v>
      </c>
      <c r="C29" s="657"/>
      <c r="D29" s="657"/>
      <c r="E29" s="657"/>
      <c r="F29" s="657"/>
      <c r="G29" s="657"/>
      <c r="H29" s="657"/>
      <c r="I29" s="657"/>
      <c r="J29" s="657"/>
      <c r="K29" s="657"/>
      <c r="L29" s="657"/>
      <c r="M29" s="657"/>
      <c r="N29" s="657"/>
      <c r="O29" s="657"/>
      <c r="P29" s="657"/>
      <c r="Q29" s="658"/>
      <c r="R29" s="659">
        <v>1753961</v>
      </c>
      <c r="S29" s="660"/>
      <c r="T29" s="660"/>
      <c r="U29" s="660"/>
      <c r="V29" s="660"/>
      <c r="W29" s="660"/>
      <c r="X29" s="660"/>
      <c r="Y29" s="661"/>
      <c r="Z29" s="662">
        <v>6.3</v>
      </c>
      <c r="AA29" s="662"/>
      <c r="AB29" s="662"/>
      <c r="AC29" s="662"/>
      <c r="AD29" s="663" t="s">
        <v>122</v>
      </c>
      <c r="AE29" s="663"/>
      <c r="AF29" s="663"/>
      <c r="AG29" s="663"/>
      <c r="AH29" s="663"/>
      <c r="AI29" s="663"/>
      <c r="AJ29" s="663"/>
      <c r="AK29" s="663"/>
      <c r="AL29" s="664" t="s">
        <v>239</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16" t="s">
        <v>302</v>
      </c>
      <c r="CE29" s="717"/>
      <c r="CF29" s="674" t="s">
        <v>303</v>
      </c>
      <c r="CG29" s="675"/>
      <c r="CH29" s="675"/>
      <c r="CI29" s="675"/>
      <c r="CJ29" s="675"/>
      <c r="CK29" s="675"/>
      <c r="CL29" s="675"/>
      <c r="CM29" s="675"/>
      <c r="CN29" s="675"/>
      <c r="CO29" s="675"/>
      <c r="CP29" s="675"/>
      <c r="CQ29" s="676"/>
      <c r="CR29" s="659">
        <v>3055697</v>
      </c>
      <c r="CS29" s="693"/>
      <c r="CT29" s="693"/>
      <c r="CU29" s="693"/>
      <c r="CV29" s="693"/>
      <c r="CW29" s="693"/>
      <c r="CX29" s="693"/>
      <c r="CY29" s="694"/>
      <c r="CZ29" s="664">
        <v>11.3</v>
      </c>
      <c r="DA29" s="695"/>
      <c r="DB29" s="695"/>
      <c r="DC29" s="698"/>
      <c r="DD29" s="668">
        <v>3002543</v>
      </c>
      <c r="DE29" s="693"/>
      <c r="DF29" s="693"/>
      <c r="DG29" s="693"/>
      <c r="DH29" s="693"/>
      <c r="DI29" s="693"/>
      <c r="DJ29" s="693"/>
      <c r="DK29" s="694"/>
      <c r="DL29" s="668">
        <v>3002543</v>
      </c>
      <c r="DM29" s="693"/>
      <c r="DN29" s="693"/>
      <c r="DO29" s="693"/>
      <c r="DP29" s="693"/>
      <c r="DQ29" s="693"/>
      <c r="DR29" s="693"/>
      <c r="DS29" s="693"/>
      <c r="DT29" s="693"/>
      <c r="DU29" s="693"/>
      <c r="DV29" s="694"/>
      <c r="DW29" s="664">
        <v>18.7</v>
      </c>
      <c r="DX29" s="695"/>
      <c r="DY29" s="695"/>
      <c r="DZ29" s="695"/>
      <c r="EA29" s="695"/>
      <c r="EB29" s="695"/>
      <c r="EC29" s="696"/>
    </row>
    <row r="30" spans="2:133" ht="11.25" customHeight="1">
      <c r="B30" s="656" t="s">
        <v>304</v>
      </c>
      <c r="C30" s="657"/>
      <c r="D30" s="657"/>
      <c r="E30" s="657"/>
      <c r="F30" s="657"/>
      <c r="G30" s="657"/>
      <c r="H30" s="657"/>
      <c r="I30" s="657"/>
      <c r="J30" s="657"/>
      <c r="K30" s="657"/>
      <c r="L30" s="657"/>
      <c r="M30" s="657"/>
      <c r="N30" s="657"/>
      <c r="O30" s="657"/>
      <c r="P30" s="657"/>
      <c r="Q30" s="658"/>
      <c r="R30" s="659">
        <v>36299</v>
      </c>
      <c r="S30" s="660"/>
      <c r="T30" s="660"/>
      <c r="U30" s="660"/>
      <c r="V30" s="660"/>
      <c r="W30" s="660"/>
      <c r="X30" s="660"/>
      <c r="Y30" s="661"/>
      <c r="Z30" s="662">
        <v>0.1</v>
      </c>
      <c r="AA30" s="662"/>
      <c r="AB30" s="662"/>
      <c r="AC30" s="662"/>
      <c r="AD30" s="663">
        <v>5245</v>
      </c>
      <c r="AE30" s="663"/>
      <c r="AF30" s="663"/>
      <c r="AG30" s="663"/>
      <c r="AH30" s="663"/>
      <c r="AI30" s="663"/>
      <c r="AJ30" s="663"/>
      <c r="AK30" s="663"/>
      <c r="AL30" s="664">
        <v>0</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25">
        <v>98.8</v>
      </c>
      <c r="BH30" s="726"/>
      <c r="BI30" s="726"/>
      <c r="BJ30" s="726"/>
      <c r="BK30" s="726"/>
      <c r="BL30" s="726"/>
      <c r="BM30" s="654">
        <v>95.2</v>
      </c>
      <c r="BN30" s="726"/>
      <c r="BO30" s="726"/>
      <c r="BP30" s="726"/>
      <c r="BQ30" s="727"/>
      <c r="BR30" s="725">
        <v>98.8</v>
      </c>
      <c r="BS30" s="726"/>
      <c r="BT30" s="726"/>
      <c r="BU30" s="726"/>
      <c r="BV30" s="726"/>
      <c r="BW30" s="726"/>
      <c r="BX30" s="654">
        <v>95.2</v>
      </c>
      <c r="BY30" s="726"/>
      <c r="BZ30" s="726"/>
      <c r="CA30" s="726"/>
      <c r="CB30" s="727"/>
      <c r="CD30" s="718"/>
      <c r="CE30" s="719"/>
      <c r="CF30" s="674" t="s">
        <v>307</v>
      </c>
      <c r="CG30" s="675"/>
      <c r="CH30" s="675"/>
      <c r="CI30" s="675"/>
      <c r="CJ30" s="675"/>
      <c r="CK30" s="675"/>
      <c r="CL30" s="675"/>
      <c r="CM30" s="675"/>
      <c r="CN30" s="675"/>
      <c r="CO30" s="675"/>
      <c r="CP30" s="675"/>
      <c r="CQ30" s="676"/>
      <c r="CR30" s="659">
        <v>2822474</v>
      </c>
      <c r="CS30" s="660"/>
      <c r="CT30" s="660"/>
      <c r="CU30" s="660"/>
      <c r="CV30" s="660"/>
      <c r="CW30" s="660"/>
      <c r="CX30" s="660"/>
      <c r="CY30" s="661"/>
      <c r="CZ30" s="664">
        <v>10.4</v>
      </c>
      <c r="DA30" s="695"/>
      <c r="DB30" s="695"/>
      <c r="DC30" s="698"/>
      <c r="DD30" s="668">
        <v>2769320</v>
      </c>
      <c r="DE30" s="660"/>
      <c r="DF30" s="660"/>
      <c r="DG30" s="660"/>
      <c r="DH30" s="660"/>
      <c r="DI30" s="660"/>
      <c r="DJ30" s="660"/>
      <c r="DK30" s="661"/>
      <c r="DL30" s="668">
        <v>2769320</v>
      </c>
      <c r="DM30" s="660"/>
      <c r="DN30" s="660"/>
      <c r="DO30" s="660"/>
      <c r="DP30" s="660"/>
      <c r="DQ30" s="660"/>
      <c r="DR30" s="660"/>
      <c r="DS30" s="660"/>
      <c r="DT30" s="660"/>
      <c r="DU30" s="660"/>
      <c r="DV30" s="661"/>
      <c r="DW30" s="664">
        <v>17.3</v>
      </c>
      <c r="DX30" s="695"/>
      <c r="DY30" s="695"/>
      <c r="DZ30" s="695"/>
      <c r="EA30" s="695"/>
      <c r="EB30" s="695"/>
      <c r="EC30" s="696"/>
    </row>
    <row r="31" spans="2:133" ht="11.25" customHeight="1">
      <c r="B31" s="656" t="s">
        <v>308</v>
      </c>
      <c r="C31" s="657"/>
      <c r="D31" s="657"/>
      <c r="E31" s="657"/>
      <c r="F31" s="657"/>
      <c r="G31" s="657"/>
      <c r="H31" s="657"/>
      <c r="I31" s="657"/>
      <c r="J31" s="657"/>
      <c r="K31" s="657"/>
      <c r="L31" s="657"/>
      <c r="M31" s="657"/>
      <c r="N31" s="657"/>
      <c r="O31" s="657"/>
      <c r="P31" s="657"/>
      <c r="Q31" s="658"/>
      <c r="R31" s="659">
        <v>1797967</v>
      </c>
      <c r="S31" s="660"/>
      <c r="T31" s="660"/>
      <c r="U31" s="660"/>
      <c r="V31" s="660"/>
      <c r="W31" s="660"/>
      <c r="X31" s="660"/>
      <c r="Y31" s="661"/>
      <c r="Z31" s="662">
        <v>6.5</v>
      </c>
      <c r="AA31" s="662"/>
      <c r="AB31" s="662"/>
      <c r="AC31" s="662"/>
      <c r="AD31" s="663" t="s">
        <v>122</v>
      </c>
      <c r="AE31" s="663"/>
      <c r="AF31" s="663"/>
      <c r="AG31" s="663"/>
      <c r="AH31" s="663"/>
      <c r="AI31" s="663"/>
      <c r="AJ31" s="663"/>
      <c r="AK31" s="663"/>
      <c r="AL31" s="664" t="s">
        <v>236</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22">
        <v>98.7</v>
      </c>
      <c r="BH31" s="693"/>
      <c r="BI31" s="693"/>
      <c r="BJ31" s="693"/>
      <c r="BK31" s="693"/>
      <c r="BL31" s="693"/>
      <c r="BM31" s="665">
        <v>95.2</v>
      </c>
      <c r="BN31" s="723"/>
      <c r="BO31" s="723"/>
      <c r="BP31" s="723"/>
      <c r="BQ31" s="724"/>
      <c r="BR31" s="722">
        <v>98.7</v>
      </c>
      <c r="BS31" s="693"/>
      <c r="BT31" s="693"/>
      <c r="BU31" s="693"/>
      <c r="BV31" s="693"/>
      <c r="BW31" s="693"/>
      <c r="BX31" s="665">
        <v>95.3</v>
      </c>
      <c r="BY31" s="723"/>
      <c r="BZ31" s="723"/>
      <c r="CA31" s="723"/>
      <c r="CB31" s="724"/>
      <c r="CD31" s="718"/>
      <c r="CE31" s="719"/>
      <c r="CF31" s="674" t="s">
        <v>311</v>
      </c>
      <c r="CG31" s="675"/>
      <c r="CH31" s="675"/>
      <c r="CI31" s="675"/>
      <c r="CJ31" s="675"/>
      <c r="CK31" s="675"/>
      <c r="CL31" s="675"/>
      <c r="CM31" s="675"/>
      <c r="CN31" s="675"/>
      <c r="CO31" s="675"/>
      <c r="CP31" s="675"/>
      <c r="CQ31" s="676"/>
      <c r="CR31" s="659">
        <v>233223</v>
      </c>
      <c r="CS31" s="693"/>
      <c r="CT31" s="693"/>
      <c r="CU31" s="693"/>
      <c r="CV31" s="693"/>
      <c r="CW31" s="693"/>
      <c r="CX31" s="693"/>
      <c r="CY31" s="694"/>
      <c r="CZ31" s="664">
        <v>0.9</v>
      </c>
      <c r="DA31" s="695"/>
      <c r="DB31" s="695"/>
      <c r="DC31" s="698"/>
      <c r="DD31" s="668">
        <v>233223</v>
      </c>
      <c r="DE31" s="693"/>
      <c r="DF31" s="693"/>
      <c r="DG31" s="693"/>
      <c r="DH31" s="693"/>
      <c r="DI31" s="693"/>
      <c r="DJ31" s="693"/>
      <c r="DK31" s="694"/>
      <c r="DL31" s="668">
        <v>233223</v>
      </c>
      <c r="DM31" s="693"/>
      <c r="DN31" s="693"/>
      <c r="DO31" s="693"/>
      <c r="DP31" s="693"/>
      <c r="DQ31" s="693"/>
      <c r="DR31" s="693"/>
      <c r="DS31" s="693"/>
      <c r="DT31" s="693"/>
      <c r="DU31" s="693"/>
      <c r="DV31" s="694"/>
      <c r="DW31" s="664">
        <v>1.5</v>
      </c>
      <c r="DX31" s="695"/>
      <c r="DY31" s="695"/>
      <c r="DZ31" s="695"/>
      <c r="EA31" s="695"/>
      <c r="EB31" s="695"/>
      <c r="EC31" s="696"/>
    </row>
    <row r="32" spans="2:133" ht="11.25" customHeight="1">
      <c r="B32" s="656" t="s">
        <v>312</v>
      </c>
      <c r="C32" s="657"/>
      <c r="D32" s="657"/>
      <c r="E32" s="657"/>
      <c r="F32" s="657"/>
      <c r="G32" s="657"/>
      <c r="H32" s="657"/>
      <c r="I32" s="657"/>
      <c r="J32" s="657"/>
      <c r="K32" s="657"/>
      <c r="L32" s="657"/>
      <c r="M32" s="657"/>
      <c r="N32" s="657"/>
      <c r="O32" s="657"/>
      <c r="P32" s="657"/>
      <c r="Q32" s="658"/>
      <c r="R32" s="659">
        <v>91570</v>
      </c>
      <c r="S32" s="660"/>
      <c r="T32" s="660"/>
      <c r="U32" s="660"/>
      <c r="V32" s="660"/>
      <c r="W32" s="660"/>
      <c r="X32" s="660"/>
      <c r="Y32" s="661"/>
      <c r="Z32" s="662">
        <v>0.3</v>
      </c>
      <c r="AA32" s="662"/>
      <c r="AB32" s="662"/>
      <c r="AC32" s="662"/>
      <c r="AD32" s="663" t="s">
        <v>239</v>
      </c>
      <c r="AE32" s="663"/>
      <c r="AF32" s="663"/>
      <c r="AG32" s="663"/>
      <c r="AH32" s="663"/>
      <c r="AI32" s="663"/>
      <c r="AJ32" s="663"/>
      <c r="AK32" s="663"/>
      <c r="AL32" s="664" t="s">
        <v>239</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98.9</v>
      </c>
      <c r="BH32" s="729"/>
      <c r="BI32" s="729"/>
      <c r="BJ32" s="729"/>
      <c r="BK32" s="729"/>
      <c r="BL32" s="729"/>
      <c r="BM32" s="730">
        <v>94.9</v>
      </c>
      <c r="BN32" s="729"/>
      <c r="BO32" s="729"/>
      <c r="BP32" s="729"/>
      <c r="BQ32" s="731"/>
      <c r="BR32" s="728">
        <v>98.9</v>
      </c>
      <c r="BS32" s="729"/>
      <c r="BT32" s="729"/>
      <c r="BU32" s="729"/>
      <c r="BV32" s="729"/>
      <c r="BW32" s="729"/>
      <c r="BX32" s="730">
        <v>94.8</v>
      </c>
      <c r="BY32" s="729"/>
      <c r="BZ32" s="729"/>
      <c r="CA32" s="729"/>
      <c r="CB32" s="731"/>
      <c r="CD32" s="720"/>
      <c r="CE32" s="721"/>
      <c r="CF32" s="674" t="s">
        <v>314</v>
      </c>
      <c r="CG32" s="675"/>
      <c r="CH32" s="675"/>
      <c r="CI32" s="675"/>
      <c r="CJ32" s="675"/>
      <c r="CK32" s="675"/>
      <c r="CL32" s="675"/>
      <c r="CM32" s="675"/>
      <c r="CN32" s="675"/>
      <c r="CO32" s="675"/>
      <c r="CP32" s="675"/>
      <c r="CQ32" s="676"/>
      <c r="CR32" s="659" t="s">
        <v>236</v>
      </c>
      <c r="CS32" s="660"/>
      <c r="CT32" s="660"/>
      <c r="CU32" s="660"/>
      <c r="CV32" s="660"/>
      <c r="CW32" s="660"/>
      <c r="CX32" s="660"/>
      <c r="CY32" s="661"/>
      <c r="CZ32" s="664" t="s">
        <v>239</v>
      </c>
      <c r="DA32" s="695"/>
      <c r="DB32" s="695"/>
      <c r="DC32" s="698"/>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122</v>
      </c>
      <c r="DX32" s="695"/>
      <c r="DY32" s="695"/>
      <c r="DZ32" s="695"/>
      <c r="EA32" s="695"/>
      <c r="EB32" s="695"/>
      <c r="EC32" s="696"/>
    </row>
    <row r="33" spans="2:133" ht="11.25" customHeight="1">
      <c r="B33" s="656" t="s">
        <v>315</v>
      </c>
      <c r="C33" s="657"/>
      <c r="D33" s="657"/>
      <c r="E33" s="657"/>
      <c r="F33" s="657"/>
      <c r="G33" s="657"/>
      <c r="H33" s="657"/>
      <c r="I33" s="657"/>
      <c r="J33" s="657"/>
      <c r="K33" s="657"/>
      <c r="L33" s="657"/>
      <c r="M33" s="657"/>
      <c r="N33" s="657"/>
      <c r="O33" s="657"/>
      <c r="P33" s="657"/>
      <c r="Q33" s="658"/>
      <c r="R33" s="659">
        <v>699726</v>
      </c>
      <c r="S33" s="660"/>
      <c r="T33" s="660"/>
      <c r="U33" s="660"/>
      <c r="V33" s="660"/>
      <c r="W33" s="660"/>
      <c r="X33" s="660"/>
      <c r="Y33" s="661"/>
      <c r="Z33" s="662">
        <v>2.5</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10597871</v>
      </c>
      <c r="CS33" s="693"/>
      <c r="CT33" s="693"/>
      <c r="CU33" s="693"/>
      <c r="CV33" s="693"/>
      <c r="CW33" s="693"/>
      <c r="CX33" s="693"/>
      <c r="CY33" s="694"/>
      <c r="CZ33" s="664">
        <v>39.1</v>
      </c>
      <c r="DA33" s="695"/>
      <c r="DB33" s="695"/>
      <c r="DC33" s="698"/>
      <c r="DD33" s="668">
        <v>9189686</v>
      </c>
      <c r="DE33" s="693"/>
      <c r="DF33" s="693"/>
      <c r="DG33" s="693"/>
      <c r="DH33" s="693"/>
      <c r="DI33" s="693"/>
      <c r="DJ33" s="693"/>
      <c r="DK33" s="694"/>
      <c r="DL33" s="668">
        <v>6162534</v>
      </c>
      <c r="DM33" s="693"/>
      <c r="DN33" s="693"/>
      <c r="DO33" s="693"/>
      <c r="DP33" s="693"/>
      <c r="DQ33" s="693"/>
      <c r="DR33" s="693"/>
      <c r="DS33" s="693"/>
      <c r="DT33" s="693"/>
      <c r="DU33" s="693"/>
      <c r="DV33" s="694"/>
      <c r="DW33" s="664">
        <v>38.5</v>
      </c>
      <c r="DX33" s="695"/>
      <c r="DY33" s="695"/>
      <c r="DZ33" s="695"/>
      <c r="EA33" s="695"/>
      <c r="EB33" s="695"/>
      <c r="EC33" s="696"/>
    </row>
    <row r="34" spans="2:133" ht="11.25" customHeight="1">
      <c r="B34" s="656" t="s">
        <v>317</v>
      </c>
      <c r="C34" s="657"/>
      <c r="D34" s="657"/>
      <c r="E34" s="657"/>
      <c r="F34" s="657"/>
      <c r="G34" s="657"/>
      <c r="H34" s="657"/>
      <c r="I34" s="657"/>
      <c r="J34" s="657"/>
      <c r="K34" s="657"/>
      <c r="L34" s="657"/>
      <c r="M34" s="657"/>
      <c r="N34" s="657"/>
      <c r="O34" s="657"/>
      <c r="P34" s="657"/>
      <c r="Q34" s="658"/>
      <c r="R34" s="659">
        <v>285080</v>
      </c>
      <c r="S34" s="660"/>
      <c r="T34" s="660"/>
      <c r="U34" s="660"/>
      <c r="V34" s="660"/>
      <c r="W34" s="660"/>
      <c r="X34" s="660"/>
      <c r="Y34" s="661"/>
      <c r="Z34" s="662">
        <v>1</v>
      </c>
      <c r="AA34" s="662"/>
      <c r="AB34" s="662"/>
      <c r="AC34" s="662"/>
      <c r="AD34" s="663">
        <v>313</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3225035</v>
      </c>
      <c r="CS34" s="660"/>
      <c r="CT34" s="660"/>
      <c r="CU34" s="660"/>
      <c r="CV34" s="660"/>
      <c r="CW34" s="660"/>
      <c r="CX34" s="660"/>
      <c r="CY34" s="661"/>
      <c r="CZ34" s="664">
        <v>11.9</v>
      </c>
      <c r="DA34" s="695"/>
      <c r="DB34" s="695"/>
      <c r="DC34" s="698"/>
      <c r="DD34" s="668">
        <v>2671707</v>
      </c>
      <c r="DE34" s="660"/>
      <c r="DF34" s="660"/>
      <c r="DG34" s="660"/>
      <c r="DH34" s="660"/>
      <c r="DI34" s="660"/>
      <c r="DJ34" s="660"/>
      <c r="DK34" s="661"/>
      <c r="DL34" s="668">
        <v>2005779</v>
      </c>
      <c r="DM34" s="660"/>
      <c r="DN34" s="660"/>
      <c r="DO34" s="660"/>
      <c r="DP34" s="660"/>
      <c r="DQ34" s="660"/>
      <c r="DR34" s="660"/>
      <c r="DS34" s="660"/>
      <c r="DT34" s="660"/>
      <c r="DU34" s="660"/>
      <c r="DV34" s="661"/>
      <c r="DW34" s="664">
        <v>12.5</v>
      </c>
      <c r="DX34" s="695"/>
      <c r="DY34" s="695"/>
      <c r="DZ34" s="695"/>
      <c r="EA34" s="695"/>
      <c r="EB34" s="695"/>
      <c r="EC34" s="696"/>
    </row>
    <row r="35" spans="2:133" ht="11.25" customHeight="1">
      <c r="B35" s="656" t="s">
        <v>321</v>
      </c>
      <c r="C35" s="657"/>
      <c r="D35" s="657"/>
      <c r="E35" s="657"/>
      <c r="F35" s="657"/>
      <c r="G35" s="657"/>
      <c r="H35" s="657"/>
      <c r="I35" s="657"/>
      <c r="J35" s="657"/>
      <c r="K35" s="657"/>
      <c r="L35" s="657"/>
      <c r="M35" s="657"/>
      <c r="N35" s="657"/>
      <c r="O35" s="657"/>
      <c r="P35" s="657"/>
      <c r="Q35" s="658"/>
      <c r="R35" s="659">
        <v>2227722</v>
      </c>
      <c r="S35" s="660"/>
      <c r="T35" s="660"/>
      <c r="U35" s="660"/>
      <c r="V35" s="660"/>
      <c r="W35" s="660"/>
      <c r="X35" s="660"/>
      <c r="Y35" s="661"/>
      <c r="Z35" s="662">
        <v>8</v>
      </c>
      <c r="AA35" s="662"/>
      <c r="AB35" s="662"/>
      <c r="AC35" s="662"/>
      <c r="AD35" s="663" t="s">
        <v>122</v>
      </c>
      <c r="AE35" s="663"/>
      <c r="AF35" s="663"/>
      <c r="AG35" s="663"/>
      <c r="AH35" s="663"/>
      <c r="AI35" s="663"/>
      <c r="AJ35" s="663"/>
      <c r="AK35" s="663"/>
      <c r="AL35" s="664" t="s">
        <v>236</v>
      </c>
      <c r="AM35" s="665"/>
      <c r="AN35" s="665"/>
      <c r="AO35" s="666"/>
      <c r="AP35" s="214"/>
      <c r="AQ35" s="732" t="s">
        <v>322</v>
      </c>
      <c r="AR35" s="733"/>
      <c r="AS35" s="733"/>
      <c r="AT35" s="733"/>
      <c r="AU35" s="733"/>
      <c r="AV35" s="733"/>
      <c r="AW35" s="733"/>
      <c r="AX35" s="733"/>
      <c r="AY35" s="734"/>
      <c r="AZ35" s="648">
        <v>3252082</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492743</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379124</v>
      </c>
      <c r="CS35" s="693"/>
      <c r="CT35" s="693"/>
      <c r="CU35" s="693"/>
      <c r="CV35" s="693"/>
      <c r="CW35" s="693"/>
      <c r="CX35" s="693"/>
      <c r="CY35" s="694"/>
      <c r="CZ35" s="664">
        <v>1.4</v>
      </c>
      <c r="DA35" s="695"/>
      <c r="DB35" s="695"/>
      <c r="DC35" s="698"/>
      <c r="DD35" s="668">
        <v>313713</v>
      </c>
      <c r="DE35" s="693"/>
      <c r="DF35" s="693"/>
      <c r="DG35" s="693"/>
      <c r="DH35" s="693"/>
      <c r="DI35" s="693"/>
      <c r="DJ35" s="693"/>
      <c r="DK35" s="694"/>
      <c r="DL35" s="668">
        <v>298671</v>
      </c>
      <c r="DM35" s="693"/>
      <c r="DN35" s="693"/>
      <c r="DO35" s="693"/>
      <c r="DP35" s="693"/>
      <c r="DQ35" s="693"/>
      <c r="DR35" s="693"/>
      <c r="DS35" s="693"/>
      <c r="DT35" s="693"/>
      <c r="DU35" s="693"/>
      <c r="DV35" s="694"/>
      <c r="DW35" s="664">
        <v>1.9</v>
      </c>
      <c r="DX35" s="695"/>
      <c r="DY35" s="695"/>
      <c r="DZ35" s="695"/>
      <c r="EA35" s="695"/>
      <c r="EB35" s="695"/>
      <c r="EC35" s="696"/>
    </row>
    <row r="36" spans="2:133" ht="11.25" customHeight="1">
      <c r="B36" s="656" t="s">
        <v>325</v>
      </c>
      <c r="C36" s="657"/>
      <c r="D36" s="657"/>
      <c r="E36" s="657"/>
      <c r="F36" s="657"/>
      <c r="G36" s="657"/>
      <c r="H36" s="657"/>
      <c r="I36" s="657"/>
      <c r="J36" s="657"/>
      <c r="K36" s="657"/>
      <c r="L36" s="657"/>
      <c r="M36" s="657"/>
      <c r="N36" s="657"/>
      <c r="O36" s="657"/>
      <c r="P36" s="657"/>
      <c r="Q36" s="658"/>
      <c r="R36" s="659" t="s">
        <v>239</v>
      </c>
      <c r="S36" s="660"/>
      <c r="T36" s="660"/>
      <c r="U36" s="660"/>
      <c r="V36" s="660"/>
      <c r="W36" s="660"/>
      <c r="X36" s="660"/>
      <c r="Y36" s="661"/>
      <c r="Z36" s="662" t="s">
        <v>122</v>
      </c>
      <c r="AA36" s="662"/>
      <c r="AB36" s="662"/>
      <c r="AC36" s="662"/>
      <c r="AD36" s="663" t="s">
        <v>239</v>
      </c>
      <c r="AE36" s="663"/>
      <c r="AF36" s="663"/>
      <c r="AG36" s="663"/>
      <c r="AH36" s="663"/>
      <c r="AI36" s="663"/>
      <c r="AJ36" s="663"/>
      <c r="AK36" s="663"/>
      <c r="AL36" s="664" t="s">
        <v>122</v>
      </c>
      <c r="AM36" s="665"/>
      <c r="AN36" s="665"/>
      <c r="AO36" s="666"/>
      <c r="AQ36" s="736" t="s">
        <v>326</v>
      </c>
      <c r="AR36" s="737"/>
      <c r="AS36" s="737"/>
      <c r="AT36" s="737"/>
      <c r="AU36" s="737"/>
      <c r="AV36" s="737"/>
      <c r="AW36" s="737"/>
      <c r="AX36" s="737"/>
      <c r="AY36" s="738"/>
      <c r="AZ36" s="659">
        <v>859500</v>
      </c>
      <c r="BA36" s="660"/>
      <c r="BB36" s="660"/>
      <c r="BC36" s="660"/>
      <c r="BD36" s="693"/>
      <c r="BE36" s="693"/>
      <c r="BF36" s="724"/>
      <c r="BG36" s="674" t="s">
        <v>327</v>
      </c>
      <c r="BH36" s="675"/>
      <c r="BI36" s="675"/>
      <c r="BJ36" s="675"/>
      <c r="BK36" s="675"/>
      <c r="BL36" s="675"/>
      <c r="BM36" s="675"/>
      <c r="BN36" s="675"/>
      <c r="BO36" s="675"/>
      <c r="BP36" s="675"/>
      <c r="BQ36" s="675"/>
      <c r="BR36" s="675"/>
      <c r="BS36" s="675"/>
      <c r="BT36" s="675"/>
      <c r="BU36" s="676"/>
      <c r="BV36" s="659">
        <v>419947</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2887818</v>
      </c>
      <c r="CS36" s="660"/>
      <c r="CT36" s="660"/>
      <c r="CU36" s="660"/>
      <c r="CV36" s="660"/>
      <c r="CW36" s="660"/>
      <c r="CX36" s="660"/>
      <c r="CY36" s="661"/>
      <c r="CZ36" s="664">
        <v>10.7</v>
      </c>
      <c r="DA36" s="695"/>
      <c r="DB36" s="695"/>
      <c r="DC36" s="698"/>
      <c r="DD36" s="668">
        <v>2770165</v>
      </c>
      <c r="DE36" s="660"/>
      <c r="DF36" s="660"/>
      <c r="DG36" s="660"/>
      <c r="DH36" s="660"/>
      <c r="DI36" s="660"/>
      <c r="DJ36" s="660"/>
      <c r="DK36" s="661"/>
      <c r="DL36" s="668">
        <v>1461987</v>
      </c>
      <c r="DM36" s="660"/>
      <c r="DN36" s="660"/>
      <c r="DO36" s="660"/>
      <c r="DP36" s="660"/>
      <c r="DQ36" s="660"/>
      <c r="DR36" s="660"/>
      <c r="DS36" s="660"/>
      <c r="DT36" s="660"/>
      <c r="DU36" s="660"/>
      <c r="DV36" s="661"/>
      <c r="DW36" s="664">
        <v>9.1</v>
      </c>
      <c r="DX36" s="695"/>
      <c r="DY36" s="695"/>
      <c r="DZ36" s="695"/>
      <c r="EA36" s="695"/>
      <c r="EB36" s="695"/>
      <c r="EC36" s="696"/>
    </row>
    <row r="37" spans="2:133" ht="11.25" customHeight="1">
      <c r="B37" s="656" t="s">
        <v>329</v>
      </c>
      <c r="C37" s="657"/>
      <c r="D37" s="657"/>
      <c r="E37" s="657"/>
      <c r="F37" s="657"/>
      <c r="G37" s="657"/>
      <c r="H37" s="657"/>
      <c r="I37" s="657"/>
      <c r="J37" s="657"/>
      <c r="K37" s="657"/>
      <c r="L37" s="657"/>
      <c r="M37" s="657"/>
      <c r="N37" s="657"/>
      <c r="O37" s="657"/>
      <c r="P37" s="657"/>
      <c r="Q37" s="658"/>
      <c r="R37" s="659">
        <v>920422</v>
      </c>
      <c r="S37" s="660"/>
      <c r="T37" s="660"/>
      <c r="U37" s="660"/>
      <c r="V37" s="660"/>
      <c r="W37" s="660"/>
      <c r="X37" s="660"/>
      <c r="Y37" s="661"/>
      <c r="Z37" s="662">
        <v>3.3</v>
      </c>
      <c r="AA37" s="662"/>
      <c r="AB37" s="662"/>
      <c r="AC37" s="662"/>
      <c r="AD37" s="663" t="s">
        <v>122</v>
      </c>
      <c r="AE37" s="663"/>
      <c r="AF37" s="663"/>
      <c r="AG37" s="663"/>
      <c r="AH37" s="663"/>
      <c r="AI37" s="663"/>
      <c r="AJ37" s="663"/>
      <c r="AK37" s="663"/>
      <c r="AL37" s="664" t="s">
        <v>239</v>
      </c>
      <c r="AM37" s="665"/>
      <c r="AN37" s="665"/>
      <c r="AO37" s="666"/>
      <c r="AQ37" s="736" t="s">
        <v>330</v>
      </c>
      <c r="AR37" s="737"/>
      <c r="AS37" s="737"/>
      <c r="AT37" s="737"/>
      <c r="AU37" s="737"/>
      <c r="AV37" s="737"/>
      <c r="AW37" s="737"/>
      <c r="AX37" s="737"/>
      <c r="AY37" s="738"/>
      <c r="AZ37" s="659">
        <v>174004</v>
      </c>
      <c r="BA37" s="660"/>
      <c r="BB37" s="660"/>
      <c r="BC37" s="660"/>
      <c r="BD37" s="693"/>
      <c r="BE37" s="693"/>
      <c r="BF37" s="724"/>
      <c r="BG37" s="674" t="s">
        <v>331</v>
      </c>
      <c r="BH37" s="675"/>
      <c r="BI37" s="675"/>
      <c r="BJ37" s="675"/>
      <c r="BK37" s="675"/>
      <c r="BL37" s="675"/>
      <c r="BM37" s="675"/>
      <c r="BN37" s="675"/>
      <c r="BO37" s="675"/>
      <c r="BP37" s="675"/>
      <c r="BQ37" s="675"/>
      <c r="BR37" s="675"/>
      <c r="BS37" s="675"/>
      <c r="BT37" s="675"/>
      <c r="BU37" s="676"/>
      <c r="BV37" s="659">
        <v>8606</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724524</v>
      </c>
      <c r="CS37" s="693"/>
      <c r="CT37" s="693"/>
      <c r="CU37" s="693"/>
      <c r="CV37" s="693"/>
      <c r="CW37" s="693"/>
      <c r="CX37" s="693"/>
      <c r="CY37" s="694"/>
      <c r="CZ37" s="664">
        <v>2.7</v>
      </c>
      <c r="DA37" s="695"/>
      <c r="DB37" s="695"/>
      <c r="DC37" s="698"/>
      <c r="DD37" s="668">
        <v>724524</v>
      </c>
      <c r="DE37" s="693"/>
      <c r="DF37" s="693"/>
      <c r="DG37" s="693"/>
      <c r="DH37" s="693"/>
      <c r="DI37" s="693"/>
      <c r="DJ37" s="693"/>
      <c r="DK37" s="694"/>
      <c r="DL37" s="668">
        <v>718036</v>
      </c>
      <c r="DM37" s="693"/>
      <c r="DN37" s="693"/>
      <c r="DO37" s="693"/>
      <c r="DP37" s="693"/>
      <c r="DQ37" s="693"/>
      <c r="DR37" s="693"/>
      <c r="DS37" s="693"/>
      <c r="DT37" s="693"/>
      <c r="DU37" s="693"/>
      <c r="DV37" s="694"/>
      <c r="DW37" s="664">
        <v>4.5</v>
      </c>
      <c r="DX37" s="695"/>
      <c r="DY37" s="695"/>
      <c r="DZ37" s="695"/>
      <c r="EA37" s="695"/>
      <c r="EB37" s="695"/>
      <c r="EC37" s="696"/>
    </row>
    <row r="38" spans="2:133" ht="11.25" customHeight="1">
      <c r="B38" s="704" t="s">
        <v>333</v>
      </c>
      <c r="C38" s="705"/>
      <c r="D38" s="705"/>
      <c r="E38" s="705"/>
      <c r="F38" s="705"/>
      <c r="G38" s="705"/>
      <c r="H38" s="705"/>
      <c r="I38" s="705"/>
      <c r="J38" s="705"/>
      <c r="K38" s="705"/>
      <c r="L38" s="705"/>
      <c r="M38" s="705"/>
      <c r="N38" s="705"/>
      <c r="O38" s="705"/>
      <c r="P38" s="705"/>
      <c r="Q38" s="706"/>
      <c r="R38" s="739">
        <v>27694806</v>
      </c>
      <c r="S38" s="740"/>
      <c r="T38" s="740"/>
      <c r="U38" s="740"/>
      <c r="V38" s="740"/>
      <c r="W38" s="740"/>
      <c r="X38" s="740"/>
      <c r="Y38" s="741"/>
      <c r="Z38" s="742">
        <v>100</v>
      </c>
      <c r="AA38" s="742"/>
      <c r="AB38" s="742"/>
      <c r="AC38" s="742"/>
      <c r="AD38" s="743">
        <v>15103344</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46776</v>
      </c>
      <c r="BA38" s="660"/>
      <c r="BB38" s="660"/>
      <c r="BC38" s="660"/>
      <c r="BD38" s="693"/>
      <c r="BE38" s="693"/>
      <c r="BF38" s="724"/>
      <c r="BG38" s="674" t="s">
        <v>335</v>
      </c>
      <c r="BH38" s="675"/>
      <c r="BI38" s="675"/>
      <c r="BJ38" s="675"/>
      <c r="BK38" s="675"/>
      <c r="BL38" s="675"/>
      <c r="BM38" s="675"/>
      <c r="BN38" s="675"/>
      <c r="BO38" s="675"/>
      <c r="BP38" s="675"/>
      <c r="BQ38" s="675"/>
      <c r="BR38" s="675"/>
      <c r="BS38" s="675"/>
      <c r="BT38" s="675"/>
      <c r="BU38" s="676"/>
      <c r="BV38" s="659">
        <v>14292</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3035248</v>
      </c>
      <c r="CS38" s="660"/>
      <c r="CT38" s="660"/>
      <c r="CU38" s="660"/>
      <c r="CV38" s="660"/>
      <c r="CW38" s="660"/>
      <c r="CX38" s="660"/>
      <c r="CY38" s="661"/>
      <c r="CZ38" s="664">
        <v>11.2</v>
      </c>
      <c r="DA38" s="695"/>
      <c r="DB38" s="695"/>
      <c r="DC38" s="698"/>
      <c r="DD38" s="668">
        <v>2685391</v>
      </c>
      <c r="DE38" s="660"/>
      <c r="DF38" s="660"/>
      <c r="DG38" s="660"/>
      <c r="DH38" s="660"/>
      <c r="DI38" s="660"/>
      <c r="DJ38" s="660"/>
      <c r="DK38" s="661"/>
      <c r="DL38" s="668">
        <v>2396097</v>
      </c>
      <c r="DM38" s="660"/>
      <c r="DN38" s="660"/>
      <c r="DO38" s="660"/>
      <c r="DP38" s="660"/>
      <c r="DQ38" s="660"/>
      <c r="DR38" s="660"/>
      <c r="DS38" s="660"/>
      <c r="DT38" s="660"/>
      <c r="DU38" s="660"/>
      <c r="DV38" s="661"/>
      <c r="DW38" s="664">
        <v>15</v>
      </c>
      <c r="DX38" s="695"/>
      <c r="DY38" s="695"/>
      <c r="DZ38" s="695"/>
      <c r="EA38" s="695"/>
      <c r="EB38" s="695"/>
      <c r="EC38" s="696"/>
    </row>
    <row r="39" spans="2:133" ht="11.25" customHeight="1">
      <c r="AQ39" s="736" t="s">
        <v>337</v>
      </c>
      <c r="AR39" s="737"/>
      <c r="AS39" s="737"/>
      <c r="AT39" s="737"/>
      <c r="AU39" s="737"/>
      <c r="AV39" s="737"/>
      <c r="AW39" s="737"/>
      <c r="AX39" s="737"/>
      <c r="AY39" s="738"/>
      <c r="AZ39" s="659" t="s">
        <v>239</v>
      </c>
      <c r="BA39" s="660"/>
      <c r="BB39" s="660"/>
      <c r="BC39" s="660"/>
      <c r="BD39" s="693"/>
      <c r="BE39" s="693"/>
      <c r="BF39" s="724"/>
      <c r="BG39" s="746" t="s">
        <v>338</v>
      </c>
      <c r="BH39" s="747"/>
      <c r="BI39" s="747"/>
      <c r="BJ39" s="747"/>
      <c r="BK39" s="747"/>
      <c r="BL39" s="215"/>
      <c r="BM39" s="675" t="s">
        <v>339</v>
      </c>
      <c r="BN39" s="675"/>
      <c r="BO39" s="675"/>
      <c r="BP39" s="675"/>
      <c r="BQ39" s="675"/>
      <c r="BR39" s="675"/>
      <c r="BS39" s="675"/>
      <c r="BT39" s="675"/>
      <c r="BU39" s="676"/>
      <c r="BV39" s="659">
        <v>89</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1017417</v>
      </c>
      <c r="CS39" s="693"/>
      <c r="CT39" s="693"/>
      <c r="CU39" s="693"/>
      <c r="CV39" s="693"/>
      <c r="CW39" s="693"/>
      <c r="CX39" s="693"/>
      <c r="CY39" s="694"/>
      <c r="CZ39" s="664">
        <v>3.8</v>
      </c>
      <c r="DA39" s="695"/>
      <c r="DB39" s="695"/>
      <c r="DC39" s="698"/>
      <c r="DD39" s="668">
        <v>748661</v>
      </c>
      <c r="DE39" s="693"/>
      <c r="DF39" s="693"/>
      <c r="DG39" s="693"/>
      <c r="DH39" s="693"/>
      <c r="DI39" s="693"/>
      <c r="DJ39" s="693"/>
      <c r="DK39" s="694"/>
      <c r="DL39" s="668" t="s">
        <v>239</v>
      </c>
      <c r="DM39" s="693"/>
      <c r="DN39" s="693"/>
      <c r="DO39" s="693"/>
      <c r="DP39" s="693"/>
      <c r="DQ39" s="693"/>
      <c r="DR39" s="693"/>
      <c r="DS39" s="693"/>
      <c r="DT39" s="693"/>
      <c r="DU39" s="693"/>
      <c r="DV39" s="694"/>
      <c r="DW39" s="664" t="s">
        <v>122</v>
      </c>
      <c r="DX39" s="695"/>
      <c r="DY39" s="695"/>
      <c r="DZ39" s="695"/>
      <c r="EA39" s="695"/>
      <c r="EB39" s="695"/>
      <c r="EC39" s="696"/>
    </row>
    <row r="40" spans="2:133" ht="11.25" customHeight="1">
      <c r="AQ40" s="736" t="s">
        <v>341</v>
      </c>
      <c r="AR40" s="737"/>
      <c r="AS40" s="737"/>
      <c r="AT40" s="737"/>
      <c r="AU40" s="737"/>
      <c r="AV40" s="737"/>
      <c r="AW40" s="737"/>
      <c r="AX40" s="737"/>
      <c r="AY40" s="738"/>
      <c r="AZ40" s="659">
        <v>428946</v>
      </c>
      <c r="BA40" s="660"/>
      <c r="BB40" s="660"/>
      <c r="BC40" s="660"/>
      <c r="BD40" s="693"/>
      <c r="BE40" s="693"/>
      <c r="BF40" s="724"/>
      <c r="BG40" s="746"/>
      <c r="BH40" s="747"/>
      <c r="BI40" s="747"/>
      <c r="BJ40" s="747"/>
      <c r="BK40" s="747"/>
      <c r="BL40" s="215"/>
      <c r="BM40" s="675" t="s">
        <v>342</v>
      </c>
      <c r="BN40" s="675"/>
      <c r="BO40" s="675"/>
      <c r="BP40" s="675"/>
      <c r="BQ40" s="675"/>
      <c r="BR40" s="675"/>
      <c r="BS40" s="675"/>
      <c r="BT40" s="675"/>
      <c r="BU40" s="676"/>
      <c r="BV40" s="659">
        <v>103</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53229</v>
      </c>
      <c r="CS40" s="660"/>
      <c r="CT40" s="660"/>
      <c r="CU40" s="660"/>
      <c r="CV40" s="660"/>
      <c r="CW40" s="660"/>
      <c r="CX40" s="660"/>
      <c r="CY40" s="661"/>
      <c r="CZ40" s="664">
        <v>0.2</v>
      </c>
      <c r="DA40" s="695"/>
      <c r="DB40" s="695"/>
      <c r="DC40" s="698"/>
      <c r="DD40" s="668">
        <v>49</v>
      </c>
      <c r="DE40" s="660"/>
      <c r="DF40" s="660"/>
      <c r="DG40" s="660"/>
      <c r="DH40" s="660"/>
      <c r="DI40" s="660"/>
      <c r="DJ40" s="660"/>
      <c r="DK40" s="661"/>
      <c r="DL40" s="668" t="s">
        <v>239</v>
      </c>
      <c r="DM40" s="660"/>
      <c r="DN40" s="660"/>
      <c r="DO40" s="660"/>
      <c r="DP40" s="660"/>
      <c r="DQ40" s="660"/>
      <c r="DR40" s="660"/>
      <c r="DS40" s="660"/>
      <c r="DT40" s="660"/>
      <c r="DU40" s="660"/>
      <c r="DV40" s="661"/>
      <c r="DW40" s="664" t="s">
        <v>122</v>
      </c>
      <c r="DX40" s="695"/>
      <c r="DY40" s="695"/>
      <c r="DZ40" s="695"/>
      <c r="EA40" s="695"/>
      <c r="EB40" s="695"/>
      <c r="EC40" s="696"/>
    </row>
    <row r="41" spans="2:133" ht="11.25" customHeight="1">
      <c r="AQ41" s="750" t="s">
        <v>344</v>
      </c>
      <c r="AR41" s="751"/>
      <c r="AS41" s="751"/>
      <c r="AT41" s="751"/>
      <c r="AU41" s="751"/>
      <c r="AV41" s="751"/>
      <c r="AW41" s="751"/>
      <c r="AX41" s="751"/>
      <c r="AY41" s="752"/>
      <c r="AZ41" s="739">
        <v>1742856</v>
      </c>
      <c r="BA41" s="740"/>
      <c r="BB41" s="740"/>
      <c r="BC41" s="740"/>
      <c r="BD41" s="729"/>
      <c r="BE41" s="729"/>
      <c r="BF41" s="731"/>
      <c r="BG41" s="748"/>
      <c r="BH41" s="749"/>
      <c r="BI41" s="749"/>
      <c r="BJ41" s="749"/>
      <c r="BK41" s="749"/>
      <c r="BL41" s="216"/>
      <c r="BM41" s="684" t="s">
        <v>345</v>
      </c>
      <c r="BN41" s="684"/>
      <c r="BO41" s="684"/>
      <c r="BP41" s="684"/>
      <c r="BQ41" s="684"/>
      <c r="BR41" s="684"/>
      <c r="BS41" s="684"/>
      <c r="BT41" s="684"/>
      <c r="BU41" s="685"/>
      <c r="BV41" s="739">
        <v>352</v>
      </c>
      <c r="BW41" s="740"/>
      <c r="BX41" s="740"/>
      <c r="BY41" s="740"/>
      <c r="BZ41" s="740"/>
      <c r="CA41" s="740"/>
      <c r="CB41" s="753"/>
      <c r="CD41" s="674" t="s">
        <v>346</v>
      </c>
      <c r="CE41" s="675"/>
      <c r="CF41" s="675"/>
      <c r="CG41" s="675"/>
      <c r="CH41" s="675"/>
      <c r="CI41" s="675"/>
      <c r="CJ41" s="675"/>
      <c r="CK41" s="675"/>
      <c r="CL41" s="675"/>
      <c r="CM41" s="675"/>
      <c r="CN41" s="675"/>
      <c r="CO41" s="675"/>
      <c r="CP41" s="675"/>
      <c r="CQ41" s="676"/>
      <c r="CR41" s="659" t="s">
        <v>122</v>
      </c>
      <c r="CS41" s="693"/>
      <c r="CT41" s="693"/>
      <c r="CU41" s="693"/>
      <c r="CV41" s="693"/>
      <c r="CW41" s="693"/>
      <c r="CX41" s="693"/>
      <c r="CY41" s="694"/>
      <c r="CZ41" s="664" t="s">
        <v>122</v>
      </c>
      <c r="DA41" s="695"/>
      <c r="DB41" s="695"/>
      <c r="DC41" s="698"/>
      <c r="DD41" s="668" t="s">
        <v>239</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3047003</v>
      </c>
      <c r="CS42" s="660"/>
      <c r="CT42" s="660"/>
      <c r="CU42" s="660"/>
      <c r="CV42" s="660"/>
      <c r="CW42" s="660"/>
      <c r="CX42" s="660"/>
      <c r="CY42" s="661"/>
      <c r="CZ42" s="664">
        <v>11.2</v>
      </c>
      <c r="DA42" s="665"/>
      <c r="DB42" s="665"/>
      <c r="DC42" s="760"/>
      <c r="DD42" s="668">
        <v>944227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70722</v>
      </c>
      <c r="CS43" s="693"/>
      <c r="CT43" s="693"/>
      <c r="CU43" s="693"/>
      <c r="CV43" s="693"/>
      <c r="CW43" s="693"/>
      <c r="CX43" s="693"/>
      <c r="CY43" s="694"/>
      <c r="CZ43" s="664">
        <v>0.3</v>
      </c>
      <c r="DA43" s="695"/>
      <c r="DB43" s="695"/>
      <c r="DC43" s="698"/>
      <c r="DD43" s="668">
        <v>70649</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3018196</v>
      </c>
      <c r="CS44" s="660"/>
      <c r="CT44" s="660"/>
      <c r="CU44" s="660"/>
      <c r="CV44" s="660"/>
      <c r="CW44" s="660"/>
      <c r="CX44" s="660"/>
      <c r="CY44" s="661"/>
      <c r="CZ44" s="664">
        <v>11.1</v>
      </c>
      <c r="DA44" s="665"/>
      <c r="DB44" s="665"/>
      <c r="DC44" s="760"/>
      <c r="DD44" s="668">
        <v>918887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1720807</v>
      </c>
      <c r="CS45" s="693"/>
      <c r="CT45" s="693"/>
      <c r="CU45" s="693"/>
      <c r="CV45" s="693"/>
      <c r="CW45" s="693"/>
      <c r="CX45" s="693"/>
      <c r="CY45" s="694"/>
      <c r="CZ45" s="664">
        <v>6.3</v>
      </c>
      <c r="DA45" s="695"/>
      <c r="DB45" s="695"/>
      <c r="DC45" s="698"/>
      <c r="DD45" s="668">
        <v>88102</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1256095</v>
      </c>
      <c r="CS46" s="660"/>
      <c r="CT46" s="660"/>
      <c r="CU46" s="660"/>
      <c r="CV46" s="660"/>
      <c r="CW46" s="660"/>
      <c r="CX46" s="660"/>
      <c r="CY46" s="661"/>
      <c r="CZ46" s="664">
        <v>4.5999999999999996</v>
      </c>
      <c r="DA46" s="665"/>
      <c r="DB46" s="665"/>
      <c r="DC46" s="760"/>
      <c r="DD46" s="668">
        <v>794891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28807</v>
      </c>
      <c r="CS47" s="693"/>
      <c r="CT47" s="693"/>
      <c r="CU47" s="693"/>
      <c r="CV47" s="693"/>
      <c r="CW47" s="693"/>
      <c r="CX47" s="693"/>
      <c r="CY47" s="694"/>
      <c r="CZ47" s="664">
        <v>0.1</v>
      </c>
      <c r="DA47" s="695"/>
      <c r="DB47" s="695"/>
      <c r="DC47" s="698"/>
      <c r="DD47" s="668">
        <v>25340</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239</v>
      </c>
      <c r="CS48" s="660"/>
      <c r="CT48" s="660"/>
      <c r="CU48" s="660"/>
      <c r="CV48" s="660"/>
      <c r="CW48" s="660"/>
      <c r="CX48" s="660"/>
      <c r="CY48" s="661"/>
      <c r="CZ48" s="664" t="s">
        <v>236</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27112792</v>
      </c>
      <c r="CS49" s="729"/>
      <c r="CT49" s="729"/>
      <c r="CU49" s="729"/>
      <c r="CV49" s="729"/>
      <c r="CW49" s="729"/>
      <c r="CX49" s="729"/>
      <c r="CY49" s="761"/>
      <c r="CZ49" s="744">
        <v>100</v>
      </c>
      <c r="DA49" s="762"/>
      <c r="DB49" s="762"/>
      <c r="DC49" s="763"/>
      <c r="DD49" s="764">
        <v>19002983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ZPBYH0+ibwuMXAo3SZrPNoRNTEFDnf7Nau8AldsXo+2nr1rszsYJPFWVgkZKPTWxYtWO9yfMumwHVjxzP/QG3Q==" saltValue="TkAm9E72pUT3Dma9ic2x8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262</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381</v>
      </c>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v>0</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262</v>
      </c>
      <c r="AG23" s="854"/>
      <c r="AH23" s="854"/>
      <c r="AI23" s="854"/>
      <c r="AJ23" s="857"/>
      <c r="AK23" s="858"/>
      <c r="AL23" s="859"/>
      <c r="AM23" s="859"/>
      <c r="AN23" s="859"/>
      <c r="AO23" s="859"/>
      <c r="AP23" s="854"/>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493</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397</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2</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98</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399</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1292</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401</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v>197</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v>0</v>
      </c>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404</v>
      </c>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v>0</v>
      </c>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405</v>
      </c>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v>0</v>
      </c>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2082</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385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410</v>
      </c>
      <c r="B66" s="801"/>
      <c r="C66" s="801"/>
      <c r="D66" s="801"/>
      <c r="E66" s="801"/>
      <c r="F66" s="801"/>
      <c r="G66" s="801"/>
      <c r="H66" s="801"/>
      <c r="I66" s="801"/>
      <c r="J66" s="801"/>
      <c r="K66" s="801"/>
      <c r="L66" s="801"/>
      <c r="M66" s="801"/>
      <c r="N66" s="801"/>
      <c r="O66" s="801"/>
      <c r="P66" s="802"/>
      <c r="Q66" s="777" t="s">
        <v>388</v>
      </c>
      <c r="R66" s="778"/>
      <c r="S66" s="778"/>
      <c r="T66" s="778"/>
      <c r="U66" s="779"/>
      <c r="V66" s="777" t="s">
        <v>411</v>
      </c>
      <c r="W66" s="778"/>
      <c r="X66" s="778"/>
      <c r="Y66" s="778"/>
      <c r="Z66" s="779"/>
      <c r="AA66" s="777" t="s">
        <v>412</v>
      </c>
      <c r="AB66" s="778"/>
      <c r="AC66" s="778"/>
      <c r="AD66" s="778"/>
      <c r="AE66" s="779"/>
      <c r="AF66" s="912" t="s">
        <v>413</v>
      </c>
      <c r="AG66" s="873"/>
      <c r="AH66" s="873"/>
      <c r="AI66" s="873"/>
      <c r="AJ66" s="913"/>
      <c r="AK66" s="777" t="s">
        <v>414</v>
      </c>
      <c r="AL66" s="801"/>
      <c r="AM66" s="801"/>
      <c r="AN66" s="801"/>
      <c r="AO66" s="802"/>
      <c r="AP66" s="777" t="s">
        <v>415</v>
      </c>
      <c r="AQ66" s="778"/>
      <c r="AR66" s="778"/>
      <c r="AS66" s="778"/>
      <c r="AT66" s="779"/>
      <c r="AU66" s="777" t="s">
        <v>416</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301</v>
      </c>
      <c r="AG109" s="955"/>
      <c r="AH109" s="955"/>
      <c r="AI109" s="955"/>
      <c r="AJ109" s="956"/>
      <c r="AK109" s="954" t="s">
        <v>300</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301</v>
      </c>
      <c r="BW109" s="955"/>
      <c r="BX109" s="955"/>
      <c r="BY109" s="955"/>
      <c r="BZ109" s="956"/>
      <c r="CA109" s="954" t="s">
        <v>300</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301</v>
      </c>
      <c r="DM109" s="955"/>
      <c r="DN109" s="955"/>
      <c r="DO109" s="955"/>
      <c r="DP109" s="956"/>
      <c r="DQ109" s="954" t="s">
        <v>300</v>
      </c>
      <c r="DR109" s="955"/>
      <c r="DS109" s="955"/>
      <c r="DT109" s="955"/>
      <c r="DU109" s="956"/>
      <c r="DV109" s="954" t="s">
        <v>427</v>
      </c>
      <c r="DW109" s="955"/>
      <c r="DX109" s="955"/>
      <c r="DY109" s="955"/>
      <c r="DZ109" s="957"/>
    </row>
    <row r="110" spans="1:131" s="226" customFormat="1" ht="26.25" customHeight="1">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3057931</v>
      </c>
      <c r="AB110" s="962"/>
      <c r="AC110" s="962"/>
      <c r="AD110" s="962"/>
      <c r="AE110" s="963"/>
      <c r="AF110" s="964">
        <v>3090632</v>
      </c>
      <c r="AG110" s="962"/>
      <c r="AH110" s="962"/>
      <c r="AI110" s="962"/>
      <c r="AJ110" s="963"/>
      <c r="AK110" s="964">
        <v>3055697</v>
      </c>
      <c r="AL110" s="962"/>
      <c r="AM110" s="962"/>
      <c r="AN110" s="962"/>
      <c r="AO110" s="963"/>
      <c r="AP110" s="965">
        <v>22.7</v>
      </c>
      <c r="AQ110" s="966"/>
      <c r="AR110" s="966"/>
      <c r="AS110" s="966"/>
      <c r="AT110" s="967"/>
      <c r="AU110" s="968" t="s">
        <v>65</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30016142</v>
      </c>
      <c r="BR110" s="997"/>
      <c r="BS110" s="997"/>
      <c r="BT110" s="997"/>
      <c r="BU110" s="997"/>
      <c r="BV110" s="997">
        <v>29498600</v>
      </c>
      <c r="BW110" s="997"/>
      <c r="BX110" s="997"/>
      <c r="BY110" s="997"/>
      <c r="BZ110" s="997"/>
      <c r="CA110" s="997">
        <v>28903848</v>
      </c>
      <c r="CB110" s="997"/>
      <c r="CC110" s="997"/>
      <c r="CD110" s="997"/>
      <c r="CE110" s="997"/>
      <c r="CF110" s="1011">
        <v>214.8</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243</v>
      </c>
      <c r="DH110" s="997"/>
      <c r="DI110" s="997"/>
      <c r="DJ110" s="997"/>
      <c r="DK110" s="997"/>
      <c r="DL110" s="997" t="s">
        <v>433</v>
      </c>
      <c r="DM110" s="997"/>
      <c r="DN110" s="997"/>
      <c r="DO110" s="997"/>
      <c r="DP110" s="997"/>
      <c r="DQ110" s="997" t="s">
        <v>243</v>
      </c>
      <c r="DR110" s="997"/>
      <c r="DS110" s="997"/>
      <c r="DT110" s="997"/>
      <c r="DU110" s="997"/>
      <c r="DV110" s="998" t="s">
        <v>243</v>
      </c>
      <c r="DW110" s="998"/>
      <c r="DX110" s="998"/>
      <c r="DY110" s="998"/>
      <c r="DZ110" s="999"/>
    </row>
    <row r="111" spans="1:131" s="226" customFormat="1" ht="26.25" customHeight="1">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385</v>
      </c>
      <c r="AB111" s="1004"/>
      <c r="AC111" s="1004"/>
      <c r="AD111" s="1004"/>
      <c r="AE111" s="1005"/>
      <c r="AF111" s="1006" t="s">
        <v>243</v>
      </c>
      <c r="AG111" s="1004"/>
      <c r="AH111" s="1004"/>
      <c r="AI111" s="1004"/>
      <c r="AJ111" s="1005"/>
      <c r="AK111" s="1006" t="s">
        <v>433</v>
      </c>
      <c r="AL111" s="1004"/>
      <c r="AM111" s="1004"/>
      <c r="AN111" s="1004"/>
      <c r="AO111" s="1005"/>
      <c r="AP111" s="1007" t="s">
        <v>385</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785726</v>
      </c>
      <c r="BR111" s="990"/>
      <c r="BS111" s="990"/>
      <c r="BT111" s="990"/>
      <c r="BU111" s="990"/>
      <c r="BV111" s="990">
        <v>698901</v>
      </c>
      <c r="BW111" s="990"/>
      <c r="BX111" s="990"/>
      <c r="BY111" s="990"/>
      <c r="BZ111" s="990"/>
      <c r="CA111" s="990">
        <v>654126</v>
      </c>
      <c r="CB111" s="990"/>
      <c r="CC111" s="990"/>
      <c r="CD111" s="990"/>
      <c r="CE111" s="990"/>
      <c r="CF111" s="984">
        <v>4.9000000000000004</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385</v>
      </c>
      <c r="DH111" s="990"/>
      <c r="DI111" s="990"/>
      <c r="DJ111" s="990"/>
      <c r="DK111" s="990"/>
      <c r="DL111" s="990" t="s">
        <v>385</v>
      </c>
      <c r="DM111" s="990"/>
      <c r="DN111" s="990"/>
      <c r="DO111" s="990"/>
      <c r="DP111" s="990"/>
      <c r="DQ111" s="990" t="s">
        <v>385</v>
      </c>
      <c r="DR111" s="990"/>
      <c r="DS111" s="990"/>
      <c r="DT111" s="990"/>
      <c r="DU111" s="990"/>
      <c r="DV111" s="991" t="s">
        <v>385</v>
      </c>
      <c r="DW111" s="991"/>
      <c r="DX111" s="991"/>
      <c r="DY111" s="991"/>
      <c r="DZ111" s="992"/>
    </row>
    <row r="112" spans="1:131" s="226" customFormat="1" ht="26.25" customHeight="1">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439</v>
      </c>
      <c r="AB112" s="1029"/>
      <c r="AC112" s="1029"/>
      <c r="AD112" s="1029"/>
      <c r="AE112" s="1030"/>
      <c r="AF112" s="1031" t="s">
        <v>440</v>
      </c>
      <c r="AG112" s="1029"/>
      <c r="AH112" s="1029"/>
      <c r="AI112" s="1029"/>
      <c r="AJ112" s="1030"/>
      <c r="AK112" s="1031" t="s">
        <v>440</v>
      </c>
      <c r="AL112" s="1029"/>
      <c r="AM112" s="1029"/>
      <c r="AN112" s="1029"/>
      <c r="AO112" s="1030"/>
      <c r="AP112" s="1032" t="s">
        <v>243</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11016770</v>
      </c>
      <c r="BR112" s="990"/>
      <c r="BS112" s="990"/>
      <c r="BT112" s="990"/>
      <c r="BU112" s="990"/>
      <c r="BV112" s="990">
        <v>10246901</v>
      </c>
      <c r="BW112" s="990"/>
      <c r="BX112" s="990"/>
      <c r="BY112" s="990"/>
      <c r="BZ112" s="990"/>
      <c r="CA112" s="990">
        <v>9548873</v>
      </c>
      <c r="CB112" s="990"/>
      <c r="CC112" s="990"/>
      <c r="CD112" s="990"/>
      <c r="CE112" s="990"/>
      <c r="CF112" s="984">
        <v>71</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243</v>
      </c>
      <c r="DH112" s="990"/>
      <c r="DI112" s="990"/>
      <c r="DJ112" s="990"/>
      <c r="DK112" s="990"/>
      <c r="DL112" s="990" t="s">
        <v>443</v>
      </c>
      <c r="DM112" s="990"/>
      <c r="DN112" s="990"/>
      <c r="DO112" s="990"/>
      <c r="DP112" s="990"/>
      <c r="DQ112" s="990" t="s">
        <v>243</v>
      </c>
      <c r="DR112" s="990"/>
      <c r="DS112" s="990"/>
      <c r="DT112" s="990"/>
      <c r="DU112" s="990"/>
      <c r="DV112" s="991" t="s">
        <v>439</v>
      </c>
      <c r="DW112" s="991"/>
      <c r="DX112" s="991"/>
      <c r="DY112" s="991"/>
      <c r="DZ112" s="992"/>
    </row>
    <row r="113" spans="1:130" s="226" customFormat="1" ht="26.25" customHeight="1">
      <c r="A113" s="1024"/>
      <c r="B113" s="1025"/>
      <c r="C113" s="1020" t="s">
        <v>444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891965</v>
      </c>
      <c r="AB113" s="1004"/>
      <c r="AC113" s="1004"/>
      <c r="AD113" s="1004"/>
      <c r="AE113" s="1005"/>
      <c r="AF113" s="1006">
        <v>825527</v>
      </c>
      <c r="AG113" s="1004"/>
      <c r="AH113" s="1004"/>
      <c r="AI113" s="1004"/>
      <c r="AJ113" s="1005"/>
      <c r="AK113" s="1006">
        <v>795869</v>
      </c>
      <c r="AL113" s="1004"/>
      <c r="AM113" s="1004"/>
      <c r="AN113" s="1004"/>
      <c r="AO113" s="1005"/>
      <c r="AP113" s="1007">
        <v>5.9</v>
      </c>
      <c r="AQ113" s="1008"/>
      <c r="AR113" s="1008"/>
      <c r="AS113" s="1008"/>
      <c r="AT113" s="1009"/>
      <c r="AU113" s="970"/>
      <c r="AV113" s="971"/>
      <c r="AW113" s="971"/>
      <c r="AX113" s="971"/>
      <c r="AY113" s="971"/>
      <c r="AZ113" s="1019" t="s">
        <v>445</v>
      </c>
      <c r="BA113" s="1020"/>
      <c r="BB113" s="1020"/>
      <c r="BC113" s="1020"/>
      <c r="BD113" s="1020"/>
      <c r="BE113" s="1020"/>
      <c r="BF113" s="1020"/>
      <c r="BG113" s="1020"/>
      <c r="BH113" s="1020"/>
      <c r="BI113" s="1020"/>
      <c r="BJ113" s="1020"/>
      <c r="BK113" s="1020"/>
      <c r="BL113" s="1020"/>
      <c r="BM113" s="1020"/>
      <c r="BN113" s="1020"/>
      <c r="BO113" s="1020"/>
      <c r="BP113" s="1021"/>
      <c r="BQ113" s="989">
        <v>540342</v>
      </c>
      <c r="BR113" s="990"/>
      <c r="BS113" s="990"/>
      <c r="BT113" s="990"/>
      <c r="BU113" s="990"/>
      <c r="BV113" s="990">
        <v>468175</v>
      </c>
      <c r="BW113" s="990"/>
      <c r="BX113" s="990"/>
      <c r="BY113" s="990"/>
      <c r="BZ113" s="990"/>
      <c r="CA113" s="990">
        <v>413913</v>
      </c>
      <c r="CB113" s="990"/>
      <c r="CC113" s="990"/>
      <c r="CD113" s="990"/>
      <c r="CE113" s="990"/>
      <c r="CF113" s="984">
        <v>3.1</v>
      </c>
      <c r="CG113" s="985"/>
      <c r="CH113" s="985"/>
      <c r="CI113" s="985"/>
      <c r="CJ113" s="985"/>
      <c r="CK113" s="1015"/>
      <c r="CL113" s="1016"/>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385</v>
      </c>
      <c r="DH113" s="1029"/>
      <c r="DI113" s="1029"/>
      <c r="DJ113" s="1029"/>
      <c r="DK113" s="1030"/>
      <c r="DL113" s="1031" t="s">
        <v>243</v>
      </c>
      <c r="DM113" s="1029"/>
      <c r="DN113" s="1029"/>
      <c r="DO113" s="1029"/>
      <c r="DP113" s="1030"/>
      <c r="DQ113" s="1031" t="s">
        <v>385</v>
      </c>
      <c r="DR113" s="1029"/>
      <c r="DS113" s="1029"/>
      <c r="DT113" s="1029"/>
      <c r="DU113" s="1030"/>
      <c r="DV113" s="1032" t="s">
        <v>385</v>
      </c>
      <c r="DW113" s="1033"/>
      <c r="DX113" s="1033"/>
      <c r="DY113" s="1033"/>
      <c r="DZ113" s="1034"/>
    </row>
    <row r="114" spans="1:130" s="226" customFormat="1" ht="26.25" customHeight="1">
      <c r="A114" s="1024"/>
      <c r="B114" s="1025"/>
      <c r="C114" s="1020" t="s">
        <v>447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142042</v>
      </c>
      <c r="AB114" s="1029"/>
      <c r="AC114" s="1029"/>
      <c r="AD114" s="1029"/>
      <c r="AE114" s="1030"/>
      <c r="AF114" s="1031">
        <v>143973</v>
      </c>
      <c r="AG114" s="1029"/>
      <c r="AH114" s="1029"/>
      <c r="AI114" s="1029"/>
      <c r="AJ114" s="1030"/>
      <c r="AK114" s="1031">
        <v>141790</v>
      </c>
      <c r="AL114" s="1029"/>
      <c r="AM114" s="1029"/>
      <c r="AN114" s="1029"/>
      <c r="AO114" s="1030"/>
      <c r="AP114" s="1032">
        <v>1.1000000000000001</v>
      </c>
      <c r="AQ114" s="1033"/>
      <c r="AR114" s="1033"/>
      <c r="AS114" s="1033"/>
      <c r="AT114" s="1034"/>
      <c r="AU114" s="970"/>
      <c r="AV114" s="971"/>
      <c r="AW114" s="971"/>
      <c r="AX114" s="971"/>
      <c r="AY114" s="971"/>
      <c r="AZ114" s="1019" t="s">
        <v>448</v>
      </c>
      <c r="BA114" s="1020"/>
      <c r="BB114" s="1020"/>
      <c r="BC114" s="1020"/>
      <c r="BD114" s="1020"/>
      <c r="BE114" s="1020"/>
      <c r="BF114" s="1020"/>
      <c r="BG114" s="1020"/>
      <c r="BH114" s="1020"/>
      <c r="BI114" s="1020"/>
      <c r="BJ114" s="1020"/>
      <c r="BK114" s="1020"/>
      <c r="BL114" s="1020"/>
      <c r="BM114" s="1020"/>
      <c r="BN114" s="1020"/>
      <c r="BO114" s="1020"/>
      <c r="BP114" s="1021"/>
      <c r="BQ114" s="989">
        <v>4197368</v>
      </c>
      <c r="BR114" s="990"/>
      <c r="BS114" s="990"/>
      <c r="BT114" s="990"/>
      <c r="BU114" s="990"/>
      <c r="BV114" s="990">
        <v>3932860</v>
      </c>
      <c r="BW114" s="990"/>
      <c r="BX114" s="990"/>
      <c r="BY114" s="990"/>
      <c r="BZ114" s="990"/>
      <c r="CA114" s="990">
        <v>3978200</v>
      </c>
      <c r="CB114" s="990"/>
      <c r="CC114" s="990"/>
      <c r="CD114" s="990"/>
      <c r="CE114" s="990"/>
      <c r="CF114" s="984">
        <v>29.6</v>
      </c>
      <c r="CG114" s="985"/>
      <c r="CH114" s="985"/>
      <c r="CI114" s="985"/>
      <c r="CJ114" s="985"/>
      <c r="CK114" s="1015"/>
      <c r="CL114" s="1016"/>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450</v>
      </c>
      <c r="DH114" s="1029"/>
      <c r="DI114" s="1029"/>
      <c r="DJ114" s="1029"/>
      <c r="DK114" s="1030"/>
      <c r="DL114" s="1031" t="s">
        <v>385</v>
      </c>
      <c r="DM114" s="1029"/>
      <c r="DN114" s="1029"/>
      <c r="DO114" s="1029"/>
      <c r="DP114" s="1030"/>
      <c r="DQ114" s="1031" t="s">
        <v>451</v>
      </c>
      <c r="DR114" s="1029"/>
      <c r="DS114" s="1029"/>
      <c r="DT114" s="1029"/>
      <c r="DU114" s="1030"/>
      <c r="DV114" s="1032" t="s">
        <v>452</v>
      </c>
      <c r="DW114" s="1033"/>
      <c r="DX114" s="1033"/>
      <c r="DY114" s="1033"/>
      <c r="DZ114" s="1034"/>
    </row>
    <row r="115" spans="1:130" s="226" customFormat="1" ht="26.25" customHeight="1">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118521</v>
      </c>
      <c r="AB115" s="1004"/>
      <c r="AC115" s="1004"/>
      <c r="AD115" s="1004"/>
      <c r="AE115" s="1005"/>
      <c r="AF115" s="1006">
        <v>103503</v>
      </c>
      <c r="AG115" s="1004"/>
      <c r="AH115" s="1004"/>
      <c r="AI115" s="1004"/>
      <c r="AJ115" s="1005"/>
      <c r="AK115" s="1006">
        <v>96670</v>
      </c>
      <c r="AL115" s="1004"/>
      <c r="AM115" s="1004"/>
      <c r="AN115" s="1004"/>
      <c r="AO115" s="1005"/>
      <c r="AP115" s="1007">
        <v>0.7</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v>10</v>
      </c>
      <c r="BR115" s="990"/>
      <c r="BS115" s="990"/>
      <c r="BT115" s="990"/>
      <c r="BU115" s="990"/>
      <c r="BV115" s="990" t="s">
        <v>243</v>
      </c>
      <c r="BW115" s="990"/>
      <c r="BX115" s="990"/>
      <c r="BY115" s="990"/>
      <c r="BZ115" s="990"/>
      <c r="CA115" s="990" t="s">
        <v>440</v>
      </c>
      <c r="CB115" s="990"/>
      <c r="CC115" s="990"/>
      <c r="CD115" s="990"/>
      <c r="CE115" s="990"/>
      <c r="CF115" s="984" t="s">
        <v>451</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243</v>
      </c>
      <c r="DH115" s="1029"/>
      <c r="DI115" s="1029"/>
      <c r="DJ115" s="1029"/>
      <c r="DK115" s="1030"/>
      <c r="DL115" s="1031" t="s">
        <v>385</v>
      </c>
      <c r="DM115" s="1029"/>
      <c r="DN115" s="1029"/>
      <c r="DO115" s="1029"/>
      <c r="DP115" s="1030"/>
      <c r="DQ115" s="1031" t="s">
        <v>385</v>
      </c>
      <c r="DR115" s="1029"/>
      <c r="DS115" s="1029"/>
      <c r="DT115" s="1029"/>
      <c r="DU115" s="1030"/>
      <c r="DV115" s="1032" t="s">
        <v>452</v>
      </c>
      <c r="DW115" s="1033"/>
      <c r="DX115" s="1033"/>
      <c r="DY115" s="1033"/>
      <c r="DZ115" s="1034"/>
    </row>
    <row r="116" spans="1:130" s="226" customFormat="1" ht="26.25" customHeight="1">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440</v>
      </c>
      <c r="AB116" s="1029"/>
      <c r="AC116" s="1029"/>
      <c r="AD116" s="1029"/>
      <c r="AE116" s="1030"/>
      <c r="AF116" s="1031" t="s">
        <v>385</v>
      </c>
      <c r="AG116" s="1029"/>
      <c r="AH116" s="1029"/>
      <c r="AI116" s="1029"/>
      <c r="AJ116" s="1030"/>
      <c r="AK116" s="1031" t="s">
        <v>243</v>
      </c>
      <c r="AL116" s="1029"/>
      <c r="AM116" s="1029"/>
      <c r="AN116" s="1029"/>
      <c r="AO116" s="1030"/>
      <c r="AP116" s="1032" t="s">
        <v>440</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443</v>
      </c>
      <c r="BR116" s="990"/>
      <c r="BS116" s="990"/>
      <c r="BT116" s="990"/>
      <c r="BU116" s="990"/>
      <c r="BV116" s="990" t="s">
        <v>452</v>
      </c>
      <c r="BW116" s="990"/>
      <c r="BX116" s="990"/>
      <c r="BY116" s="990"/>
      <c r="BZ116" s="990"/>
      <c r="CA116" s="990" t="s">
        <v>452</v>
      </c>
      <c r="CB116" s="990"/>
      <c r="CC116" s="990"/>
      <c r="CD116" s="990"/>
      <c r="CE116" s="990"/>
      <c r="CF116" s="984" t="s">
        <v>452</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452</v>
      </c>
      <c r="DH116" s="1029"/>
      <c r="DI116" s="1029"/>
      <c r="DJ116" s="1029"/>
      <c r="DK116" s="1030"/>
      <c r="DL116" s="1031" t="s">
        <v>385</v>
      </c>
      <c r="DM116" s="1029"/>
      <c r="DN116" s="1029"/>
      <c r="DO116" s="1029"/>
      <c r="DP116" s="1030"/>
      <c r="DQ116" s="1031" t="s">
        <v>385</v>
      </c>
      <c r="DR116" s="1029"/>
      <c r="DS116" s="1029"/>
      <c r="DT116" s="1029"/>
      <c r="DU116" s="1030"/>
      <c r="DV116" s="1032" t="s">
        <v>243</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4210459</v>
      </c>
      <c r="AB117" s="1047"/>
      <c r="AC117" s="1047"/>
      <c r="AD117" s="1047"/>
      <c r="AE117" s="1048"/>
      <c r="AF117" s="1049">
        <v>4163635</v>
      </c>
      <c r="AG117" s="1047"/>
      <c r="AH117" s="1047"/>
      <c r="AI117" s="1047"/>
      <c r="AJ117" s="1048"/>
      <c r="AK117" s="1049">
        <v>4090026</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440</v>
      </c>
      <c r="BR117" s="990"/>
      <c r="BS117" s="990"/>
      <c r="BT117" s="990"/>
      <c r="BU117" s="990"/>
      <c r="BV117" s="990" t="s">
        <v>440</v>
      </c>
      <c r="BW117" s="990"/>
      <c r="BX117" s="990"/>
      <c r="BY117" s="990"/>
      <c r="BZ117" s="990"/>
      <c r="CA117" s="990" t="s">
        <v>243</v>
      </c>
      <c r="CB117" s="990"/>
      <c r="CC117" s="990"/>
      <c r="CD117" s="990"/>
      <c r="CE117" s="990"/>
      <c r="CF117" s="984" t="s">
        <v>440</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385</v>
      </c>
      <c r="DH117" s="1029"/>
      <c r="DI117" s="1029"/>
      <c r="DJ117" s="1029"/>
      <c r="DK117" s="1030"/>
      <c r="DL117" s="1031" t="s">
        <v>440</v>
      </c>
      <c r="DM117" s="1029"/>
      <c r="DN117" s="1029"/>
      <c r="DO117" s="1029"/>
      <c r="DP117" s="1030"/>
      <c r="DQ117" s="1031" t="s">
        <v>385</v>
      </c>
      <c r="DR117" s="1029"/>
      <c r="DS117" s="1029"/>
      <c r="DT117" s="1029"/>
      <c r="DU117" s="1030"/>
      <c r="DV117" s="1032" t="s">
        <v>450</v>
      </c>
      <c r="DW117" s="1033"/>
      <c r="DX117" s="1033"/>
      <c r="DY117" s="1033"/>
      <c r="DZ117" s="1034"/>
    </row>
    <row r="118" spans="1:130" s="226" customFormat="1" ht="26.25" customHeight="1">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301</v>
      </c>
      <c r="AG118" s="955"/>
      <c r="AH118" s="955"/>
      <c r="AI118" s="955"/>
      <c r="AJ118" s="956"/>
      <c r="AK118" s="954" t="s">
        <v>300</v>
      </c>
      <c r="AL118" s="955"/>
      <c r="AM118" s="955"/>
      <c r="AN118" s="955"/>
      <c r="AO118" s="956"/>
      <c r="AP118" s="1041" t="s">
        <v>427</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451</v>
      </c>
      <c r="BR118" s="1068"/>
      <c r="BS118" s="1068"/>
      <c r="BT118" s="1068"/>
      <c r="BU118" s="1068"/>
      <c r="BV118" s="1068" t="s">
        <v>385</v>
      </c>
      <c r="BW118" s="1068"/>
      <c r="BX118" s="1068"/>
      <c r="BY118" s="1068"/>
      <c r="BZ118" s="1068"/>
      <c r="CA118" s="1068" t="s">
        <v>440</v>
      </c>
      <c r="CB118" s="1068"/>
      <c r="CC118" s="1068"/>
      <c r="CD118" s="1068"/>
      <c r="CE118" s="1068"/>
      <c r="CF118" s="984" t="s">
        <v>450</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385</v>
      </c>
      <c r="DH118" s="1029"/>
      <c r="DI118" s="1029"/>
      <c r="DJ118" s="1029"/>
      <c r="DK118" s="1030"/>
      <c r="DL118" s="1031" t="s">
        <v>385</v>
      </c>
      <c r="DM118" s="1029"/>
      <c r="DN118" s="1029"/>
      <c r="DO118" s="1029"/>
      <c r="DP118" s="1030"/>
      <c r="DQ118" s="1031" t="s">
        <v>385</v>
      </c>
      <c r="DR118" s="1029"/>
      <c r="DS118" s="1029"/>
      <c r="DT118" s="1029"/>
      <c r="DU118" s="1030"/>
      <c r="DV118" s="1032" t="s">
        <v>243</v>
      </c>
      <c r="DW118" s="1033"/>
      <c r="DX118" s="1033"/>
      <c r="DY118" s="1033"/>
      <c r="DZ118" s="1034"/>
    </row>
    <row r="119" spans="1:130" s="226" customFormat="1" ht="26.25" customHeight="1">
      <c r="A119" s="1134"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440</v>
      </c>
      <c r="AB119" s="962"/>
      <c r="AC119" s="962"/>
      <c r="AD119" s="962"/>
      <c r="AE119" s="963"/>
      <c r="AF119" s="964" t="s">
        <v>385</v>
      </c>
      <c r="AG119" s="962"/>
      <c r="AH119" s="962"/>
      <c r="AI119" s="962"/>
      <c r="AJ119" s="963"/>
      <c r="AK119" s="964" t="s">
        <v>452</v>
      </c>
      <c r="AL119" s="962"/>
      <c r="AM119" s="962"/>
      <c r="AN119" s="962"/>
      <c r="AO119" s="963"/>
      <c r="AP119" s="965" t="s">
        <v>440</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464</v>
      </c>
      <c r="BP119" s="1076"/>
      <c r="BQ119" s="1067">
        <v>46556358</v>
      </c>
      <c r="BR119" s="1068"/>
      <c r="BS119" s="1068"/>
      <c r="BT119" s="1068"/>
      <c r="BU119" s="1068"/>
      <c r="BV119" s="1068">
        <v>44845437</v>
      </c>
      <c r="BW119" s="1068"/>
      <c r="BX119" s="1068"/>
      <c r="BY119" s="1068"/>
      <c r="BZ119" s="1068"/>
      <c r="CA119" s="1068">
        <v>43498960</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785726</v>
      </c>
      <c r="DH119" s="1054"/>
      <c r="DI119" s="1054"/>
      <c r="DJ119" s="1054"/>
      <c r="DK119" s="1055"/>
      <c r="DL119" s="1053">
        <v>698901</v>
      </c>
      <c r="DM119" s="1054"/>
      <c r="DN119" s="1054"/>
      <c r="DO119" s="1054"/>
      <c r="DP119" s="1055"/>
      <c r="DQ119" s="1053">
        <v>654126</v>
      </c>
      <c r="DR119" s="1054"/>
      <c r="DS119" s="1054"/>
      <c r="DT119" s="1054"/>
      <c r="DU119" s="1055"/>
      <c r="DV119" s="1056">
        <v>4.9000000000000004</v>
      </c>
      <c r="DW119" s="1057"/>
      <c r="DX119" s="1057"/>
      <c r="DY119" s="1057"/>
      <c r="DZ119" s="1058"/>
    </row>
    <row r="120" spans="1:130" s="226" customFormat="1" ht="26.25" customHeight="1">
      <c r="A120" s="1135"/>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451</v>
      </c>
      <c r="AB120" s="1029"/>
      <c r="AC120" s="1029"/>
      <c r="AD120" s="1029"/>
      <c r="AE120" s="1030"/>
      <c r="AF120" s="1031" t="s">
        <v>385</v>
      </c>
      <c r="AG120" s="1029"/>
      <c r="AH120" s="1029"/>
      <c r="AI120" s="1029"/>
      <c r="AJ120" s="1030"/>
      <c r="AK120" s="1031" t="s">
        <v>440</v>
      </c>
      <c r="AL120" s="1029"/>
      <c r="AM120" s="1029"/>
      <c r="AN120" s="1029"/>
      <c r="AO120" s="1030"/>
      <c r="AP120" s="1032" t="s">
        <v>385</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9043338</v>
      </c>
      <c r="BR120" s="997"/>
      <c r="BS120" s="997"/>
      <c r="BT120" s="997"/>
      <c r="BU120" s="997"/>
      <c r="BV120" s="997">
        <v>9535962</v>
      </c>
      <c r="BW120" s="997"/>
      <c r="BX120" s="997"/>
      <c r="BY120" s="997"/>
      <c r="BZ120" s="997"/>
      <c r="CA120" s="997">
        <v>10506541</v>
      </c>
      <c r="CB120" s="997"/>
      <c r="CC120" s="997"/>
      <c r="CD120" s="997"/>
      <c r="CE120" s="997"/>
      <c r="CF120" s="1011">
        <v>78.099999999999994</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8450256</v>
      </c>
      <c r="DH120" s="997"/>
      <c r="DI120" s="997"/>
      <c r="DJ120" s="997"/>
      <c r="DK120" s="997"/>
      <c r="DL120" s="997">
        <v>7805080</v>
      </c>
      <c r="DM120" s="997"/>
      <c r="DN120" s="997"/>
      <c r="DO120" s="997"/>
      <c r="DP120" s="997"/>
      <c r="DQ120" s="997">
        <v>7311911</v>
      </c>
      <c r="DR120" s="997"/>
      <c r="DS120" s="997"/>
      <c r="DT120" s="997"/>
      <c r="DU120" s="997"/>
      <c r="DV120" s="998">
        <v>54.3</v>
      </c>
      <c r="DW120" s="998"/>
      <c r="DX120" s="998"/>
      <c r="DY120" s="998"/>
      <c r="DZ120" s="999"/>
    </row>
    <row r="121" spans="1:130" s="226" customFormat="1" ht="26.25" customHeight="1">
      <c r="A121" s="1135"/>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385</v>
      </c>
      <c r="AB121" s="1029"/>
      <c r="AC121" s="1029"/>
      <c r="AD121" s="1029"/>
      <c r="AE121" s="1030"/>
      <c r="AF121" s="1031" t="s">
        <v>450</v>
      </c>
      <c r="AG121" s="1029"/>
      <c r="AH121" s="1029"/>
      <c r="AI121" s="1029"/>
      <c r="AJ121" s="1030"/>
      <c r="AK121" s="1031" t="s">
        <v>385</v>
      </c>
      <c r="AL121" s="1029"/>
      <c r="AM121" s="1029"/>
      <c r="AN121" s="1029"/>
      <c r="AO121" s="1030"/>
      <c r="AP121" s="1032" t="s">
        <v>440</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3883227</v>
      </c>
      <c r="BR121" s="990"/>
      <c r="BS121" s="990"/>
      <c r="BT121" s="990"/>
      <c r="BU121" s="990"/>
      <c r="BV121" s="990">
        <v>3692121</v>
      </c>
      <c r="BW121" s="990"/>
      <c r="BX121" s="990"/>
      <c r="BY121" s="990"/>
      <c r="BZ121" s="990"/>
      <c r="CA121" s="990">
        <v>3541050</v>
      </c>
      <c r="CB121" s="990"/>
      <c r="CC121" s="990"/>
      <c r="CD121" s="990"/>
      <c r="CE121" s="990"/>
      <c r="CF121" s="984">
        <v>26.3</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v>1334956</v>
      </c>
      <c r="DH121" s="990"/>
      <c r="DI121" s="990"/>
      <c r="DJ121" s="990"/>
      <c r="DK121" s="990"/>
      <c r="DL121" s="990">
        <v>1233338</v>
      </c>
      <c r="DM121" s="990"/>
      <c r="DN121" s="990"/>
      <c r="DO121" s="990"/>
      <c r="DP121" s="990"/>
      <c r="DQ121" s="990">
        <v>1143355</v>
      </c>
      <c r="DR121" s="990"/>
      <c r="DS121" s="990"/>
      <c r="DT121" s="990"/>
      <c r="DU121" s="990"/>
      <c r="DV121" s="991">
        <v>8.5</v>
      </c>
      <c r="DW121" s="991"/>
      <c r="DX121" s="991"/>
      <c r="DY121" s="991"/>
      <c r="DZ121" s="992"/>
    </row>
    <row r="122" spans="1:130" s="226" customFormat="1" ht="26.25" customHeight="1">
      <c r="A122" s="1135"/>
      <c r="B122" s="1016"/>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243</v>
      </c>
      <c r="AB122" s="1029"/>
      <c r="AC122" s="1029"/>
      <c r="AD122" s="1029"/>
      <c r="AE122" s="1030"/>
      <c r="AF122" s="1031" t="s">
        <v>385</v>
      </c>
      <c r="AG122" s="1029"/>
      <c r="AH122" s="1029"/>
      <c r="AI122" s="1029"/>
      <c r="AJ122" s="1030"/>
      <c r="AK122" s="1031" t="s">
        <v>443</v>
      </c>
      <c r="AL122" s="1029"/>
      <c r="AM122" s="1029"/>
      <c r="AN122" s="1029"/>
      <c r="AO122" s="1030"/>
      <c r="AP122" s="1032" t="s">
        <v>450</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27650348</v>
      </c>
      <c r="BR122" s="1068"/>
      <c r="BS122" s="1068"/>
      <c r="BT122" s="1068"/>
      <c r="BU122" s="1068"/>
      <c r="BV122" s="1068">
        <v>26589051</v>
      </c>
      <c r="BW122" s="1068"/>
      <c r="BX122" s="1068"/>
      <c r="BY122" s="1068"/>
      <c r="BZ122" s="1068"/>
      <c r="CA122" s="1068">
        <v>26895822</v>
      </c>
      <c r="CB122" s="1068"/>
      <c r="CC122" s="1068"/>
      <c r="CD122" s="1068"/>
      <c r="CE122" s="1068"/>
      <c r="CF122" s="1088">
        <v>199.9</v>
      </c>
      <c r="CG122" s="1089"/>
      <c r="CH122" s="1089"/>
      <c r="CI122" s="1089"/>
      <c r="CJ122" s="1089"/>
      <c r="CK122" s="1080"/>
      <c r="CL122" s="1081"/>
      <c r="CM122" s="1081"/>
      <c r="CN122" s="1081"/>
      <c r="CO122" s="1082"/>
      <c r="CP122" s="1090" t="s">
        <v>399</v>
      </c>
      <c r="CQ122" s="1091"/>
      <c r="CR122" s="1091"/>
      <c r="CS122" s="1091"/>
      <c r="CT122" s="1091"/>
      <c r="CU122" s="1091"/>
      <c r="CV122" s="1091"/>
      <c r="CW122" s="1091"/>
      <c r="CX122" s="1091"/>
      <c r="CY122" s="1091"/>
      <c r="CZ122" s="1091"/>
      <c r="DA122" s="1091"/>
      <c r="DB122" s="1091"/>
      <c r="DC122" s="1091"/>
      <c r="DD122" s="1091"/>
      <c r="DE122" s="1091"/>
      <c r="DF122" s="1092"/>
      <c r="DG122" s="989">
        <v>1165841</v>
      </c>
      <c r="DH122" s="990"/>
      <c r="DI122" s="990"/>
      <c r="DJ122" s="990"/>
      <c r="DK122" s="990"/>
      <c r="DL122" s="990">
        <v>1160957</v>
      </c>
      <c r="DM122" s="990"/>
      <c r="DN122" s="990"/>
      <c r="DO122" s="990"/>
      <c r="DP122" s="990"/>
      <c r="DQ122" s="990">
        <v>1057367</v>
      </c>
      <c r="DR122" s="990"/>
      <c r="DS122" s="990"/>
      <c r="DT122" s="990"/>
      <c r="DU122" s="990"/>
      <c r="DV122" s="991">
        <v>7.9</v>
      </c>
      <c r="DW122" s="991"/>
      <c r="DX122" s="991"/>
      <c r="DY122" s="991"/>
      <c r="DZ122" s="992"/>
    </row>
    <row r="123" spans="1:130" s="226" customFormat="1" ht="26.25" customHeight="1">
      <c r="A123" s="1135"/>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243</v>
      </c>
      <c r="AB123" s="1029"/>
      <c r="AC123" s="1029"/>
      <c r="AD123" s="1029"/>
      <c r="AE123" s="1030"/>
      <c r="AF123" s="1031" t="s">
        <v>443</v>
      </c>
      <c r="AG123" s="1029"/>
      <c r="AH123" s="1029"/>
      <c r="AI123" s="1029"/>
      <c r="AJ123" s="1030"/>
      <c r="AK123" s="1031" t="s">
        <v>385</v>
      </c>
      <c r="AL123" s="1029"/>
      <c r="AM123" s="1029"/>
      <c r="AN123" s="1029"/>
      <c r="AO123" s="1030"/>
      <c r="AP123" s="1032" t="s">
        <v>451</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474</v>
      </c>
      <c r="BP123" s="1076"/>
      <c r="BQ123" s="1106">
        <v>40576913</v>
      </c>
      <c r="BR123" s="1107"/>
      <c r="BS123" s="1107"/>
      <c r="BT123" s="1107"/>
      <c r="BU123" s="1107"/>
      <c r="BV123" s="1107">
        <v>39817134</v>
      </c>
      <c r="BW123" s="1107"/>
      <c r="BX123" s="1107"/>
      <c r="BY123" s="1107"/>
      <c r="BZ123" s="1107"/>
      <c r="CA123" s="1107">
        <v>40943413</v>
      </c>
      <c r="CB123" s="1107"/>
      <c r="CC123" s="1107"/>
      <c r="CD123" s="1107"/>
      <c r="CE123" s="1107"/>
      <c r="CF123" s="1069"/>
      <c r="CG123" s="1070"/>
      <c r="CH123" s="1070"/>
      <c r="CI123" s="1070"/>
      <c r="CJ123" s="1071"/>
      <c r="CK123" s="1080"/>
      <c r="CL123" s="1081"/>
      <c r="CM123" s="1081"/>
      <c r="CN123" s="1081"/>
      <c r="CO123" s="1082"/>
      <c r="CP123" s="1090" t="s">
        <v>475</v>
      </c>
      <c r="CQ123" s="1091"/>
      <c r="CR123" s="1091"/>
      <c r="CS123" s="1091"/>
      <c r="CT123" s="1091"/>
      <c r="CU123" s="1091"/>
      <c r="CV123" s="1091"/>
      <c r="CW123" s="1091"/>
      <c r="CX123" s="1091"/>
      <c r="CY123" s="1091"/>
      <c r="CZ123" s="1091"/>
      <c r="DA123" s="1091"/>
      <c r="DB123" s="1091"/>
      <c r="DC123" s="1091"/>
      <c r="DD123" s="1091"/>
      <c r="DE123" s="1091"/>
      <c r="DF123" s="1092"/>
      <c r="DG123" s="1028">
        <v>65717</v>
      </c>
      <c r="DH123" s="1029"/>
      <c r="DI123" s="1029"/>
      <c r="DJ123" s="1029"/>
      <c r="DK123" s="1030"/>
      <c r="DL123" s="1031">
        <v>47526</v>
      </c>
      <c r="DM123" s="1029"/>
      <c r="DN123" s="1029"/>
      <c r="DO123" s="1029"/>
      <c r="DP123" s="1030"/>
      <c r="DQ123" s="1031">
        <v>36240</v>
      </c>
      <c r="DR123" s="1029"/>
      <c r="DS123" s="1029"/>
      <c r="DT123" s="1029"/>
      <c r="DU123" s="1030"/>
      <c r="DV123" s="1032">
        <v>0.3</v>
      </c>
      <c r="DW123" s="1033"/>
      <c r="DX123" s="1033"/>
      <c r="DY123" s="1033"/>
      <c r="DZ123" s="1034"/>
    </row>
    <row r="124" spans="1:130" s="226" customFormat="1" ht="26.25" customHeight="1" thickBot="1">
      <c r="A124" s="1135"/>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243</v>
      </c>
      <c r="AB124" s="1029"/>
      <c r="AC124" s="1029"/>
      <c r="AD124" s="1029"/>
      <c r="AE124" s="1030"/>
      <c r="AF124" s="1031" t="s">
        <v>452</v>
      </c>
      <c r="AG124" s="1029"/>
      <c r="AH124" s="1029"/>
      <c r="AI124" s="1029"/>
      <c r="AJ124" s="1030"/>
      <c r="AK124" s="1031" t="s">
        <v>440</v>
      </c>
      <c r="AL124" s="1029"/>
      <c r="AM124" s="1029"/>
      <c r="AN124" s="1029"/>
      <c r="AO124" s="1030"/>
      <c r="AP124" s="1032" t="s">
        <v>243</v>
      </c>
      <c r="AQ124" s="1033"/>
      <c r="AR124" s="1033"/>
      <c r="AS124" s="1033"/>
      <c r="AT124" s="1034"/>
      <c r="AU124" s="1102" t="s">
        <v>476</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v>44.2</v>
      </c>
      <c r="BR124" s="1098"/>
      <c r="BS124" s="1098"/>
      <c r="BT124" s="1098"/>
      <c r="BU124" s="1098"/>
      <c r="BV124" s="1098">
        <v>37.4</v>
      </c>
      <c r="BW124" s="1098"/>
      <c r="BX124" s="1098"/>
      <c r="BY124" s="1098"/>
      <c r="BZ124" s="1098"/>
      <c r="CA124" s="1098">
        <v>18.899999999999999</v>
      </c>
      <c r="CB124" s="1098"/>
      <c r="CC124" s="1098"/>
      <c r="CD124" s="1098"/>
      <c r="CE124" s="1098"/>
      <c r="CF124" s="1099"/>
      <c r="CG124" s="1100"/>
      <c r="CH124" s="1100"/>
      <c r="CI124" s="1100"/>
      <c r="CJ124" s="1101"/>
      <c r="CK124" s="1083"/>
      <c r="CL124" s="1083"/>
      <c r="CM124" s="1083"/>
      <c r="CN124" s="1083"/>
      <c r="CO124" s="1084"/>
      <c r="CP124" s="1090" t="s">
        <v>477</v>
      </c>
      <c r="CQ124" s="1091"/>
      <c r="CR124" s="1091"/>
      <c r="CS124" s="1091"/>
      <c r="CT124" s="1091"/>
      <c r="CU124" s="1091"/>
      <c r="CV124" s="1091"/>
      <c r="CW124" s="1091"/>
      <c r="CX124" s="1091"/>
      <c r="CY124" s="1091"/>
      <c r="CZ124" s="1091"/>
      <c r="DA124" s="1091"/>
      <c r="DB124" s="1091"/>
      <c r="DC124" s="1091"/>
      <c r="DD124" s="1091"/>
      <c r="DE124" s="1091"/>
      <c r="DF124" s="1092"/>
      <c r="DG124" s="1075" t="s">
        <v>385</v>
      </c>
      <c r="DH124" s="1054"/>
      <c r="DI124" s="1054"/>
      <c r="DJ124" s="1054"/>
      <c r="DK124" s="1055"/>
      <c r="DL124" s="1053" t="s">
        <v>385</v>
      </c>
      <c r="DM124" s="1054"/>
      <c r="DN124" s="1054"/>
      <c r="DO124" s="1054"/>
      <c r="DP124" s="1055"/>
      <c r="DQ124" s="1053" t="s">
        <v>443</v>
      </c>
      <c r="DR124" s="1054"/>
      <c r="DS124" s="1054"/>
      <c r="DT124" s="1054"/>
      <c r="DU124" s="1055"/>
      <c r="DV124" s="1056" t="s">
        <v>452</v>
      </c>
      <c r="DW124" s="1057"/>
      <c r="DX124" s="1057"/>
      <c r="DY124" s="1057"/>
      <c r="DZ124" s="1058"/>
    </row>
    <row r="125" spans="1:130" s="226" customFormat="1" ht="26.25" customHeight="1">
      <c r="A125" s="1135"/>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385</v>
      </c>
      <c r="AB125" s="1029"/>
      <c r="AC125" s="1029"/>
      <c r="AD125" s="1029"/>
      <c r="AE125" s="1030"/>
      <c r="AF125" s="1031" t="s">
        <v>385</v>
      </c>
      <c r="AG125" s="1029"/>
      <c r="AH125" s="1029"/>
      <c r="AI125" s="1029"/>
      <c r="AJ125" s="1030"/>
      <c r="AK125" s="1031" t="s">
        <v>452</v>
      </c>
      <c r="AL125" s="1029"/>
      <c r="AM125" s="1029"/>
      <c r="AN125" s="1029"/>
      <c r="AO125" s="1030"/>
      <c r="AP125" s="1032" t="s">
        <v>440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478</v>
      </c>
      <c r="CL125" s="1078"/>
      <c r="CM125" s="1078"/>
      <c r="CN125" s="1078"/>
      <c r="CO125" s="1079"/>
      <c r="CP125" s="1010" t="s">
        <v>479</v>
      </c>
      <c r="CQ125" s="959"/>
      <c r="CR125" s="959"/>
      <c r="CS125" s="959"/>
      <c r="CT125" s="959"/>
      <c r="CU125" s="959"/>
      <c r="CV125" s="959"/>
      <c r="CW125" s="959"/>
      <c r="CX125" s="959"/>
      <c r="CY125" s="959"/>
      <c r="CZ125" s="959"/>
      <c r="DA125" s="959"/>
      <c r="DB125" s="959"/>
      <c r="DC125" s="959"/>
      <c r="DD125" s="959"/>
      <c r="DE125" s="959"/>
      <c r="DF125" s="960"/>
      <c r="DG125" s="996" t="s">
        <v>385</v>
      </c>
      <c r="DH125" s="997"/>
      <c r="DI125" s="997"/>
      <c r="DJ125" s="997"/>
      <c r="DK125" s="997"/>
      <c r="DL125" s="997" t="s">
        <v>385</v>
      </c>
      <c r="DM125" s="997"/>
      <c r="DN125" s="997"/>
      <c r="DO125" s="997"/>
      <c r="DP125" s="997"/>
      <c r="DQ125" s="997" t="s">
        <v>440</v>
      </c>
      <c r="DR125" s="997"/>
      <c r="DS125" s="997"/>
      <c r="DT125" s="997"/>
      <c r="DU125" s="997"/>
      <c r="DV125" s="998" t="s">
        <v>385</v>
      </c>
      <c r="DW125" s="998"/>
      <c r="DX125" s="998"/>
      <c r="DY125" s="998"/>
      <c r="DZ125" s="999"/>
    </row>
    <row r="126" spans="1:130" s="226" customFormat="1" ht="26.25" customHeight="1" thickBot="1">
      <c r="A126" s="1135"/>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112466</v>
      </c>
      <c r="AB126" s="1029"/>
      <c r="AC126" s="1029"/>
      <c r="AD126" s="1029"/>
      <c r="AE126" s="1030"/>
      <c r="AF126" s="1031">
        <v>98442</v>
      </c>
      <c r="AG126" s="1029"/>
      <c r="AH126" s="1029"/>
      <c r="AI126" s="1029"/>
      <c r="AJ126" s="1030"/>
      <c r="AK126" s="1031">
        <v>91678</v>
      </c>
      <c r="AL126" s="1029"/>
      <c r="AM126" s="1029"/>
      <c r="AN126" s="1029"/>
      <c r="AO126" s="1030"/>
      <c r="AP126" s="1032">
        <v>0.7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480</v>
      </c>
      <c r="CQ126" s="1020"/>
      <c r="CR126" s="1020"/>
      <c r="CS126" s="1020"/>
      <c r="CT126" s="1020"/>
      <c r="CU126" s="1020"/>
      <c r="CV126" s="1020"/>
      <c r="CW126" s="1020"/>
      <c r="CX126" s="1020"/>
      <c r="CY126" s="1020"/>
      <c r="CZ126" s="1020"/>
      <c r="DA126" s="1020"/>
      <c r="DB126" s="1020"/>
      <c r="DC126" s="1020"/>
      <c r="DD126" s="1020"/>
      <c r="DE126" s="1020"/>
      <c r="DF126" s="1021"/>
      <c r="DG126" s="989" t="s">
        <v>443</v>
      </c>
      <c r="DH126" s="990"/>
      <c r="DI126" s="990"/>
      <c r="DJ126" s="990"/>
      <c r="DK126" s="990"/>
      <c r="DL126" s="990" t="s">
        <v>243</v>
      </c>
      <c r="DM126" s="990"/>
      <c r="DN126" s="990"/>
      <c r="DO126" s="990"/>
      <c r="DP126" s="990"/>
      <c r="DQ126" s="990" t="s">
        <v>243</v>
      </c>
      <c r="DR126" s="990"/>
      <c r="DS126" s="990"/>
      <c r="DT126" s="990"/>
      <c r="DU126" s="990"/>
      <c r="DV126" s="991" t="s">
        <v>443</v>
      </c>
      <c r="DW126" s="991"/>
      <c r="DX126" s="991"/>
      <c r="DY126" s="991"/>
      <c r="DZ126" s="992"/>
    </row>
    <row r="127" spans="1:130" s="226" customFormat="1" ht="26.25" customHeight="1">
      <c r="A127" s="1136"/>
      <c r="B127" s="1018"/>
      <c r="C127" s="1072" t="s">
        <v>481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6055</v>
      </c>
      <c r="AB127" s="1029"/>
      <c r="AC127" s="1029"/>
      <c r="AD127" s="1029"/>
      <c r="AE127" s="1030"/>
      <c r="AF127" s="1031">
        <v>5061</v>
      </c>
      <c r="AG127" s="1029"/>
      <c r="AH127" s="1029"/>
      <c r="AI127" s="1029"/>
      <c r="AJ127" s="1030"/>
      <c r="AK127" s="1031">
        <v>4992</v>
      </c>
      <c r="AL127" s="1029"/>
      <c r="AM127" s="1029"/>
      <c r="AN127" s="1029"/>
      <c r="AO127" s="1030"/>
      <c r="AP127" s="1032">
        <v>0</v>
      </c>
      <c r="AQ127" s="1033"/>
      <c r="AR127" s="1033"/>
      <c r="AS127" s="1033"/>
      <c r="AT127" s="1034"/>
      <c r="AU127" s="262"/>
      <c r="AV127" s="262"/>
      <c r="AW127" s="262"/>
      <c r="AX127" s="1108" t="s">
        <v>482</v>
      </c>
      <c r="AY127" s="1109"/>
      <c r="AZ127" s="1109"/>
      <c r="BA127" s="1109"/>
      <c r="BB127" s="1109"/>
      <c r="BC127" s="1109"/>
      <c r="BD127" s="1109"/>
      <c r="BE127" s="1110"/>
      <c r="BF127" s="1111" t="s">
        <v>483</v>
      </c>
      <c r="BG127" s="1109"/>
      <c r="BH127" s="1109"/>
      <c r="BI127" s="1109"/>
      <c r="BJ127" s="1109"/>
      <c r="BK127" s="1109"/>
      <c r="BL127" s="1110"/>
      <c r="BM127" s="1111" t="s">
        <v>484</v>
      </c>
      <c r="BN127" s="1109"/>
      <c r="BO127" s="1109"/>
      <c r="BP127" s="1109"/>
      <c r="BQ127" s="1109"/>
      <c r="BR127" s="1109"/>
      <c r="BS127" s="1110"/>
      <c r="BT127" s="1111" t="s">
        <v>485</v>
      </c>
      <c r="BU127" s="1109"/>
      <c r="BV127" s="1109"/>
      <c r="BW127" s="1109"/>
      <c r="BX127" s="1109"/>
      <c r="BY127" s="1109"/>
      <c r="BZ127" s="1133"/>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243</v>
      </c>
      <c r="DH127" s="990"/>
      <c r="DI127" s="990"/>
      <c r="DJ127" s="990"/>
      <c r="DK127" s="990"/>
      <c r="DL127" s="990" t="s">
        <v>243</v>
      </c>
      <c r="DM127" s="990"/>
      <c r="DN127" s="990"/>
      <c r="DO127" s="990"/>
      <c r="DP127" s="990"/>
      <c r="DQ127" s="990" t="s">
        <v>385</v>
      </c>
      <c r="DR127" s="990"/>
      <c r="DS127" s="990"/>
      <c r="DT127" s="990"/>
      <c r="DU127" s="990"/>
      <c r="DV127" s="991" t="s">
        <v>450</v>
      </c>
      <c r="DW127" s="991"/>
      <c r="DX127" s="991"/>
      <c r="DY127" s="991"/>
      <c r="DZ127" s="992"/>
    </row>
    <row r="128" spans="1:130" s="226" customFormat="1" ht="26.25" customHeight="1" thickBot="1">
      <c r="A128" s="1119" t="s">
        <v>487</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488</v>
      </c>
      <c r="X128" s="1121"/>
      <c r="Y128" s="1121"/>
      <c r="Z128" s="1122"/>
      <c r="AA128" s="1123">
        <v>442310</v>
      </c>
      <c r="AB128" s="1124"/>
      <c r="AC128" s="1124"/>
      <c r="AD128" s="1124"/>
      <c r="AE128" s="1125"/>
      <c r="AF128" s="1126">
        <v>429312</v>
      </c>
      <c r="AG128" s="1124"/>
      <c r="AH128" s="1124"/>
      <c r="AI128" s="1124"/>
      <c r="AJ128" s="1125"/>
      <c r="AK128" s="1126">
        <v>439909</v>
      </c>
      <c r="AL128" s="1124"/>
      <c r="AM128" s="1124"/>
      <c r="AN128" s="1124"/>
      <c r="AO128" s="1125"/>
      <c r="AP128" s="1127"/>
      <c r="AQ128" s="1128"/>
      <c r="AR128" s="1128"/>
      <c r="AS128" s="1128"/>
      <c r="AT128" s="1129"/>
      <c r="AU128" s="262"/>
      <c r="AV128" s="262"/>
      <c r="AW128" s="262"/>
      <c r="AX128" s="958" t="s">
        <v>489</v>
      </c>
      <c r="AY128" s="959"/>
      <c r="AZ128" s="959"/>
      <c r="BA128" s="959"/>
      <c r="BB128" s="959"/>
      <c r="BC128" s="959"/>
      <c r="BD128" s="959"/>
      <c r="BE128" s="960"/>
      <c r="BF128" s="1130" t="s">
        <v>450</v>
      </c>
      <c r="BG128" s="1131"/>
      <c r="BH128" s="1131"/>
      <c r="BI128" s="1131"/>
      <c r="BJ128" s="1131"/>
      <c r="BK128" s="1131"/>
      <c r="BL128" s="1132"/>
      <c r="BM128" s="1130">
        <v>12.72</v>
      </c>
      <c r="BN128" s="1131"/>
      <c r="BO128" s="1131"/>
      <c r="BP128" s="1131"/>
      <c r="BQ128" s="1131"/>
      <c r="BR128" s="1131"/>
      <c r="BS128" s="1132"/>
      <c r="BT128" s="1130">
        <v>20</v>
      </c>
      <c r="BU128" s="1131"/>
      <c r="BV128" s="1131"/>
      <c r="BW128" s="1131"/>
      <c r="BX128" s="1131"/>
      <c r="BY128" s="1131"/>
      <c r="BZ128" s="1149"/>
      <c r="CA128" s="263"/>
      <c r="CB128" s="263"/>
      <c r="CC128" s="263"/>
      <c r="CD128" s="263"/>
      <c r="CE128" s="263"/>
      <c r="CF128" s="263"/>
      <c r="CG128" s="260"/>
      <c r="CH128" s="260"/>
      <c r="CI128" s="260"/>
      <c r="CJ128" s="261"/>
      <c r="CK128" s="1095"/>
      <c r="CL128" s="1096"/>
      <c r="CM128" s="1096"/>
      <c r="CN128" s="1096"/>
      <c r="CO128" s="1097"/>
      <c r="CP128" s="1112" t="s">
        <v>490</v>
      </c>
      <c r="CQ128" s="1113"/>
      <c r="CR128" s="1113"/>
      <c r="CS128" s="1113"/>
      <c r="CT128" s="1113"/>
      <c r="CU128" s="1113"/>
      <c r="CV128" s="1113"/>
      <c r="CW128" s="1113"/>
      <c r="CX128" s="1113"/>
      <c r="CY128" s="1113"/>
      <c r="CZ128" s="1113"/>
      <c r="DA128" s="1113"/>
      <c r="DB128" s="1113"/>
      <c r="DC128" s="1113"/>
      <c r="DD128" s="1113"/>
      <c r="DE128" s="1113"/>
      <c r="DF128" s="1114"/>
      <c r="DG128" s="1115">
        <v>10</v>
      </c>
      <c r="DH128" s="1116"/>
      <c r="DI128" s="1116"/>
      <c r="DJ128" s="1116"/>
      <c r="DK128" s="1116"/>
      <c r="DL128" s="1116" t="s">
        <v>385</v>
      </c>
      <c r="DM128" s="1116"/>
      <c r="DN128" s="1116"/>
      <c r="DO128" s="1116"/>
      <c r="DP128" s="1116"/>
      <c r="DQ128" s="1116" t="s">
        <v>385</v>
      </c>
      <c r="DR128" s="1116"/>
      <c r="DS128" s="1116"/>
      <c r="DT128" s="1116"/>
      <c r="DU128" s="1116"/>
      <c r="DV128" s="1117" t="s">
        <v>440</v>
      </c>
      <c r="DW128" s="1117"/>
      <c r="DX128" s="1117"/>
      <c r="DY128" s="1117"/>
      <c r="DZ128" s="1118"/>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491</v>
      </c>
      <c r="X129" s="1144"/>
      <c r="Y129" s="1144"/>
      <c r="Z129" s="1145"/>
      <c r="AA129" s="1028">
        <v>16000462</v>
      </c>
      <c r="AB129" s="1029"/>
      <c r="AC129" s="1029"/>
      <c r="AD129" s="1029"/>
      <c r="AE129" s="1030"/>
      <c r="AF129" s="1031">
        <v>15835479</v>
      </c>
      <c r="AG129" s="1029"/>
      <c r="AH129" s="1029"/>
      <c r="AI129" s="1029"/>
      <c r="AJ129" s="1030"/>
      <c r="AK129" s="1031">
        <v>15871097</v>
      </c>
      <c r="AL129" s="1029"/>
      <c r="AM129" s="1029"/>
      <c r="AN129" s="1029"/>
      <c r="AO129" s="1030"/>
      <c r="AP129" s="1146"/>
      <c r="AQ129" s="1147"/>
      <c r="AR129" s="1147"/>
      <c r="AS129" s="1147"/>
      <c r="AT129" s="1148"/>
      <c r="AU129" s="264"/>
      <c r="AV129" s="264"/>
      <c r="AW129" s="264"/>
      <c r="AX129" s="1137" t="s">
        <v>492</v>
      </c>
      <c r="AY129" s="1020"/>
      <c r="AZ129" s="1020"/>
      <c r="BA129" s="1020"/>
      <c r="BB129" s="1020"/>
      <c r="BC129" s="1020"/>
      <c r="BD129" s="1020"/>
      <c r="BE129" s="1021"/>
      <c r="BF129" s="1138" t="s">
        <v>243</v>
      </c>
      <c r="BG129" s="1139"/>
      <c r="BH129" s="1139"/>
      <c r="BI129" s="1139"/>
      <c r="BJ129" s="1139"/>
      <c r="BK129" s="1139"/>
      <c r="BL129" s="1140"/>
      <c r="BM129" s="1138">
        <v>17.72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494</v>
      </c>
      <c r="X130" s="1144"/>
      <c r="Y130" s="1144"/>
      <c r="Z130" s="1145"/>
      <c r="AA130" s="1028">
        <v>2482492</v>
      </c>
      <c r="AB130" s="1029"/>
      <c r="AC130" s="1029"/>
      <c r="AD130" s="1029"/>
      <c r="AE130" s="1030"/>
      <c r="AF130" s="1031">
        <v>2418747</v>
      </c>
      <c r="AG130" s="1029"/>
      <c r="AH130" s="1029"/>
      <c r="AI130" s="1029"/>
      <c r="AJ130" s="1030"/>
      <c r="AK130" s="1031">
        <v>2417307</v>
      </c>
      <c r="AL130" s="1029"/>
      <c r="AM130" s="1029"/>
      <c r="AN130" s="1029"/>
      <c r="AO130" s="1030"/>
      <c r="AP130" s="1146"/>
      <c r="AQ130" s="1147"/>
      <c r="AR130" s="1147"/>
      <c r="AS130" s="1147"/>
      <c r="AT130" s="1148"/>
      <c r="AU130" s="264"/>
      <c r="AV130" s="264"/>
      <c r="AW130" s="264"/>
      <c r="AX130" s="1137" t="s">
        <v>495</v>
      </c>
      <c r="AY130" s="1020"/>
      <c r="AZ130" s="1020"/>
      <c r="BA130" s="1020"/>
      <c r="BB130" s="1020"/>
      <c r="BC130" s="1020"/>
      <c r="BD130" s="1020"/>
      <c r="BE130" s="1021"/>
      <c r="BF130" s="1174">
        <v>9.4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496</v>
      </c>
      <c r="X131" s="1182"/>
      <c r="Y131" s="1182"/>
      <c r="Z131" s="1183"/>
      <c r="AA131" s="1075">
        <v>13517970</v>
      </c>
      <c r="AB131" s="1054"/>
      <c r="AC131" s="1054"/>
      <c r="AD131" s="1054"/>
      <c r="AE131" s="1055"/>
      <c r="AF131" s="1053">
        <v>13416732</v>
      </c>
      <c r="AG131" s="1054"/>
      <c r="AH131" s="1054"/>
      <c r="AI131" s="1054"/>
      <c r="AJ131" s="1055"/>
      <c r="AK131" s="1053">
        <v>13453790</v>
      </c>
      <c r="AL131" s="1054"/>
      <c r="AM131" s="1054"/>
      <c r="AN131" s="1054"/>
      <c r="AO131" s="1055"/>
      <c r="AP131" s="1184"/>
      <c r="AQ131" s="1185"/>
      <c r="AR131" s="1185"/>
      <c r="AS131" s="1185"/>
      <c r="AT131" s="1186"/>
      <c r="AU131" s="264"/>
      <c r="AV131" s="264"/>
      <c r="AW131" s="264"/>
      <c r="AX131" s="1156" t="s">
        <v>497</v>
      </c>
      <c r="AY131" s="1113"/>
      <c r="AZ131" s="1113"/>
      <c r="BA131" s="1113"/>
      <c r="BB131" s="1113"/>
      <c r="BC131" s="1113"/>
      <c r="BD131" s="1113"/>
      <c r="BE131" s="1114"/>
      <c r="BF131" s="1157">
        <v>18.899999999999999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499</v>
      </c>
      <c r="W132" s="1167"/>
      <c r="X132" s="1167"/>
      <c r="Y132" s="1167"/>
      <c r="Z132" s="1168"/>
      <c r="AA132" s="1169">
        <v>9.5107253529999998</v>
      </c>
      <c r="AB132" s="1170"/>
      <c r="AC132" s="1170"/>
      <c r="AD132" s="1170"/>
      <c r="AE132" s="1171"/>
      <c r="AF132" s="1172">
        <v>9.8054876550000003</v>
      </c>
      <c r="AG132" s="1170"/>
      <c r="AH132" s="1170"/>
      <c r="AI132" s="1170"/>
      <c r="AJ132" s="1171"/>
      <c r="AK132" s="1172">
        <v>9.1632915330000007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500</v>
      </c>
      <c r="W133" s="1150"/>
      <c r="X133" s="1150"/>
      <c r="Y133" s="1150"/>
      <c r="Z133" s="1151"/>
      <c r="AA133" s="1152">
        <v>10.4</v>
      </c>
      <c r="AB133" s="1153"/>
      <c r="AC133" s="1153"/>
      <c r="AD133" s="1153"/>
      <c r="AE133" s="1154"/>
      <c r="AF133" s="1152">
        <v>9.8000000000000007</v>
      </c>
      <c r="AG133" s="1153"/>
      <c r="AH133" s="1153"/>
      <c r="AI133" s="1153"/>
      <c r="AJ133" s="1154"/>
      <c r="AK133" s="1152">
        <v>9.4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MTeTzYszWFseySrUSFM7PCcrFb27gx/926qgh2r0OnuFhbUhGFMHhICGG/NzvVbr3W2gMLzY5IVyzz87CoAjA==" saltValue="jULjEKRCYCKaFXmAYuQn6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1" zoomScale="80" zoomScaleNormal="85" zoomScaleSheetLayoutView="80" workbookViewId="0">
      <selection activeCell="CN95" sqref="CN9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Wph0W2G05kX2fwAlN1MxzUWWzvMrQaVImfa+ALcVho+ElyZd1qrepG33xeoEqxu7O5luM1novTZDeMRF37K1g==" saltValue="33a5zKNCc2s7/d56BO8E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O46" zoomScale="90" zoomScaleNormal="9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QcwUSEATyodFPS/Ok1YwKo2JjAA3gbjJicIf5P/KtWpJSQIUbUuMkRAbLhktiSb51xWHyfR1SaLHtgMSe3W3Q==" saltValue="M1VohMsGWAkTjcIXC3Uk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509</v>
      </c>
      <c r="AL9" s="1193"/>
      <c r="AM9" s="1193"/>
      <c r="AN9" s="1194"/>
      <c r="AO9" s="292">
        <v>4407244</v>
      </c>
      <c r="AP9" s="292">
        <v>64259</v>
      </c>
      <c r="AQ9" s="293">
        <v>72828</v>
      </c>
      <c r="AR9" s="294">
        <v>-11.8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510</v>
      </c>
      <c r="AL10" s="1193"/>
      <c r="AM10" s="1193"/>
      <c r="AN10" s="1194"/>
      <c r="AO10" s="295">
        <v>465681</v>
      </c>
      <c r="AP10" s="295">
        <v>6790</v>
      </c>
      <c r="AQ10" s="296">
        <v>5865</v>
      </c>
      <c r="AR10" s="297">
        <v>15.8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511</v>
      </c>
      <c r="AL11" s="1193"/>
      <c r="AM11" s="1193"/>
      <c r="AN11" s="1194"/>
      <c r="AO11" s="295">
        <v>70512</v>
      </c>
      <c r="AP11" s="295">
        <v>1028</v>
      </c>
      <c r="AQ11" s="296">
        <v>5145</v>
      </c>
      <c r="AR11" s="297">
        <v>-80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512</v>
      </c>
      <c r="AL12" s="1193"/>
      <c r="AM12" s="1193"/>
      <c r="AN12" s="1194"/>
      <c r="AO12" s="295">
        <v>43313</v>
      </c>
      <c r="AP12" s="295">
        <v>632</v>
      </c>
      <c r="AQ12" s="296">
        <v>1255</v>
      </c>
      <c r="AR12" s="297">
        <v>-49.6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514</v>
      </c>
      <c r="AP13" s="295" t="s">
        <v>514</v>
      </c>
      <c r="AQ13" s="296">
        <v>1</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515</v>
      </c>
      <c r="AL14" s="1193"/>
      <c r="AM14" s="1193"/>
      <c r="AN14" s="1194"/>
      <c r="AO14" s="295">
        <v>185744</v>
      </c>
      <c r="AP14" s="295">
        <v>2708</v>
      </c>
      <c r="AQ14" s="296">
        <v>3026</v>
      </c>
      <c r="AR14" s="297">
        <v>-10.5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516</v>
      </c>
      <c r="AL15" s="1193"/>
      <c r="AM15" s="1193"/>
      <c r="AN15" s="1194"/>
      <c r="AO15" s="295">
        <v>70722</v>
      </c>
      <c r="AP15" s="295">
        <v>1031</v>
      </c>
      <c r="AQ15" s="296">
        <v>1617</v>
      </c>
      <c r="AR15" s="297">
        <v>-36.200000000000003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517</v>
      </c>
      <c r="AL16" s="1196"/>
      <c r="AM16" s="1196"/>
      <c r="AN16" s="1197"/>
      <c r="AO16" s="295">
        <v>-318589</v>
      </c>
      <c r="AP16" s="295">
        <v>-4645</v>
      </c>
      <c r="AQ16" s="296">
        <v>-6841</v>
      </c>
      <c r="AR16" s="297">
        <v>-32.1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4924627</v>
      </c>
      <c r="AP17" s="295">
        <v>71802</v>
      </c>
      <c r="AQ17" s="296">
        <v>82896</v>
      </c>
      <c r="AR17" s="297">
        <v>-13.4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522</v>
      </c>
      <c r="AL21" s="1188"/>
      <c r="AM21" s="1188"/>
      <c r="AN21" s="1189"/>
      <c r="AO21" s="307">
        <v>7.29</v>
      </c>
      <c r="AP21" s="308">
        <v>8.3000000000000007</v>
      </c>
      <c r="AQ21" s="309">
        <v>-1.01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523</v>
      </c>
      <c r="AL22" s="1188"/>
      <c r="AM22" s="1188"/>
      <c r="AN22" s="1189"/>
      <c r="AO22" s="312">
        <v>98.3</v>
      </c>
      <c r="AP22" s="313">
        <v>98</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528</v>
      </c>
      <c r="AL32" s="1204"/>
      <c r="AM32" s="1204"/>
      <c r="AN32" s="1205"/>
      <c r="AO32" s="322">
        <v>3055697</v>
      </c>
      <c r="AP32" s="322">
        <v>44553</v>
      </c>
      <c r="AQ32" s="323">
        <v>54128</v>
      </c>
      <c r="AR32" s="324">
        <v>-17.7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529</v>
      </c>
      <c r="AL33" s="1204"/>
      <c r="AM33" s="1204"/>
      <c r="AN33" s="1205"/>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530</v>
      </c>
      <c r="AL34" s="1204"/>
      <c r="AM34" s="1204"/>
      <c r="AN34" s="1205"/>
      <c r="AO34" s="322" t="s">
        <v>514</v>
      </c>
      <c r="AP34" s="322" t="s">
        <v>514</v>
      </c>
      <c r="AQ34" s="323">
        <v>36</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531</v>
      </c>
      <c r="AL35" s="1204"/>
      <c r="AM35" s="1204"/>
      <c r="AN35" s="1205"/>
      <c r="AO35" s="322">
        <v>795869</v>
      </c>
      <c r="AP35" s="322">
        <v>11604</v>
      </c>
      <c r="AQ35" s="323">
        <v>14780</v>
      </c>
      <c r="AR35" s="324">
        <v>-21.5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532</v>
      </c>
      <c r="AL36" s="1204"/>
      <c r="AM36" s="1204"/>
      <c r="AN36" s="1205"/>
      <c r="AO36" s="322">
        <v>141790</v>
      </c>
      <c r="AP36" s="322">
        <v>2067</v>
      </c>
      <c r="AQ36" s="323">
        <v>1208</v>
      </c>
      <c r="AR36" s="324">
        <v>71.099999999999994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533</v>
      </c>
      <c r="AL37" s="1204"/>
      <c r="AM37" s="1204"/>
      <c r="AN37" s="1205"/>
      <c r="AO37" s="322">
        <v>96670</v>
      </c>
      <c r="AP37" s="322">
        <v>1409</v>
      </c>
      <c r="AQ37" s="323">
        <v>884</v>
      </c>
      <c r="AR37" s="324">
        <v>59.4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534</v>
      </c>
      <c r="AL38" s="1207"/>
      <c r="AM38" s="1207"/>
      <c r="AN38" s="1208"/>
      <c r="AO38" s="325" t="s">
        <v>514</v>
      </c>
      <c r="AP38" s="325" t="s">
        <v>514</v>
      </c>
      <c r="AQ38" s="326">
        <v>2</v>
      </c>
      <c r="AR38" s="314" t="s">
        <v>514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535</v>
      </c>
      <c r="AL39" s="1207"/>
      <c r="AM39" s="1207"/>
      <c r="AN39" s="1208"/>
      <c r="AO39" s="322">
        <v>-439909</v>
      </c>
      <c r="AP39" s="322">
        <v>-6414</v>
      </c>
      <c r="AQ39" s="323">
        <v>-4266</v>
      </c>
      <c r="AR39" s="324">
        <v>50.4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536</v>
      </c>
      <c r="AL40" s="1204"/>
      <c r="AM40" s="1204"/>
      <c r="AN40" s="1205"/>
      <c r="AO40" s="322">
        <v>-2417307</v>
      </c>
      <c r="AP40" s="322">
        <v>-35245</v>
      </c>
      <c r="AQ40" s="323">
        <v>-48487</v>
      </c>
      <c r="AR40" s="324">
        <v>-27.3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1232810</v>
      </c>
      <c r="AP41" s="322">
        <v>17975</v>
      </c>
      <c r="AQ41" s="323">
        <v>18285</v>
      </c>
      <c r="AR41" s="324">
        <v>-1.7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504</v>
      </c>
      <c r="AN49" s="1200" t="s">
        <v>540</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4047363</v>
      </c>
      <c r="AN51" s="344">
        <v>59726</v>
      </c>
      <c r="AO51" s="345">
        <v>10</v>
      </c>
      <c r="AP51" s="346">
        <v>63956</v>
      </c>
      <c r="AQ51" s="347">
        <v>25.7</v>
      </c>
      <c r="AR51" s="348">
        <v>-15.7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1436032</v>
      </c>
      <c r="AN52" s="352">
        <v>21191</v>
      </c>
      <c r="AO52" s="353">
        <v>-17</v>
      </c>
      <c r="AP52" s="354">
        <v>29239</v>
      </c>
      <c r="AQ52" s="355">
        <v>8.8000000000000007</v>
      </c>
      <c r="AR52" s="356">
        <v>-25.8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3960106</v>
      </c>
      <c r="AN53" s="344">
        <v>58351</v>
      </c>
      <c r="AO53" s="345">
        <v>-2.2999999999999998</v>
      </c>
      <c r="AP53" s="346">
        <v>66255</v>
      </c>
      <c r="AQ53" s="347">
        <v>3.6</v>
      </c>
      <c r="AR53" s="348">
        <v>-5.9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1698550</v>
      </c>
      <c r="AN54" s="352">
        <v>25028</v>
      </c>
      <c r="AO54" s="353">
        <v>18.100000000000001</v>
      </c>
      <c r="AP54" s="354">
        <v>31822</v>
      </c>
      <c r="AQ54" s="355">
        <v>8.8000000000000007</v>
      </c>
      <c r="AR54" s="356">
        <v>9.3000000000000007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3689448</v>
      </c>
      <c r="AN55" s="344">
        <v>54263</v>
      </c>
      <c r="AO55" s="345">
        <v>-7</v>
      </c>
      <c r="AP55" s="346">
        <v>54227</v>
      </c>
      <c r="AQ55" s="347">
        <v>-18.2</v>
      </c>
      <c r="AR55" s="348">
        <v>11.2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1679058</v>
      </c>
      <c r="AN56" s="352">
        <v>24695</v>
      </c>
      <c r="AO56" s="353">
        <v>-1.3</v>
      </c>
      <c r="AP56" s="354">
        <v>29694</v>
      </c>
      <c r="AQ56" s="355">
        <v>-6.7</v>
      </c>
      <c r="AR56" s="356">
        <v>5.4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2597185</v>
      </c>
      <c r="AN57" s="344">
        <v>38077</v>
      </c>
      <c r="AO57" s="345">
        <v>-29.8</v>
      </c>
      <c r="AP57" s="346">
        <v>67319</v>
      </c>
      <c r="AQ57" s="347">
        <v>24.1</v>
      </c>
      <c r="AR57" s="348">
        <v>-53.9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1316433</v>
      </c>
      <c r="AN58" s="352">
        <v>19300</v>
      </c>
      <c r="AO58" s="353">
        <v>-21.8</v>
      </c>
      <c r="AP58" s="354">
        <v>38101</v>
      </c>
      <c r="AQ58" s="355">
        <v>28.3</v>
      </c>
      <c r="AR58" s="356">
        <v>-50.1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3018196</v>
      </c>
      <c r="AN59" s="344">
        <v>44006</v>
      </c>
      <c r="AO59" s="345">
        <v>15.6</v>
      </c>
      <c r="AP59" s="346">
        <v>70615</v>
      </c>
      <c r="AQ59" s="347">
        <v>4.9000000000000004</v>
      </c>
      <c r="AR59" s="348">
        <v>10.7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1256095</v>
      </c>
      <c r="AN60" s="352">
        <v>18314</v>
      </c>
      <c r="AO60" s="353">
        <v>-5.0999999999999996</v>
      </c>
      <c r="AP60" s="354">
        <v>37382</v>
      </c>
      <c r="AQ60" s="355">
        <v>-1.9</v>
      </c>
      <c r="AR60" s="356">
        <v>-3.2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3462460</v>
      </c>
      <c r="AN61" s="359">
        <v>50885</v>
      </c>
      <c r="AO61" s="360">
        <v>-2.7</v>
      </c>
      <c r="AP61" s="361">
        <v>64474</v>
      </c>
      <c r="AQ61" s="362">
        <v>8</v>
      </c>
      <c r="AR61" s="348">
        <v>-10.7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1477234</v>
      </c>
      <c r="AN62" s="352">
        <v>21706</v>
      </c>
      <c r="AO62" s="353">
        <v>-5.4</v>
      </c>
      <c r="AP62" s="354">
        <v>33248</v>
      </c>
      <c r="AQ62" s="355">
        <v>7.5</v>
      </c>
      <c r="AR62" s="356">
        <v>-12.9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7radAs/JH8Kzqz+DdRFXkkHrOdMxptRdzs9TpeumWT1xqabu5Mv5YgcrjIYyhsYGRq2ZdlaxFyUDjB6IH1Pgjg==" saltValue="UvQ9gSd05CYDI6veUTAV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5SHUf75pXMHLll6tB/KiDRVKR4WF45giVzP255y+wP5NHssTxBCxe7BfswCFfekywW9pA/t+J9BN7o2uGO2xw==" saltValue="W3yiz1Gggc09chbhHymd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0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eNJoJV77C8mnmMYUuFw1yq+Uwg0JUrXm1DPt4Ok/U+Vaaw9V8N1r1NuSjw1NN9nf8C8q1/pCjKWPx6V4B8PEg==" saltValue="3YFxANeBIaGufyAP4Sx1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12" t="s">
        <v>3</v>
      </c>
      <c r="D47" s="1212"/>
      <c r="E47" s="1213"/>
      <c r="F47" s="11">
        <v>21.86</v>
      </c>
      <c r="G47" s="12">
        <v>24.51</v>
      </c>
      <c r="H47" s="12">
        <v>27.67</v>
      </c>
      <c r="I47" s="12">
        <v>30.35</v>
      </c>
      <c r="J47" s="13">
        <v>32.119999999999997</v>
      </c>
    </row>
    <row r="48" spans="2:10" ht="57.75" customHeight="1">
      <c r="B48" s="14"/>
      <c r="C48" s="1214" t="s">
        <v>4</v>
      </c>
      <c r="D48" s="1214"/>
      <c r="E48" s="1215"/>
      <c r="F48" s="15">
        <v>4.78</v>
      </c>
      <c r="G48" s="16">
        <v>6.44</v>
      </c>
      <c r="H48" s="16">
        <v>4.68</v>
      </c>
      <c r="I48" s="16">
        <v>3.65</v>
      </c>
      <c r="J48" s="17">
        <v>1.65</v>
      </c>
    </row>
    <row r="49" spans="2:10" ht="57.75" customHeight="1" thickBot="1">
      <c r="B49" s="18"/>
      <c r="C49" s="1216" t="s">
        <v>5</v>
      </c>
      <c r="D49" s="1216"/>
      <c r="E49" s="1217"/>
      <c r="F49" s="19">
        <v>2.4900000000000002</v>
      </c>
      <c r="G49" s="20">
        <v>4.16</v>
      </c>
      <c r="H49" s="20">
        <v>1.53</v>
      </c>
      <c r="I49" s="20">
        <v>1.31</v>
      </c>
      <c r="J49" s="21" t="s">
        <v>561</v>
      </c>
    </row>
    <row r="50" spans="2:10" ht="13.5" customHeight="1"/>
    <row r="51" spans="2:10" ht="13.5" hidden="1" customHeight="1"/>
    <row r="52" spans="2:10" ht="13.5" hidden="1" customHeight="1"/>
    <row r="53" spans="2:10" ht="13.5" hidden="1" customHeight="1"/>
  </sheetData>
  <sheetProtection algorithmName="SHA-512" hashValue="aUUMg05jfGXo8qRT9Ff0WfHDIqiXlViUvfZp4AfHTtWW3wMB6Xxn2DIc8CRYk0UZq5U0uH64EBbaEDWkzwBfLg==" saltValue="4evoR9PABYmlDvWacF55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堺田 友香里</cp:lastModifiedBy>
  <cp:lastPrinted>2019-10-30T00:46:02Z</cp:lastPrinted>
  <dcterms:created xsi:type="dcterms:W3CDTF">2019-06-06T07:30:19Z</dcterms:created>
  <dcterms:modified xsi:type="dcterms:W3CDTF">2019-10-30T01:14:29Z</dcterms:modified>
  <cp:category/>
</cp:coreProperties>
</file>