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4\共通(データやり取り)\【ネット環境へのデータ移動（送）】\財政課　上野\"/>
    </mc:Choice>
  </mc:AlternateContent>
  <bookViews>
    <workbookView xWindow="0" yWindow="0" windowWidth="16995" windowHeight="9000" tabRatio="86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CO35" i="10"/>
  <c r="CO36" i="10" s="1"/>
  <c r="CO37" i="10" s="1"/>
  <c r="CO38"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<sst xmlns="http://schemas.openxmlformats.org/spreadsheetml/2006/main" count="1089" uniqueCount="610">
  <si>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</si>
  <si>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</si>
  <si>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</si>
  <si>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</si>
  <si>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</si>
  <si>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</si>
  <si>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</si>
  <si>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</si>
  <si>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</si>
  <si>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</si>
  <si>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</si>
  <si>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</si>
  <si>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</si>
  <si>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</si>
  <si>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</si>
  <si>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</si>
  <si>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</si>
  <si>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</si>
  <si>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</si>
  <si>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</si>
  <si>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</si>
  <si>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</si>
  <si>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</si>
  <si>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</si>
  <si>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</si>
  <si>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</si>
  <si>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</si>
  <si>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</si>
  <si>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</si>
  <si>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</si>
  <si>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</si>
  <si>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</si>
  <si>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</si>
  <si>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</si>
  <si>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</si>
  <si>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</si>
  <si>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</si>
  <si>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</si>
  <si>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</si>
  <si>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</si>
  <si>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</si>
  <si>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</si>
  <si>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</si>
  <si>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</si>
  <si>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</si>
  <si>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</si>
  <si>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</si>
  <si>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</si>
  <si>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</si>
  <si>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</si>
  <si>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</si>
  <si>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</si>
  <si>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</si>
  <si>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</si>
  <si>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</si>
  <si>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</si>
  <si>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</si>
  <si>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</si>
  <si>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</si>
  <si>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</si>
  <si>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</si>
  <si>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</si>
  <si>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</si>
  <si>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</si>
  <si>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</si>
  <si>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</si>
  <si>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</si>
  <si>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</si>
  <si>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</si>
  <si>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</si>
  <si>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</si>
  <si>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</si>
  <si>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</si>
  <si>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</si>
  <si>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</si>
  <si>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</si>
  <si>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</si>
  <si>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</si>
  <si>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</si>
  <si>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</si>
  <si>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</si>
  <si>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</si>
  <si>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</si>
  <si>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</si>
  <si>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</si>
  <si>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</si>
  <si>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</si>
  <si>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</si>
  <si>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</si>
  <si>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</si>
  <si>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</si>
  <si>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</si>
  <si>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</si>
  <si>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</si>
  <si>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</si>
  <si>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</si>
  <si>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</si>
  <si>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</si>
  <si>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</si>
  <si>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</si>
  <si>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総社市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</si>
  <si>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</si>
  <si>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</si>
  <si>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</si>
  <si>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</si>
  <si>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</si>
  <si>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</si>
  <si>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</si>
  <si>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</si>
  <si>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</si>
  <si>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</si>
  <si>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</si>
  <si>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</si>
  <si>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</si>
  <si>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</si>
  <si>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</si>
  <si>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</si>
  <si>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</si>
  <si>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</si>
  <si>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</si>
  <si>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</si>
  <si>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</si>
  <si>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</si>
  <si>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</si>
  <si>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</si>
  <si>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</si>
  <si>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</si>
  <si>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</si>
  <si>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</si>
  <si>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</si>
  <si>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</si>
  <si>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</si>
  <si>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</si>
  <si>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</si>
  <si>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</si>
  <si>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</si>
  <si>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</si>
  <si>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</si>
  <si>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</si>
  <si>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</si>
  <si>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</si>
  <si>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</si>
  <si>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</si>
  <si>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</si>
  <si>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</si>
  <si>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</si>
  <si>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</si>
  <si>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</si>
  <si>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</si>
  <si>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</si>
  <si>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</si>
  <si>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</si>
  <si>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</si>
  <si>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</si>
  <si>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</si>
  <si>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</si>
  <si>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</si>
  <si>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</si>
  <si>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</si>
  <si>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</si>
  <si>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</si>
  <si>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</si>
  <si>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</si>
  <si>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</si>
  <si>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</si>
  <si>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</si>
  <si>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</si>
  <si>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</si>
  <si>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</si>
  <si>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</si>
  <si>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</si>
  <si>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</si>
  <si>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</si>
  <si>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</si>
  <si>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</si>
  <si>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</si>
  <si>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</si>
  <si>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</si>
  <si>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</si>
  <si>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</si>
  <si>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</si>
  <si>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</si>
  <si>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</si>
  <si>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</si>
  <si>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</si>
  <si>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</si>
  <si>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</si>
  <si>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</si>
  <si>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</si>
  <si>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</si>
  <si>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</si>
  <si>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</si>
  <si>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</si>
  <si>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</si>
  <si>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</si>
  <si>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</si>
  <si>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</si>
  <si>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</si>
  <si>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</si>
  <si>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</si>
  <si>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</si>
  <si>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</si>
  <si>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</si>
  <si>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</si>
  <si>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</si>
  <si>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</si>
  <si>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</si>
  <si>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</si>
  <si>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</si>
  <si>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</si>
  <si>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</si>
  <si>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</si>
  <si>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</si>
  <si>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</si>
  <si>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</si>
  <si>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</si>
  <si>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</si>
  <si>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</si>
  <si>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岡山県総社市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</si>
  <si>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</si>
  <si>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</si>
  <si>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</si>
  <si>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</si>
  <si>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</si>
  <si>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</si>
  <si>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</si>
  <si>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</si>
  <si>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</si>
  <si>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</si>
  <si>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</si>
  <si>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</si>
  <si>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</si>
  <si>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</si>
  <si>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</si>
  <si>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</si>
  <si>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</si>
  <si>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</si>
  <si>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</si>
  <si>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</si>
  <si>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</si>
  <si>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</si>
  <si>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</si>
  <si>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</si>
  <si>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</si>
  <si>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</si>
  <si>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</si>
  <si>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</si>
  <si>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</si>
  <si>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</si>
  <si>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</si>
  <si>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</si>
  <si>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</si>
  <si>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</si>
  <si>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</si>
  <si>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</si>
  <si>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</si>
  <si>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</si>
  <si>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</si>
  <si>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</si>
  <si>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</si>
  <si>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</si>
  <si>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</si>
  <si>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</si>
  <si>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</si>
  <si>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</si>
  <si>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</si>
  <si>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</si>
  <si>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</si>
  <si>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</si>
  <si>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</si>
  <si>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</si>
  <si>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</si>
  <si>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</si>
  <si>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</si>
  <si>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</si>
  <si>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</si>
  <si>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</si>
  <si>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</si>
  <si>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</si>
  <si>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</si>
  <si>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</si>
  <si>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</si>
  <si>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</si>
  <si>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</si>
  <si>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</si>
  <si>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</si>
  <si>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</si>
  <si>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</si>
  <si>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</si>
  <si>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</si>
  <si>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</si>
  <si>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</si>
  <si>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</si>
  <si>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</si>
  <si>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</si>
  <si>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</si>
  <si>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</si>
  <si>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</si>
  <si>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</si>
  <si>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</si>
  <si>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</si>
  <si>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</si>
  <si>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</si>
  <si>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</si>
  <si>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</si>
  <si>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</si>
  <si>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</si>
  <si>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</si>
  <si>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</si>
  <si>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</si>
  <si>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</si>
  <si>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</si>
  <si>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</si>
  <si>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</si>
  <si>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</si>
  <si>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</si>
  <si>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</si>
  <si>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</si>
  <si>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</si>
  <si>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</si>
  <si>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</si>
  <si>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</si>
  <si>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</si>
  <si>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</si>
  <si>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</si>
  <si>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</si>
  <si>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</si>
  <si>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</si>
  <si>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</si>
  <si>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</si>
  <si>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</si>
  <si>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</si>
  <si>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</si>
  <si>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</si>
  <si>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</si>
  <si>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</si>
  <si>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</si>
  <si>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</si>
  <si>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</si>
  <si>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</si>
  <si>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</si>
  <si>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</si>
  <si>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</si>
  <si>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</si>
  <si>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</si>
  <si>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</si>
  <si>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</si>
  <si>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</si>
  <si>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</si>
  <si>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</si>
  <si>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</si>
  <si>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</si>
  <si>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</si>
  <si>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</si>
  <si>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</si>
  <si>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</si>
  <si>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</si>
  <si>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</si>
  <si>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</si>
  <si>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</si>
  <si>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</si>
  <si>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</si>
  <si>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</si>
  <si>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</si>
  <si>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</si>
  <si>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</si>
  <si>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</si>
  <si>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</si>
  <si>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</si>
  <si>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</si>
  <si>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</si>
  <si>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岡山県総社市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</si>
  <si>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</si>
  <si>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</si>
  <si>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</si>
  <si>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</si>
  <si>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</si>
  <si>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</si>
  <si>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</si>
  <si>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</si>
  <si>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</si>
  <si>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</si>
  <si>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</si>
  <si>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</si>
  <si>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</si>
  <si>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</si>
  <si>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</si>
  <si>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</si>
  <si>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</si>
  <si>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</si>
  <si>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</si>
  <si>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</si>
  <si>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</si>
  <si>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</si>
  <si>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</si>
  <si>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</si>
  <si>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</si>
  <si>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</si>
  <si>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</si>
  <si>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</si>
  <si>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</si>
  <si>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</si>
  <si>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</si>
  <si>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</si>
  <si>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</si>
  <si>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総社市国民健康保険特別会計</t>
    <phoneticPr fontId="5"/>
  </si>
  <si>
    <t>総社市後期高齢者医療特別会計</t>
    <phoneticPr fontId="5"/>
  </si>
  <si>
    <t>総社市介護保険特別会計</t>
    <phoneticPr fontId="5"/>
  </si>
  <si>
    <t>総社市水道事業会計</t>
    <phoneticPr fontId="5"/>
  </si>
  <si>
    <t>法適用企業</t>
    <phoneticPr fontId="5"/>
  </si>
  <si>
    <t>総社市工業用水道事業会計</t>
    <phoneticPr fontId="5"/>
  </si>
  <si>
    <t>法適用企業</t>
    <phoneticPr fontId="5"/>
  </si>
  <si>
    <t>総社市下水道事業会計</t>
    <phoneticPr fontId="5"/>
  </si>
  <si>
    <t>法適用企業</t>
    <phoneticPr fontId="5"/>
  </si>
  <si>
    <t>総社市国民宿舎事業費特別会計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</si>
  <si>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</si>
  <si>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</si>
  <si>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</si>
  <si>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</si>
  <si>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</si>
  <si>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</si>
  <si>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</si>
  <si>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</si>
  <si>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</si>
  <si>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</si>
  <si>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</si>
  <si>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</si>
  <si>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</si>
  <si>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</si>
  <si>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</si>
  <si>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</si>
  <si>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</si>
  <si>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</si>
  <si>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</si>
  <si>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</si>
  <si>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</si>
  <si>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</si>
  <si>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</si>
  <si>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</si>
  <si>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</si>
  <si>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</si>
  <si>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</si>
  <si>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</si>
  <si>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</si>
  <si>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</si>
  <si>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</si>
  <si>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</si>
  <si>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</si>
  <si>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</si>
  <si>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</si>
  <si>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</si>
  <si>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</si>
  <si>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</si>
  <si>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</si>
  <si>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</si>
  <si>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</si>
  <si>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</si>
  <si>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</si>
  <si>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</si>
  <si>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</si>
  <si>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</si>
  <si>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</si>
  <si>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</si>
  <si>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</si>
  <si>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</si>
  <si>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</si>
  <si>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</si>
  <si>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</si>
  <si>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</si>
  <si>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</si>
  <si>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</si>
  <si>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</si>
  <si>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</si>
  <si>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</si>
  <si>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総社市後期高齢者医療特別会計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</si>
  <si>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</si>
  <si>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</si>
  <si>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</si>
  <si>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</si>
  <si>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</si>
  <si>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</si>
  <si>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</si>
  <si>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</si>
  <si>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</si>
  <si>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</si>
  <si>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</si>
  <si>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</si>
  <si>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</si>
  <si>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</si>
  <si>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</si>
  <si>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</si>
  <si>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</si>
  <si>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</si>
  <si>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</si>
  <si>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</si>
  <si>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</si>
  <si>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</si>
  <si>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</si>
  <si>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</si>
  <si>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</si>
  <si>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</si>
  <si>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</si>
  <si>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</si>
  <si>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</si>
  <si>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</si>
  <si>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</si>
  <si>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</si>
  <si>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</si>
  <si>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</si>
  <si>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</si>
  <si>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</si>
  <si>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</si>
  <si>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</si>
  <si>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</si>
  <si>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</si>
  <si>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</si>
  <si>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</si>
  <si>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</si>
  <si>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</si>
  <si>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</si>
  <si>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</si>
  <si>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</si>
  <si>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</si>
  <si>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</si>
  <si>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</si>
  <si>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</si>
  <si>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</si>
  <si>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</si>
  <si>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</si>
  <si>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</si>
  <si>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</si>
  <si>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</si>
  <si>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</si>
  <si>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</si>
  <si>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</si>
  <si>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</si>
  <si>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</si>
  <si>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</si>
  <si>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</si>
  <si>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</si>
  <si>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</si>
  <si>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</si>
  <si>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</si>
  <si>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</si>
  <si>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</si>
  <si>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</si>
  <si>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</si>
  <si>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</si>
  <si>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</si>
  <si>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</si>
  <si>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</si>
  <si>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</si>
  <si>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</si>
  <si>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</si>
  <si>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</si>
  <si>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</si>
  <si>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</si>
  <si>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1.25</t>
  </si>
  <si>
    <t>▲ 2.62</t>
  </si>
  <si>
    <t>総社市水道事業会計</t>
  </si>
  <si>
    <t>一般会計</t>
  </si>
  <si>
    <t>総社市下水道事業会計</t>
  </si>
  <si>
    <t>総社市介護保険特別会計</t>
  </si>
  <si>
    <t>総社市工業用水道事業会計</t>
  </si>
  <si>
    <t>総社市国民健康保険特別会計</t>
  </si>
  <si>
    <t>総社市後期高齢者医療特別会計</t>
  </si>
  <si>
    <t>総社市国民宿舎事業費特別会計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</si>
  <si>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</si>
  <si>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</si>
  <si>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</si>
  <si>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</si>
  <si>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</si>
  <si>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</si>
  <si>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</si>
  <si>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</si>
  <si>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</si>
  <si>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</si>
  <si>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</si>
  <si>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</si>
  <si>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</si>
  <si>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備南競艇事業組合（一般会計）</t>
    <rPh sb="0" eb="2">
      <t>ビナン</t>
    </rPh>
    <rPh sb="2" eb="4">
      <t>キョウテイ</t>
    </rPh>
    <rPh sb="4" eb="6">
      <t>ジギョウ</t>
    </rPh>
    <rPh sb="6" eb="8">
      <t>クミアイ</t>
    </rPh>
    <rPh sb="9" eb="13">
      <t>イッパンカイケイ</t>
    </rPh>
    <phoneticPr fontId="2"/>
  </si>
  <si>
    <t>備南協定事業組合（特別会計）</t>
    <rPh sb="0" eb="2">
      <t>ビナン</t>
    </rPh>
    <rPh sb="2" eb="4">
      <t>キョウテイ</t>
    </rPh>
    <rPh sb="4" eb="6">
      <t>ジギョウ</t>
    </rPh>
    <rPh sb="6" eb="8">
      <t>クミアイ</t>
    </rPh>
    <rPh sb="9" eb="13">
      <t>トクベツカイケイ</t>
    </rPh>
    <phoneticPr fontId="2"/>
  </si>
  <si>
    <t>総社広域環境施設組合</t>
    <rPh sb="0" eb="6">
      <t>ソウジャコウイキカンキョウ</t>
    </rPh>
    <rPh sb="6" eb="8">
      <t>シセツ</t>
    </rPh>
    <rPh sb="8" eb="10">
      <t>クミアイ</t>
    </rPh>
    <phoneticPr fontId="2"/>
  </si>
  <si>
    <t>湛井十二箇郷組合</t>
    <rPh sb="0" eb="1">
      <t>ジン</t>
    </rPh>
    <rPh sb="1" eb="2">
      <t>イ</t>
    </rPh>
    <rPh sb="2" eb="3">
      <t>ジュウ</t>
    </rPh>
    <rPh sb="3" eb="4">
      <t>ニ</t>
    </rPh>
    <rPh sb="4" eb="5">
      <t>カ</t>
    </rPh>
    <rPh sb="5" eb="6">
      <t>サト</t>
    </rPh>
    <rPh sb="6" eb="8">
      <t>クミアイ</t>
    </rPh>
    <phoneticPr fontId="2"/>
  </si>
  <si>
    <t>岡山県後期高齢者医療広域連合（一般会計）</t>
    <rPh sb="0" eb="3">
      <t>オカヤマケン</t>
    </rPh>
    <rPh sb="3" eb="8">
      <t>コウキコウレイシャ</t>
    </rPh>
    <rPh sb="8" eb="10">
      <t>イリョウ</t>
    </rPh>
    <rPh sb="10" eb="14">
      <t>コウイキレンゴウ</t>
    </rPh>
    <rPh sb="15" eb="19">
      <t>イッパンカイケイ</t>
    </rPh>
    <phoneticPr fontId="2"/>
  </si>
  <si>
    <t>岡山県後期高齢者医療広域連合（特別会計）</t>
    <rPh sb="15" eb="17">
      <t>トクベツ</t>
    </rPh>
    <phoneticPr fontId="2"/>
  </si>
  <si>
    <t>岡山県市町村総合事務組合（一般会計）</t>
    <rPh sb="13" eb="15">
      <t>イッパン</t>
    </rPh>
    <phoneticPr fontId="2"/>
  </si>
  <si>
    <t>岡山県市町村総合事務組合（貸付金特別会計）</t>
  </si>
  <si>
    <t>岡山県市町村総合事務組合（拠出金事業特別会計）</t>
  </si>
  <si>
    <t>岡山県広域水道企業団</t>
    <phoneticPr fontId="2"/>
  </si>
  <si>
    <t>大正池水利組合</t>
    <phoneticPr fontId="2"/>
  </si>
  <si>
    <t>岡山県市町村税整理組合</t>
    <phoneticPr fontId="2"/>
  </si>
  <si>
    <t>-</t>
    <phoneticPr fontId="2"/>
  </si>
  <si>
    <t>-</t>
    <phoneticPr fontId="2"/>
  </si>
  <si>
    <t>-</t>
    <phoneticPr fontId="2"/>
  </si>
  <si>
    <t>-</t>
    <phoneticPr fontId="2"/>
  </si>
  <si>
    <t>-</t>
    <phoneticPr fontId="2"/>
  </si>
  <si>
    <t>-</t>
    <phoneticPr fontId="2"/>
  </si>
  <si>
    <t>-</t>
    <phoneticPr fontId="2"/>
  </si>
  <si>
    <t>総社市土地開発公社</t>
    <rPh sb="0" eb="3">
      <t>ソウジャシ</t>
    </rPh>
    <rPh sb="3" eb="5">
      <t>トチ</t>
    </rPh>
    <rPh sb="5" eb="7">
      <t>カイハツ</t>
    </rPh>
    <rPh sb="7" eb="9">
      <t>コウシャ</t>
    </rPh>
    <phoneticPr fontId="2"/>
  </si>
  <si>
    <t>総社市文化振興財団</t>
    <rPh sb="0" eb="3">
      <t>ソウジャシ</t>
    </rPh>
    <rPh sb="3" eb="5">
      <t>ブンカ</t>
    </rPh>
    <rPh sb="5" eb="7">
      <t>シンコウ</t>
    </rPh>
    <rPh sb="7" eb="9">
      <t>ザイダン</t>
    </rPh>
    <phoneticPr fontId="2"/>
  </si>
  <si>
    <t>スキーム音楽振興財団</t>
    <rPh sb="4" eb="6">
      <t>オンガク</t>
    </rPh>
    <rPh sb="6" eb="10">
      <t>シンコウザイダン</t>
    </rPh>
    <phoneticPr fontId="2"/>
  </si>
  <si>
    <t>そうじゃ地食べ公社</t>
    <rPh sb="4" eb="6">
      <t>チタ</t>
    </rPh>
    <rPh sb="7" eb="9">
      <t>コウシャ</t>
    </rPh>
    <phoneticPr fontId="2"/>
  </si>
  <si>
    <t>井原鉄道株式会社</t>
    <rPh sb="0" eb="2">
      <t>イバラ</t>
    </rPh>
    <rPh sb="2" eb="4">
      <t>テツドウ</t>
    </rPh>
    <rPh sb="4" eb="8">
      <t>カブシキガイシャ</t>
    </rPh>
    <phoneticPr fontId="2"/>
  </si>
  <si>
    <t>地域振興基金</t>
    <phoneticPr fontId="5"/>
  </si>
  <si>
    <t>庁舎等整備事業基金</t>
    <phoneticPr fontId="2"/>
  </si>
  <si>
    <t>職員退職手当基金</t>
    <phoneticPr fontId="2"/>
  </si>
  <si>
    <t>教育施設整備事業等基金</t>
    <phoneticPr fontId="2"/>
  </si>
  <si>
    <t>総社市美術博物館施設整備事業基金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</si>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</sst>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54225</c:v>
                </c:pt>
                <c:pt idx="4">
                  <c:v>54016</c:v>
                </c:pt>
              </c:numCache>
            </c:numRef>
          </c:val>
          <c:smooth val="0"/>
          <c:extLst xmlns:c16r2="http://schemas.microsoft.com/office/drawing/2015/06/chart">
            <c:ext xmlns:c16="http://schemas.microsoft.com/office/drawing/2014/chart" uri="{C3380CC4-5D6E-409C-BE32-E72D297353CC}">
              <c16:uniqueId val="{00000000-23BF-4136-978F-72782F4496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80805</c:v>
                </c:pt>
                <c:pt idx="1">
                  <c:v>60542</c:v>
                </c:pt>
                <c:pt idx="2">
                  <c:v>42630</c:v>
                </c:pt>
                <c:pt idx="3">
                  <c:v>32026</c:v>
                </c:pt>
                <c:pt idx="4">
                  <c:v>68575</c:v>
                </c:pt>
              </c:numCache>
            </c:numRef>
          </c:val>
          <c:smooth val="0"/>
          <c:extLst xmlns:c16r2="http://schemas.microsoft.com/office/drawing/2015/06/chart">
            <c:ext xmlns:c16="http://schemas.microsoft.com/office/drawing/2014/chart" uri="{C3380CC4-5D6E-409C-BE32-E72D297353CC}">
              <c16:uniqueId val="{00000001-23BF-4136-978F-72782F449614}"/>
            </c:ext>
          </c:extLst>
        </c:ser>
        <c:dLbls>
          <c:showLegendKey val="0"/>
          <c:showVal val="0"/>
          <c:showCatName val="0"/>
          <c:showSerName val="0"/>
          <c:showPercent val="0"/>
          <c:showBubbleSize val="0"/>
        </c:dLbls>
        <c:marker val="1"/>
        <c:smooth val="0"/>
        <c:axId val="-725356048"/>
        <c:axId val="-725366384"/>
      </c:lineChart>
      <c:catAx>
        <c:axId val="-72535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5366384"/>
        <c:crosses val="autoZero"/>
        <c:auto val="1"/>
        <c:lblAlgn val="ctr"/>
        <c:lblOffset val="100"/>
        <c:tickLblSkip val="1"/>
        <c:tickMarkSkip val="1"/>
        <c:noMultiLvlLbl val="0"/>
      </c:catAx>
      <c:valAx>
        <c:axId val="-7253663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535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1.46</c:v>
                </c:pt>
                <c:pt idx="1">
                  <c:v>1.28</c:v>
                </c:pt>
                <c:pt idx="2">
                  <c:v>5.39</c:v>
                </c:pt>
                <c:pt idx="3">
                  <c:v>10.85</c:v>
                </c:pt>
                <c:pt idx="4">
                  <c:v>6.76</c:v>
                </c:pt>
              </c:numCache>
            </c:numRef>
          </c:val>
          <c:extLst xmlns:c16r2="http://schemas.microsoft.com/office/drawing/2015/06/chart">
            <c:ext xmlns:c16="http://schemas.microsoft.com/office/drawing/2014/chart" uri="{C3380CC4-5D6E-409C-BE32-E72D297353CC}">
              <c16:uniqueId val="{00000000-FA4B-42B1-AE5D-4CFFB64BD6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31.1</c:v>
                </c:pt>
                <c:pt idx="1">
                  <c:v>28.94</c:v>
                </c:pt>
                <c:pt idx="2">
                  <c:v>28.49</c:v>
                </c:pt>
                <c:pt idx="3">
                  <c:v>32.26</c:v>
                </c:pt>
                <c:pt idx="4">
                  <c:v>40.97</c:v>
                </c:pt>
              </c:numCache>
            </c:numRef>
          </c:val>
          <c:extLst xmlns:c16r2="http://schemas.microsoft.com/office/drawing/2015/06/chart">
            <c:ext xmlns:c16="http://schemas.microsoft.com/office/drawing/2014/chart" uri="{C3380CC4-5D6E-409C-BE32-E72D297353CC}">
              <c16:uniqueId val="{00000001-FA4B-42B1-AE5D-4CFFB64BD642}"/>
            </c:ext>
          </c:extLst>
        </c:ser>
        <c:dLbls>
          <c:showLegendKey val="0"/>
          <c:showVal val="0"/>
          <c:showCatName val="0"/>
          <c:showSerName val="0"/>
          <c:showPercent val="0"/>
          <c:showBubbleSize val="0"/>
        </c:dLbls>
        <c:gapWidth val="250"/>
        <c:overlap val="100"/>
        <c:axId val="-725358768"/>
        <c:axId val="-72536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-1.25</c:v>
                </c:pt>
                <c:pt idx="1">
                  <c:v>-2.62</c:v>
                </c:pt>
                <c:pt idx="2">
                  <c:v>4.78</c:v>
                </c:pt>
                <c:pt idx="3">
                  <c:v>11.14</c:v>
                </c:pt>
                <c:pt idx="4">
                  <c:v>3.84</c:v>
                </c:pt>
              </c:numCache>
            </c:numRef>
          </c:val>
          <c:smooth val="0"/>
          <c:extLst xmlns:c16r2="http://schemas.microsoft.com/office/drawing/2015/06/chart">
            <c:ext xmlns:c16="http://schemas.microsoft.com/office/drawing/2014/chart" uri="{C3380CC4-5D6E-409C-BE32-E72D297353CC}">
              <c16:uniqueId val="{00000002-FA4B-42B1-AE5D-4CFFB64BD642}"/>
            </c:ext>
          </c:extLst>
        </c:ser>
        <c:dLbls>
          <c:showLegendKey val="0"/>
          <c:showVal val="0"/>
          <c:showCatName val="0"/>
          <c:showSerName val="0"/>
          <c:showPercent val="0"/>
          <c:showBubbleSize val="0"/>
        </c:dLbls>
        <c:marker val="1"/>
        <c:smooth val="0"/>
        <c:axId val="-725358768"/>
        <c:axId val="-725360400"/>
      </c:lineChart>
      <c:catAx>
        <c:axId val="-72535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5360400"/>
        <c:crosses val="autoZero"/>
        <c:auto val="1"/>
        <c:lblAlgn val="ctr"/>
        <c:lblOffset val="100"/>
        <c:tickLblSkip val="1"/>
        <c:tickMarkSkip val="1"/>
        <c:noMultiLvlLbl val="0"/>
      </c:catAx>
      <c:valAx>
        <c:axId val="-72536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35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1.2</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4D6-4B5A-AF0B-96A1C0EE81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D6-4B5A-AF0B-96A1C0EE8144}"/>
            </c:ext>
          </c:extLst>
        </c:ser>
        <c:ser>
          <c:idx val="2"/>
          <c:order val="2"/>
          <c:tx>
            <c:strRef>
              <c:f>データシート!$A$29</c:f>
              <c:strCache>
                <c:ptCount val="1"/>
                <c:pt idx="0">
                  <c:v>総社市国民宿舎事業費特別会計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4D6-4B5A-AF0B-96A1C0EE8144}"/>
            </c:ext>
          </c:extLst>
        </c:ser>
        <c:ser>
          <c:idx val="3"/>
          <c:order val="3"/>
          <c:tx>
            <c:strRef>
              <c:f>データシート!$A$30</c:f>
              <c:strCache>
                <c:ptCount val="1"/>
                <c:pt idx="0">
                  <c:v>総社市後期高齢者医療特別会計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4D6-4B5A-AF0B-96A1C0EE8144}"/>
            </c:ext>
          </c:extLst>
        </c:ser>
        <c:ser>
          <c:idx val="4"/>
          <c:order val="4"/>
          <c:tx>
            <c:strRef>
              <c:f>データシート!$A$31</c:f>
              <c:strCache>
                <c:ptCount val="1"/>
                <c:pt idx="0">
                  <c:v>総社市国民健康保険特別会計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1.46</c:v>
                </c:pt>
                <c:pt idx="2">
                  <c:v>#N/A</c:v>
                </c:pt>
                <c:pt idx="3">
                  <c:v>0.65</c:v>
                </c:pt>
                <c:pt idx="4">
                  <c:v>#N/A</c:v>
                </c:pt>
                <c:pt idx="5">
                  <c:v>1.55</c:v>
                </c:pt>
                <c:pt idx="6">
                  <c:v>#N/A</c:v>
                </c:pt>
                <c:pt idx="7">
                  <c:v>1.1299999999999999</c:v>
                </c:pt>
                <c:pt idx="8">
                  <c:v>#N/A</c:v>
                </c:pt>
                <c:pt idx="9">
                  <c:v>0.49</c:v>
                </c:pt>
              </c:numCache>
            </c:numRef>
          </c:val>
          <c:extLst xmlns:c16r2="http://schemas.microsoft.com/office/drawing/2015/06/chart">
            <c:ext xmlns:c16="http://schemas.microsoft.com/office/drawing/2014/chart" uri="{C3380CC4-5D6E-409C-BE32-E72D297353CC}">
              <c16:uniqueId val="{00000004-44D6-4B5A-AF0B-96A1C0EE8144}"/>
            </c:ext>
          </c:extLst>
        </c:ser>
        <c:ser>
          <c:idx val="5"/>
          <c:order val="5"/>
          <c:tx>
            <c:strRef>
              <c:f>データシート!$A$32</c:f>
              <c:strCache>
                <c:ptCount val="1"/>
                <c:pt idx="0">
                  <c:v>総社市工業用水道事業会計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0.85</c:v>
                </c:pt>
                <c:pt idx="4">
                  <c:v>#N/A</c:v>
                </c:pt>
                <c:pt idx="5">
                  <c:v>0.94</c:v>
                </c:pt>
                <c:pt idx="6">
                  <c:v>#N/A</c:v>
                </c:pt>
                <c:pt idx="7">
                  <c:v>1</c:v>
                </c:pt>
                <c:pt idx="8">
                  <c:v>#N/A</c:v>
                </c:pt>
                <c:pt idx="9">
                  <c:v>0.56000000000000005</c:v>
                </c:pt>
              </c:numCache>
            </c:numRef>
          </c:val>
          <c:extLst xmlns:c16r2="http://schemas.microsoft.com/office/drawing/2015/06/chart">
            <c:ext xmlns:c16="http://schemas.microsoft.com/office/drawing/2014/chart" uri="{C3380CC4-5D6E-409C-BE32-E72D297353CC}">
              <c16:uniqueId val="{00000005-44D6-4B5A-AF0B-96A1C0EE8144}"/>
            </c:ext>
          </c:extLst>
        </c:ser>
        <c:ser>
          <c:idx val="6"/>
          <c:order val="6"/>
          <c:tx>
            <c:strRef>
              <c:f>データシート!$A$33</c:f>
              <c:strCache>
                <c:ptCount val="1"/>
                <c:pt idx="0">
                  <c:v>総社市介護保険特別会計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0.08</c:v>
                </c:pt>
                <c:pt idx="4">
                  <c:v>#N/A</c:v>
                </c:pt>
                <c:pt idx="5">
                  <c:v>0.2</c:v>
                </c:pt>
                <c:pt idx="6">
                  <c:v>#N/A</c:v>
                </c:pt>
                <c:pt idx="7">
                  <c:v>1.2</c:v>
                </c:pt>
                <c:pt idx="8">
                  <c:v>#N/A</c:v>
                </c:pt>
                <c:pt idx="9">
                  <c:v>1.03</c:v>
                </c:pt>
              </c:numCache>
            </c:numRef>
          </c:val>
          <c:extLst xmlns:c16r2="http://schemas.microsoft.com/office/drawing/2015/06/chart">
            <c:ext xmlns:c16="http://schemas.microsoft.com/office/drawing/2014/chart" uri="{C3380CC4-5D6E-409C-BE32-E72D297353CC}">
              <c16:uniqueId val="{00000006-44D6-4B5A-AF0B-96A1C0EE8144}"/>
            </c:ext>
          </c:extLst>
        </c:ser>
        <c:ser>
          <c:idx val="7"/>
          <c:order val="7"/>
          <c:tx>
            <c:strRef>
              <c:f>データシート!$A$34</c:f>
              <c:strCache>
                <c:ptCount val="1"/>
                <c:pt idx="0">
                  <c:v>総社市下水道事業会計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0.28999999999999998</c:v>
                </c:pt>
                <c:pt idx="6">
                  <c:v>#N/A</c:v>
                </c:pt>
                <c:pt idx="7">
                  <c:v>1.22</c:v>
                </c:pt>
                <c:pt idx="8">
                  <c:v>#N/A</c:v>
                </c:pt>
                <c:pt idx="9">
                  <c:v>1.85</c:v>
                </c:pt>
              </c:numCache>
            </c:numRef>
          </c:val>
          <c:extLst xmlns:c16r2="http://schemas.microsoft.com/office/drawing/2015/06/chart">
            <c:ext xmlns:c16="http://schemas.microsoft.com/office/drawing/2014/chart" uri="{C3380CC4-5D6E-409C-BE32-E72D297353CC}">
              <c16:uniqueId val="{00000007-44D6-4B5A-AF0B-96A1C0EE814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1.45</c:v>
                </c:pt>
                <c:pt idx="2">
                  <c:v>#N/A</c:v>
                </c:pt>
                <c:pt idx="3">
                  <c:v>1.28</c:v>
                </c:pt>
                <c:pt idx="4">
                  <c:v>#N/A</c:v>
                </c:pt>
                <c:pt idx="5">
                  <c:v>5.39</c:v>
                </c:pt>
                <c:pt idx="6">
                  <c:v>#N/A</c:v>
                </c:pt>
                <c:pt idx="7">
                  <c:v>10.84</c:v>
                </c:pt>
                <c:pt idx="8">
                  <c:v>#N/A</c:v>
                </c:pt>
                <c:pt idx="9">
                  <c:v>6.76</c:v>
                </c:pt>
              </c:numCache>
            </c:numRef>
          </c:val>
          <c:extLst xmlns:c16r2="http://schemas.microsoft.com/office/drawing/2015/06/chart">
            <c:ext xmlns:c16="http://schemas.microsoft.com/office/drawing/2014/chart" uri="{C3380CC4-5D6E-409C-BE32-E72D297353CC}">
              <c16:uniqueId val="{00000008-44D6-4B5A-AF0B-96A1C0EE8144}"/>
            </c:ext>
          </c:extLst>
        </c:ser>
        <c:ser>
          <c:idx val="9"/>
          <c:order val="9"/>
          <c:tx>
            <c:strRef>
              <c:f>データシート!$A$36</c:f>
              <c:strCache>
                <c:ptCount val="1"/>
                <c:pt idx="0">
                  <c:v>総社市水道事業会計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9.57</c:v>
                </c:pt>
                <c:pt idx="2">
                  <c:v>#N/A</c:v>
                </c:pt>
                <c:pt idx="3">
                  <c:v>7.57</c:v>
                </c:pt>
                <c:pt idx="4">
                  <c:v>#N/A</c:v>
                </c:pt>
                <c:pt idx="5">
                  <c:v>7.57</c:v>
                </c:pt>
                <c:pt idx="6">
                  <c:v>#N/A</c:v>
                </c:pt>
                <c:pt idx="7">
                  <c:v>8.3000000000000007</c:v>
                </c:pt>
                <c:pt idx="8">
                  <c:v>#N/A</c:v>
                </c:pt>
                <c:pt idx="9">
                  <c:v>8.4</c:v>
                </c:pt>
              </c:numCache>
            </c:numRef>
          </c:val>
          <c:extLst xmlns:c16r2="http://schemas.microsoft.com/office/drawing/2015/06/chart">
            <c:ext xmlns:c16="http://schemas.microsoft.com/office/drawing/2014/chart" uri="{C3380CC4-5D6E-409C-BE32-E72D297353CC}">
              <c16:uniqueId val="{00000009-44D6-4B5A-AF0B-96A1C0EE8144}"/>
            </c:ext>
          </c:extLst>
        </c:ser>
        <c:dLbls>
          <c:showLegendKey val="0"/>
          <c:showVal val="0"/>
          <c:showCatName val="0"/>
          <c:showSerName val="0"/>
          <c:showPercent val="0"/>
          <c:showBubbleSize val="0"/>
        </c:dLbls>
        <c:gapWidth val="150"/>
        <c:overlap val="100"/>
        <c:axId val="-725364208"/>
        <c:axId val="-725363120"/>
      </c:barChart>
      <c:catAx>
        <c:axId val="-72536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5363120"/>
        <c:crosses val="autoZero"/>
        <c:auto val="1"/>
        <c:lblAlgn val="ctr"/>
        <c:lblOffset val="100"/>
        <c:tickLblSkip val="1"/>
        <c:tickMarkSkip val="1"/>
        <c:noMultiLvlLbl val="0"/>
      </c:catAx>
      <c:valAx>
        <c:axId val="-72536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364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2829</c:v>
                </c:pt>
                <c:pt idx="5">
                  <c:v>2759</c:v>
                </c:pt>
                <c:pt idx="8">
                  <c:v>2724</c:v>
                </c:pt>
                <c:pt idx="11">
                  <c:v>2488</c:v>
                </c:pt>
                <c:pt idx="14">
                  <c:v>2561</c:v>
                </c:pt>
              </c:numCache>
            </c:numRef>
          </c:val>
          <c:extLst xmlns:c16r2="http://schemas.microsoft.com/office/drawing/2015/06/chart">
            <c:ext xmlns:c16="http://schemas.microsoft.com/office/drawing/2014/chart" uri="{C3380CC4-5D6E-409C-BE32-E72D297353CC}">
              <c16:uniqueId val="{00000000-F7BF-49CB-87E4-FAF035E83E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7BF-49CB-87E4-FAF035E83E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87</c:v>
                </c:pt>
                <c:pt idx="3">
                  <c:v>82</c:v>
                </c:pt>
                <c:pt idx="6">
                  <c:v>74</c:v>
                </c:pt>
                <c:pt idx="9">
                  <c:v>66</c:v>
                </c:pt>
                <c:pt idx="12">
                  <c:v>62</c:v>
                </c:pt>
              </c:numCache>
            </c:numRef>
          </c:val>
          <c:extLst xmlns:c16r2="http://schemas.microsoft.com/office/drawing/2015/06/chart">
            <c:ext xmlns:c16="http://schemas.microsoft.com/office/drawing/2014/chart" uri="{C3380CC4-5D6E-409C-BE32-E72D297353CC}">
              <c16:uniqueId val="{00000002-F7BF-49CB-87E4-FAF035E83E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144</c:v>
                </c:pt>
                <c:pt idx="3">
                  <c:v>145</c:v>
                </c:pt>
                <c:pt idx="6">
                  <c:v>143</c:v>
                </c:pt>
                <c:pt idx="9">
                  <c:v>77</c:v>
                </c:pt>
                <c:pt idx="12">
                  <c:v>10</c:v>
                </c:pt>
              </c:numCache>
            </c:numRef>
          </c:val>
          <c:extLst xmlns:c16r2="http://schemas.microsoft.com/office/drawing/2015/06/chart">
            <c:ext xmlns:c16="http://schemas.microsoft.com/office/drawing/2014/chart" uri="{C3380CC4-5D6E-409C-BE32-E72D297353CC}">
              <c16:uniqueId val="{00000003-F7BF-49CB-87E4-FAF035E83E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705</c:v>
                </c:pt>
                <c:pt idx="3">
                  <c:v>816</c:v>
                </c:pt>
                <c:pt idx="6">
                  <c:v>795</c:v>
                </c:pt>
                <c:pt idx="9">
                  <c:v>802</c:v>
                </c:pt>
                <c:pt idx="12">
                  <c:v>654</c:v>
                </c:pt>
              </c:numCache>
            </c:numRef>
          </c:val>
          <c:extLst xmlns:c16r2="http://schemas.microsoft.com/office/drawing/2015/06/chart">
            <c:ext xmlns:c16="http://schemas.microsoft.com/office/drawing/2014/chart" uri="{C3380CC4-5D6E-409C-BE32-E72D297353CC}">
              <c16:uniqueId val="{00000004-F7BF-49CB-87E4-FAF035E83E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BF-49CB-87E4-FAF035E83E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7BF-49CB-87E4-FAF035E83E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2990</c:v>
                </c:pt>
                <c:pt idx="3">
                  <c:v>2713</c:v>
                </c:pt>
                <c:pt idx="6">
                  <c:v>2684</c:v>
                </c:pt>
                <c:pt idx="9">
                  <c:v>2685</c:v>
                </c:pt>
                <c:pt idx="12">
                  <c:v>2752</c:v>
                </c:pt>
              </c:numCache>
            </c:numRef>
          </c:val>
          <c:extLst xmlns:c16r2="http://schemas.microsoft.com/office/drawing/2015/06/chart">
            <c:ext xmlns:c16="http://schemas.microsoft.com/office/drawing/2014/chart" uri="{C3380CC4-5D6E-409C-BE32-E72D297353CC}">
              <c16:uniqueId val="{00000007-F7BF-49CB-87E4-FAF035E83EF3}"/>
            </c:ext>
          </c:extLst>
        </c:ser>
        <c:dLbls>
          <c:showLegendKey val="0"/>
          <c:showVal val="0"/>
          <c:showCatName val="0"/>
          <c:showSerName val="0"/>
          <c:showPercent val="0"/>
          <c:showBubbleSize val="0"/>
        </c:dLbls>
        <c:gapWidth val="100"/>
        <c:overlap val="100"/>
        <c:axId val="-725359856"/>
        <c:axId val="-72535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1097</c:v>
                </c:pt>
                <c:pt idx="2">
                  <c:v>#N/A</c:v>
                </c:pt>
                <c:pt idx="3">
                  <c:v>#N/A</c:v>
                </c:pt>
                <c:pt idx="4">
                  <c:v>997</c:v>
                </c:pt>
                <c:pt idx="5">
                  <c:v>#N/A</c:v>
                </c:pt>
                <c:pt idx="6">
                  <c:v>#N/A</c:v>
                </c:pt>
                <c:pt idx="7">
                  <c:v>972</c:v>
                </c:pt>
                <c:pt idx="8">
                  <c:v>#N/A</c:v>
                </c:pt>
                <c:pt idx="9">
                  <c:v>#N/A</c:v>
                </c:pt>
                <c:pt idx="10">
                  <c:v>1142</c:v>
                </c:pt>
                <c:pt idx="11">
                  <c:v>#N/A</c:v>
                </c:pt>
                <c:pt idx="12">
                  <c:v>#N/A</c:v>
                </c:pt>
                <c:pt idx="13">
                  <c:v>917</c:v>
                </c:pt>
                <c:pt idx="14">
                  <c:v>#N/A</c:v>
                </c:pt>
              </c:numCache>
            </c:numRef>
          </c:val>
          <c:smooth val="0"/>
          <c:extLst xmlns:c16r2="http://schemas.microsoft.com/office/drawing/2015/06/chart">
            <c:ext xmlns:c16="http://schemas.microsoft.com/office/drawing/2014/chart" uri="{C3380CC4-5D6E-409C-BE32-E72D297353CC}">
              <c16:uniqueId val="{00000008-F7BF-49CB-87E4-FAF035E83EF3}"/>
            </c:ext>
          </c:extLst>
        </c:ser>
        <c:dLbls>
          <c:showLegendKey val="0"/>
          <c:showVal val="0"/>
          <c:showCatName val="0"/>
          <c:showSerName val="0"/>
          <c:showPercent val="0"/>
          <c:showBubbleSize val="0"/>
        </c:dLbls>
        <c:marker val="1"/>
        <c:smooth val="0"/>
        <c:axId val="-725359856"/>
        <c:axId val="-725355504"/>
      </c:lineChart>
      <c:catAx>
        <c:axId val="-72535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5355504"/>
        <c:crosses val="autoZero"/>
        <c:auto val="1"/>
        <c:lblAlgn val="ctr"/>
        <c:lblOffset val="100"/>
        <c:tickLblSkip val="1"/>
        <c:tickMarkSkip val="1"/>
        <c:noMultiLvlLbl val="0"/>
      </c:catAx>
      <c:valAx>
        <c:axId val="-72535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35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27808</c:v>
                </c:pt>
                <c:pt idx="5">
                  <c:v>28315</c:v>
                </c:pt>
                <c:pt idx="8">
                  <c:v>28568</c:v>
                </c:pt>
                <c:pt idx="11">
                  <c:v>27512</c:v>
                </c:pt>
                <c:pt idx="14">
                  <c:v>28756</c:v>
                </c:pt>
              </c:numCache>
            </c:numRef>
          </c:val>
          <c:extLst xmlns:c16r2="http://schemas.microsoft.com/office/drawing/2015/06/chart">
            <c:ext xmlns:c16="http://schemas.microsoft.com/office/drawing/2014/chart" uri="{C3380CC4-5D6E-409C-BE32-E72D297353CC}">
              <c16:uniqueId val="{00000000-4C1A-4E33-9FFB-78202AF868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3324</c:v>
                </c:pt>
                <c:pt idx="5">
                  <c:v>3245</c:v>
                </c:pt>
                <c:pt idx="8">
                  <c:v>3112</c:v>
                </c:pt>
                <c:pt idx="11">
                  <c:v>3020</c:v>
                </c:pt>
                <c:pt idx="14">
                  <c:v>2932</c:v>
                </c:pt>
              </c:numCache>
            </c:numRef>
          </c:val>
          <c:extLst xmlns:c16r2="http://schemas.microsoft.com/office/drawing/2015/06/chart">
            <c:ext xmlns:c16="http://schemas.microsoft.com/office/drawing/2014/chart" uri="{C3380CC4-5D6E-409C-BE32-E72D297353CC}">
              <c16:uniqueId val="{00000001-4C1A-4E33-9FFB-78202AF868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10814</c:v>
                </c:pt>
                <c:pt idx="5">
                  <c:v>9509</c:v>
                </c:pt>
                <c:pt idx="8">
                  <c:v>9558</c:v>
                </c:pt>
                <c:pt idx="11">
                  <c:v>12829</c:v>
                </c:pt>
                <c:pt idx="14">
                  <c:v>14638</c:v>
                </c:pt>
              </c:numCache>
            </c:numRef>
          </c:val>
          <c:extLst xmlns:c16r2="http://schemas.microsoft.com/office/drawing/2015/06/chart">
            <c:ext xmlns:c16="http://schemas.microsoft.com/office/drawing/2014/chart" uri="{C3380CC4-5D6E-409C-BE32-E72D297353CC}">
              <c16:uniqueId val="{00000002-4C1A-4E33-9FFB-78202AF868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1A-4E33-9FFB-78202AF868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1A-4E33-9FFB-78202AF868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1A-4E33-9FFB-78202AF868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3902</c:v>
                </c:pt>
                <c:pt idx="3">
                  <c:v>3884</c:v>
                </c:pt>
                <c:pt idx="6">
                  <c:v>3982</c:v>
                </c:pt>
                <c:pt idx="9">
                  <c:v>4163</c:v>
                </c:pt>
                <c:pt idx="12">
                  <c:v>4116</c:v>
                </c:pt>
              </c:numCache>
            </c:numRef>
          </c:val>
          <c:extLst xmlns:c16r2="http://schemas.microsoft.com/office/drawing/2015/06/chart">
            <c:ext xmlns:c16="http://schemas.microsoft.com/office/drawing/2014/chart" uri="{C3380CC4-5D6E-409C-BE32-E72D297353CC}">
              <c16:uniqueId val="{00000006-4C1A-4E33-9FFB-78202AF868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348</c:v>
                </c:pt>
                <c:pt idx="3">
                  <c:v>247</c:v>
                </c:pt>
                <c:pt idx="6">
                  <c:v>113</c:v>
                </c:pt>
                <c:pt idx="9">
                  <c:v>152</c:v>
                </c:pt>
                <c:pt idx="12">
                  <c:v>865</c:v>
                </c:pt>
              </c:numCache>
            </c:numRef>
          </c:val>
          <c:extLst xmlns:c16r2="http://schemas.microsoft.com/office/drawing/2015/06/chart">
            <c:ext xmlns:c16="http://schemas.microsoft.com/office/drawing/2014/chart" uri="{C3380CC4-5D6E-409C-BE32-E72D297353CC}">
              <c16:uniqueId val="{00000007-4C1A-4E33-9FFB-78202AF868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8701</c:v>
                </c:pt>
                <c:pt idx="3">
                  <c:v>8559</c:v>
                </c:pt>
                <c:pt idx="6">
                  <c:v>8012</c:v>
                </c:pt>
                <c:pt idx="9">
                  <c:v>7753</c:v>
                </c:pt>
                <c:pt idx="12">
                  <c:v>7084</c:v>
                </c:pt>
              </c:numCache>
            </c:numRef>
          </c:val>
          <c:extLst xmlns:c16r2="http://schemas.microsoft.com/office/drawing/2015/06/chart">
            <c:ext xmlns:c16="http://schemas.microsoft.com/office/drawing/2014/chart" uri="{C3380CC4-5D6E-409C-BE32-E72D297353CC}">
              <c16:uniqueId val="{00000008-4C1A-4E33-9FFB-78202AF868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608</c:v>
                </c:pt>
                <c:pt idx="3">
                  <c:v>514</c:v>
                </c:pt>
                <c:pt idx="6">
                  <c:v>462</c:v>
                </c:pt>
                <c:pt idx="9">
                  <c:v>425</c:v>
                </c:pt>
                <c:pt idx="12">
                  <c:v>365</c:v>
                </c:pt>
              </c:numCache>
            </c:numRef>
          </c:val>
          <c:extLst xmlns:c16r2="http://schemas.microsoft.com/office/drawing/2015/06/chart">
            <c:ext xmlns:c16="http://schemas.microsoft.com/office/drawing/2014/chart" uri="{C3380CC4-5D6E-409C-BE32-E72D297353CC}">
              <c16:uniqueId val="{00000009-4C1A-4E33-9FFB-78202AF868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30519</c:v>
                </c:pt>
                <c:pt idx="3">
                  <c:v>30977</c:v>
                </c:pt>
                <c:pt idx="6">
                  <c:v>30750</c:v>
                </c:pt>
                <c:pt idx="9">
                  <c:v>30586</c:v>
                </c:pt>
                <c:pt idx="12">
                  <c:v>31825</c:v>
                </c:pt>
              </c:numCache>
            </c:numRef>
          </c:val>
          <c:extLst xmlns:c16r2="http://schemas.microsoft.com/office/drawing/2015/06/chart">
            <c:ext xmlns:c16="http://schemas.microsoft.com/office/drawing/2014/chart" uri="{C3380CC4-5D6E-409C-BE32-E72D297353CC}">
              <c16:uniqueId val="{0000000A-4C1A-4E33-9FFB-78202AF86813}"/>
            </c:ext>
          </c:extLst>
        </c:ser>
        <c:dLbls>
          <c:showLegendKey val="0"/>
          <c:showVal val="0"/>
          <c:showCatName val="0"/>
          <c:showSerName val="0"/>
          <c:showPercent val="0"/>
          <c:showBubbleSize val="0"/>
        </c:dLbls>
        <c:gapWidth val="100"/>
        <c:overlap val="100"/>
        <c:axId val="-725365840"/>
        <c:axId val="-72536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2133</c:v>
                </c:pt>
                <c:pt idx="2">
                  <c:v>#N/A</c:v>
                </c:pt>
                <c:pt idx="3">
                  <c:v>#N/A</c:v>
                </c:pt>
                <c:pt idx="4">
                  <c:v>3113</c:v>
                </c:pt>
                <c:pt idx="5">
                  <c:v>#N/A</c:v>
                </c:pt>
                <c:pt idx="6">
                  <c:v>#N/A</c:v>
                </c:pt>
                <c:pt idx="7">
                  <c:v>2081</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C1A-4E33-9FFB-78202AF86813}"/>
            </c:ext>
          </c:extLst>
        </c:ser>
        <c:dLbls>
          <c:showLegendKey val="0"/>
          <c:showVal val="0"/>
          <c:showCatName val="0"/>
          <c:showSerName val="0"/>
          <c:showPercent val="0"/>
          <c:showBubbleSize val="0"/>
        </c:dLbls>
        <c:marker val="1"/>
        <c:smooth val="0"/>
        <c:axId val="-725365840"/>
        <c:axId val="-725369104"/>
      </c:lineChart>
      <c:catAx>
        <c:axId val="-72536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5369104"/>
        <c:crosses val="autoZero"/>
        <c:auto val="1"/>
        <c:lblAlgn val="ctr"/>
        <c:lblOffset val="100"/>
        <c:tickLblSkip val="1"/>
        <c:tickMarkSkip val="1"/>
        <c:noMultiLvlLbl val="0"/>
      </c:catAx>
      <c:valAx>
        <c:axId val="-72536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536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4650</c:v>
                </c:pt>
                <c:pt idx="1">
                  <c:v>5581</c:v>
                </c:pt>
                <c:pt idx="2">
                  <c:v>6961</c:v>
                </c:pt>
              </c:numCache>
            </c:numRef>
          </c:val>
          <c:extLst xmlns:c16r2="http://schemas.microsoft.com/office/drawing/2015/06/chart">
            <c:ext xmlns:c16="http://schemas.microsoft.com/office/drawing/2014/chart" uri="{C3380CC4-5D6E-409C-BE32-E72D297353CC}">
              <c16:uniqueId val="{00000000-115D-4E77-8D76-4A05725A2B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880</c:v>
                </c:pt>
                <c:pt idx="1">
                  <c:v>1201</c:v>
                </c:pt>
                <c:pt idx="2">
                  <c:v>1303</c:v>
                </c:pt>
              </c:numCache>
            </c:numRef>
          </c:val>
          <c:extLst xmlns:c16r2="http://schemas.microsoft.com/office/drawing/2015/06/chart">
            <c:ext xmlns:c16="http://schemas.microsoft.com/office/drawing/2014/chart" uri="{C3380CC4-5D6E-409C-BE32-E72D297353CC}">
              <c16:uniqueId val="{00000001-115D-4E77-8D76-4A05725A2B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6347</c:v>
                </c:pt>
                <c:pt idx="1">
                  <c:v>6667</c:v>
                </c:pt>
                <c:pt idx="2">
                  <c:v>6788</c:v>
                </c:pt>
              </c:numCache>
            </c:numRef>
          </c:val>
          <c:extLst xmlns:c16r2="http://schemas.microsoft.com/office/drawing/2015/06/chart">
            <c:ext xmlns:c16="http://schemas.microsoft.com/office/drawing/2014/chart" uri="{C3380CC4-5D6E-409C-BE32-E72D297353CC}">
              <c16:uniqueId val="{00000002-115D-4E77-8D76-4A05725A2BD3}"/>
            </c:ext>
          </c:extLst>
        </c:ser>
        <c:dLbls>
          <c:showLegendKey val="0"/>
          <c:showVal val="0"/>
          <c:showCatName val="0"/>
          <c:showSerName val="0"/>
          <c:showPercent val="0"/>
          <c:showBubbleSize val="0"/>
        </c:dLbls>
        <c:gapWidth val="120"/>
        <c:overlap val="100"/>
        <c:axId val="-725356592"/>
        <c:axId val="-725363664"/>
      </c:barChart>
      <c:catAx>
        <c:axId val="-72535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25363664"/>
        <c:crosses val="autoZero"/>
        <c:auto val="1"/>
        <c:lblAlgn val="ctr"/>
        <c:lblOffset val="100"/>
        <c:tickLblSkip val="1"/>
        <c:tickMarkSkip val="1"/>
        <c:noMultiLvlLbl val="0"/>
      </c:catAx>
      <c:valAx>
        <c:axId val="-725363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2535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型普通建設事業に係る起債の償還完了したこと等により，元利償還金はピークを越え減少傾向であったが，新給食調理場や雪舟生誕地公園などの大型事業の償還が開始されたことにより元利償還金は前年度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さらに平成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月豪雨災害からの復旧・復興事業に係る償還も本格化し，今後についても新庁舎建設事業も始まるなどさらなる公債費の増加が予想されるため，実施事業の精査を行い，地方債の新規発行を抑制していく。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過去の大規模事業の財源とした既発債の償還は進ん</a:t>
          </a:r>
          <a:r>
            <a:rPr kumimoji="1" lang="ja-JP" altLang="en-US" sz="1100">
              <a:solidFill>
                <a:schemeClr val="dk1"/>
              </a:solidFill>
              <a:effectLst/>
              <a:latin typeface="+mn-lt"/>
              <a:ea typeface="+mn-ea"/>
              <a:cs typeface="+mn-cs"/>
            </a:rPr>
            <a:t>でいるが</a:t>
          </a:r>
          <a:r>
            <a:rPr kumimoji="1" lang="ja-JP" altLang="ja-JP" sz="1100">
              <a:solidFill>
                <a:schemeClr val="dk1"/>
              </a:solidFill>
              <a:effectLst/>
              <a:latin typeface="+mn-lt"/>
              <a:ea typeface="+mn-ea"/>
              <a:cs typeface="+mn-cs"/>
            </a:rPr>
            <a:t>，新庁舎建設が</a:t>
          </a:r>
          <a:r>
            <a:rPr kumimoji="1" lang="ja-JP" altLang="en-US" sz="1100">
              <a:solidFill>
                <a:schemeClr val="dk1"/>
              </a:solidFill>
              <a:effectLst/>
              <a:latin typeface="+mn-lt"/>
              <a:ea typeface="+mn-ea"/>
              <a:cs typeface="+mn-cs"/>
            </a:rPr>
            <a:t>開始されたことにより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令和４年度末時点の地方債残高は大きく増加した。また，今後数年間にわたり新庁舎建設に係る経費を要するため，</a:t>
          </a:r>
          <a:r>
            <a:rPr kumimoji="1" lang="ja-JP" altLang="ja-JP" sz="1100">
              <a:solidFill>
                <a:schemeClr val="dk1"/>
              </a:solidFill>
              <a:effectLst/>
              <a:latin typeface="+mn-lt"/>
              <a:ea typeface="+mn-ea"/>
              <a:cs typeface="+mn-cs"/>
            </a:rPr>
            <a:t>地方債残高は増加していく見込みである。</a:t>
          </a:r>
          <a:endParaRPr lang="ja-JP" altLang="ja-JP" sz="1400">
            <a:effectLst/>
          </a:endParaRPr>
        </a:p>
        <a:p>
          <a:r>
            <a:rPr kumimoji="1" lang="ja-JP" altLang="ja-JP" sz="1100">
              <a:solidFill>
                <a:schemeClr val="dk1"/>
              </a:solidFill>
              <a:effectLst/>
              <a:latin typeface="+mn-lt"/>
              <a:ea typeface="+mn-ea"/>
              <a:cs typeface="+mn-cs"/>
            </a:rPr>
            <a:t>充当特定歳入は減少したが，充当可能基金については，決算剰余金を財政調整基金等へ積み立てたことにより増加し，将来負担額を上回る状態となった。</a:t>
          </a:r>
          <a:endParaRPr lang="ja-JP" altLang="ja-JP" sz="1400">
            <a:effectLst/>
          </a:endParaRPr>
        </a:p>
        <a:p>
          <a:r>
            <a:rPr kumimoji="1" lang="ja-JP" altLang="ja-JP" sz="1100">
              <a:solidFill>
                <a:schemeClr val="dk1"/>
              </a:solidFill>
              <a:effectLst/>
              <a:latin typeface="+mn-lt"/>
              <a:ea typeface="+mn-ea"/>
              <a:cs typeface="+mn-cs"/>
            </a:rPr>
            <a:t>今後も計画的な事業実施を進めるとともに、事務事業を見直し財政の健全化に努める必要がある。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岡山県総社市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財政調整基金は黒字決算となったため取崩を行わず，地方財政法第７条第１項の規定に基づき，約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億円を積み立てた。また，「庁舎等整備事業基金」へ約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億円，「減債基金」，「職員退職手当基金」，「美術博物館施設整備基金」へそれぞれ約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億円積み立てた。新庁舎建設に係る経費を「庁舎等整備事業基金」から約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億円，新デマンド交通の運行に係る経費等を「地域振興基金」から約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億円，はばたき園の運営等に要する経費等を「はばたき園基金」から約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新庁舎建設が開始され，美術博物館等の大型事業も想定されるため計画的な積立を行っていく。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・地域振興基金：市民の連帯の強化及び地域振興に要する財源のための基金（合併特例債により創設）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・庁舎等整備事業基金：庁舎建設のための財源とする基金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・退職手当基金：退職手当の財源とする基金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・教育施設整備事業等基金：小中学校や幼稚園の施設整備のための基金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・総社市美術博物館施設整備事業基金：美術博物館施設整備のための基金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新デマンド交通運行経費，地域振興経費へ充当したため減少した。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億円積み立てし，新庁舎建設事業に係る経費へ約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美術博物館の新設等大型事業が計画されているため，計画的な積立を行っていく。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黒字決算となったため取崩を行わず，地方財政法第７条第１項の規定に基づき，約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災害対応等により緊急で補正予算を編成する必要が起こりうることから，財政調整基金の残高は，最低でも標準財政規模の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％は必要であると考えている。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市債の償還時の財源とするため，約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現在のところ，大きな増減の予定はないが，今後も大型事業が計画されていることから，それに備えて積み立てておく。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直近５年間では，ほぼ同水準で推移しており，類似団体平均値と比較して</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ポイント低い数値である。今後も，企業誘致や人口増の関連施策を推進するとともに，税収等の収納率向上を図り，歳入の確保に努める。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2" name="直線コネクタ 71"/>
        <xdr:cNvCxnSpPr/>
      </xdr:nvCxnSpPr>
      <xdr:spPr>
        <a:xfrm>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71261</xdr:rowOff>
    </xdr:from>
    <xdr:to>
      <xdr:col>11</xdr:col>
      <xdr:colOff>82550</xdr:colOff>
      <xdr:row>44</xdr:row>
      <xdr:rowOff>1411</xdr:rowOff>
    </xdr:to>
    <xdr:sp macro="" textlink="">
      <xdr:nvSpPr>
        <xdr:cNvPr id="79" name="フローチャート: 判断 78"/>
        <xdr:cNvSpPr/>
      </xdr:nvSpPr>
      <xdr:spPr>
        <a:xfrm>
          <a:off x="2286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80" name="テキスト ボックス 79"/>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82" name="テキスト ボックス 81"/>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62388</xdr:rowOff>
    </xdr:from>
    <xdr:ext cx="762000" cy="259045"/>
    <xdr:sp macro="" textlink="">
      <xdr:nvSpPr>
        <xdr:cNvPr id="93" name="テキスト ボックス 92"/>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これは，歳出においては，物件費や補助費等が増加したことで前年度から約</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億円の増となり，歳入においては，市税などは増加したが，臨時財政対策債が約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億円の減額となり歳入全体で約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億円の減となったことによるものである。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類似団体平均も上回っている状況であり，行財政改革に取り組み経常経費の抑制及び市税等の自主財源確保に努める。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127953</xdr:rowOff>
    </xdr:from>
    <xdr:to>
      <xdr:col>23</xdr:col>
      <xdr:colOff>133350</xdr:colOff>
      <xdr:row>63</xdr:row>
      <xdr:rowOff>84138</xdr:rowOff>
    </xdr:to>
    <xdr:cxnSp macro="">
      <xdr:nvCxnSpPr>
        <xdr:cNvPr id="128" name="直線コネクタ 127"/>
        <xdr:cNvCxnSpPr/>
      </xdr:nvCxnSpPr>
      <xdr:spPr>
        <a:xfrm>
          <a:off x="4114800" y="10414953"/>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127953</xdr:rowOff>
    </xdr:from>
    <xdr:to>
      <xdr:col>19</xdr:col>
      <xdr:colOff>133350</xdr:colOff>
      <xdr:row>63</xdr:row>
      <xdr:rowOff>162560</xdr:rowOff>
    </xdr:to>
    <xdr:cxnSp macro="">
      <xdr:nvCxnSpPr>
        <xdr:cNvPr id="131" name="直線コネクタ 130"/>
        <xdr:cNvCxnSpPr/>
      </xdr:nvCxnSpPr>
      <xdr:spPr>
        <a:xfrm flipV="1">
          <a:off x="3225800" y="10414953"/>
          <a:ext cx="889000" cy="54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9207</xdr:rowOff>
    </xdr:to>
    <xdr:cxnSp macro="">
      <xdr:nvCxnSpPr>
        <xdr:cNvPr id="134" name="直線コネクタ 133"/>
        <xdr:cNvCxnSpPr/>
      </xdr:nvCxnSpPr>
      <xdr:spPr>
        <a:xfrm flipV="1">
          <a:off x="2336800" y="109639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69532</xdr:rowOff>
    </xdr:from>
    <xdr:to>
      <xdr:col>15</xdr:col>
      <xdr:colOff>133350</xdr:colOff>
      <xdr:row>63</xdr:row>
      <xdr:rowOff>171132</xdr:rowOff>
    </xdr:to>
    <xdr:sp macro="" textlink="">
      <xdr:nvSpPr>
        <xdr:cNvPr id="135" name="フローチャート: 判断 134"/>
        <xdr:cNvSpPr/>
      </xdr:nvSpPr>
      <xdr:spPr>
        <a:xfrm>
          <a:off x="3175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36" name="テキスト ボックス 135"/>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9207</xdr:rowOff>
    </xdr:to>
    <xdr:cxnSp macro="">
      <xdr:nvCxnSpPr>
        <xdr:cNvPr id="137" name="直線コネクタ 136"/>
        <xdr:cNvCxnSpPr/>
      </xdr:nvCxnSpPr>
      <xdr:spPr>
        <a:xfrm>
          <a:off x="1447800" y="1091565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8" name="フローチャート: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9" name="テキスト ボックス 138"/>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0" name="フローチャート: 判断 139"/>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1" name="テキスト ボックス 140"/>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77153</xdr:rowOff>
    </xdr:from>
    <xdr:to>
      <xdr:col>19</xdr:col>
      <xdr:colOff>184150</xdr:colOff>
      <xdr:row>61</xdr:row>
      <xdr:rowOff>7303</xdr:rowOff>
    </xdr:to>
    <xdr:sp macro="" textlink="">
      <xdr:nvSpPr>
        <xdr:cNvPr id="149" name="楕円 148"/>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17480</xdr:rowOff>
    </xdr:from>
    <xdr:ext cx="736600" cy="259045"/>
    <xdr:sp macro="" textlink="">
      <xdr:nvSpPr>
        <xdr:cNvPr id="150" name="テキスト ボックス 149"/>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1" name="楕円 150"/>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2" name="テキスト ボックス 151"/>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129857</xdr:rowOff>
    </xdr:from>
    <xdr:to>
      <xdr:col>11</xdr:col>
      <xdr:colOff>82550</xdr:colOff>
      <xdr:row>64</xdr:row>
      <xdr:rowOff>60007</xdr:rowOff>
    </xdr:to>
    <xdr:sp macro="" textlink="">
      <xdr:nvSpPr>
        <xdr:cNvPr id="153" name="楕円 152"/>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44784</xdr:rowOff>
    </xdr:from>
    <xdr:ext cx="762000" cy="259045"/>
    <xdr:sp macro="" textlink="">
      <xdr:nvSpPr>
        <xdr:cNvPr id="154" name="テキスト ボックス 153"/>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56" name="テキスト ボックス 155"/>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類似団体の平均値より約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万円低い値となったが，前年度と比較して増となった。主な内訳として，人件費は退職金の増により前年比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％増，物件費は前年比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増となった。物件費の増の主な要因は，学校給食費の公会計化を行ったことによるものである。今後，公共施設は全般的に，耐用年数の経過による維持補修費の増加が見込まれるため，長寿命化計画や総合管理計画等に基づき適切な維持管理に努め，費用の平準化と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158908</xdr:rowOff>
    </xdr:from>
    <xdr:to>
      <xdr:col>23</xdr:col>
      <xdr:colOff>133350</xdr:colOff>
      <xdr:row>82</xdr:row>
      <xdr:rowOff>33024</xdr:rowOff>
    </xdr:to>
    <xdr:cxnSp macro="">
      <xdr:nvCxnSpPr>
        <xdr:cNvPr id="191" name="直線コネクタ 190"/>
        <xdr:cNvCxnSpPr/>
      </xdr:nvCxnSpPr>
      <xdr:spPr>
        <a:xfrm>
          <a:off x="4114800" y="14046358"/>
          <a:ext cx="8382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83703</xdr:rowOff>
    </xdr:from>
    <xdr:to>
      <xdr:col>19</xdr:col>
      <xdr:colOff>133350</xdr:colOff>
      <xdr:row>81</xdr:row>
      <xdr:rowOff>158908</xdr:rowOff>
    </xdr:to>
    <xdr:cxnSp macro="">
      <xdr:nvCxnSpPr>
        <xdr:cNvPr id="194" name="直線コネクタ 193"/>
        <xdr:cNvCxnSpPr/>
      </xdr:nvCxnSpPr>
      <xdr:spPr>
        <a:xfrm>
          <a:off x="3225800" y="13971153"/>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67883</xdr:rowOff>
    </xdr:from>
    <xdr:to>
      <xdr:col>15</xdr:col>
      <xdr:colOff>82550</xdr:colOff>
      <xdr:row>81</xdr:row>
      <xdr:rowOff>83703</xdr:rowOff>
    </xdr:to>
    <xdr:cxnSp macro="">
      <xdr:nvCxnSpPr>
        <xdr:cNvPr id="197" name="直線コネクタ 196"/>
        <xdr:cNvCxnSpPr/>
      </xdr:nvCxnSpPr>
      <xdr:spPr>
        <a:xfrm>
          <a:off x="2336800" y="13955333"/>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198" name="フローチャート: 判断 197"/>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199" name="テキスト ボックス 198"/>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67883</xdr:rowOff>
    </xdr:from>
    <xdr:to>
      <xdr:col>11</xdr:col>
      <xdr:colOff>31750</xdr:colOff>
      <xdr:row>81</xdr:row>
      <xdr:rowOff>91562</xdr:rowOff>
    </xdr:to>
    <xdr:cxnSp macro="">
      <xdr:nvCxnSpPr>
        <xdr:cNvPr id="200" name="直線コネクタ 199"/>
        <xdr:cNvCxnSpPr/>
      </xdr:nvCxnSpPr>
      <xdr:spPr>
        <a:xfrm flipV="1">
          <a:off x="1447800" y="13955333"/>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1" name="フローチャート: 判断 200"/>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2" name="テキスト ボックス 201"/>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3" name="フローチャート: 判断 202"/>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04" name="テキスト ボックス 203"/>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153674</xdr:rowOff>
    </xdr:from>
    <xdr:to>
      <xdr:col>23</xdr:col>
      <xdr:colOff>184150</xdr:colOff>
      <xdr:row>82</xdr:row>
      <xdr:rowOff>83824</xdr:rowOff>
    </xdr:to>
    <xdr:sp macro="" textlink="">
      <xdr:nvSpPr>
        <xdr:cNvPr id="210" name="楕円 209"/>
        <xdr:cNvSpPr/>
      </xdr:nvSpPr>
      <xdr:spPr>
        <a:xfrm>
          <a:off x="4902200" y="1404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170201</xdr:rowOff>
    </xdr:from>
    <xdr:ext cx="762000" cy="259045"/>
    <xdr:sp macro="" textlink="">
      <xdr:nvSpPr>
        <xdr:cNvPr id="211" name="人件費・物件費等の状況該当値テキスト"/>
        <xdr:cNvSpPr txBox="1"/>
      </xdr:nvSpPr>
      <xdr:spPr>
        <a:xfrm>
          <a:off x="5041900" y="1388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108108</xdr:rowOff>
    </xdr:from>
    <xdr:to>
      <xdr:col>19</xdr:col>
      <xdr:colOff>184150</xdr:colOff>
      <xdr:row>82</xdr:row>
      <xdr:rowOff>38258</xdr:rowOff>
    </xdr:to>
    <xdr:sp macro="" textlink="">
      <xdr:nvSpPr>
        <xdr:cNvPr id="212" name="楕円 211"/>
        <xdr:cNvSpPr/>
      </xdr:nvSpPr>
      <xdr:spPr>
        <a:xfrm>
          <a:off x="4064000" y="139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48435</xdr:rowOff>
    </xdr:from>
    <xdr:ext cx="736600" cy="259045"/>
    <xdr:sp macro="" textlink="">
      <xdr:nvSpPr>
        <xdr:cNvPr id="213" name="テキスト ボックス 212"/>
        <xdr:cNvSpPr txBox="1"/>
      </xdr:nvSpPr>
      <xdr:spPr>
        <a:xfrm>
          <a:off x="3733800" y="1376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32903</xdr:rowOff>
    </xdr:from>
    <xdr:to>
      <xdr:col>15</xdr:col>
      <xdr:colOff>133350</xdr:colOff>
      <xdr:row>81</xdr:row>
      <xdr:rowOff>134503</xdr:rowOff>
    </xdr:to>
    <xdr:sp macro="" textlink="">
      <xdr:nvSpPr>
        <xdr:cNvPr id="214" name="楕円 213"/>
        <xdr:cNvSpPr/>
      </xdr:nvSpPr>
      <xdr:spPr>
        <a:xfrm>
          <a:off x="3175000" y="139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144680</xdr:rowOff>
    </xdr:from>
    <xdr:ext cx="762000" cy="259045"/>
    <xdr:sp macro="" textlink="">
      <xdr:nvSpPr>
        <xdr:cNvPr id="215" name="テキスト ボックス 214"/>
        <xdr:cNvSpPr txBox="1"/>
      </xdr:nvSpPr>
      <xdr:spPr>
        <a:xfrm>
          <a:off x="2844800" y="1368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17083</xdr:rowOff>
    </xdr:from>
    <xdr:to>
      <xdr:col>11</xdr:col>
      <xdr:colOff>82550</xdr:colOff>
      <xdr:row>81</xdr:row>
      <xdr:rowOff>118683</xdr:rowOff>
    </xdr:to>
    <xdr:sp macro="" textlink="">
      <xdr:nvSpPr>
        <xdr:cNvPr id="216" name="楕円 215"/>
        <xdr:cNvSpPr/>
      </xdr:nvSpPr>
      <xdr:spPr>
        <a:xfrm>
          <a:off x="2286000" y="139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128860</xdr:rowOff>
    </xdr:from>
    <xdr:ext cx="762000" cy="259045"/>
    <xdr:sp macro="" textlink="">
      <xdr:nvSpPr>
        <xdr:cNvPr id="217" name="テキスト ボックス 216"/>
        <xdr:cNvSpPr txBox="1"/>
      </xdr:nvSpPr>
      <xdr:spPr>
        <a:xfrm>
          <a:off x="1955800" y="136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40762</xdr:rowOff>
    </xdr:from>
    <xdr:to>
      <xdr:col>7</xdr:col>
      <xdr:colOff>31750</xdr:colOff>
      <xdr:row>81</xdr:row>
      <xdr:rowOff>142362</xdr:rowOff>
    </xdr:to>
    <xdr:sp macro="" textlink="">
      <xdr:nvSpPr>
        <xdr:cNvPr id="218" name="楕円 217"/>
        <xdr:cNvSpPr/>
      </xdr:nvSpPr>
      <xdr:spPr>
        <a:xfrm>
          <a:off x="1397000" y="1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152539</xdr:rowOff>
    </xdr:from>
    <xdr:ext cx="762000" cy="259045"/>
    <xdr:sp macro="" textlink="">
      <xdr:nvSpPr>
        <xdr:cNvPr id="219" name="テキスト ボックス 218"/>
        <xdr:cNvSpPr txBox="1"/>
      </xdr:nvSpPr>
      <xdr:spPr>
        <a:xfrm>
          <a:off x="1066800" y="136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大きな変動もなく，類似団体平均とほぼ同水準で推移している。今後も国の公務員制度改革の動向を注視しながら，人事考課制度を活用するなどし，行政サービスの質を維持しつつ，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5" name="直線コネクタ 254"/>
        <xdr:cNvCxnSpPr/>
      </xdr:nvCxnSpPr>
      <xdr:spPr>
        <a:xfrm flipV="1">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153307</xdr:rowOff>
    </xdr:to>
    <xdr:cxnSp macro="">
      <xdr:nvCxnSpPr>
        <xdr:cNvPr id="258" name="直線コネクタ 257"/>
        <xdr:cNvCxnSpPr/>
      </xdr:nvCxnSpPr>
      <xdr:spPr>
        <a:xfrm flipV="1">
          <a:off x="15290800" y="148290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153307</xdr:rowOff>
    </xdr:to>
    <xdr:cxnSp macro="">
      <xdr:nvCxnSpPr>
        <xdr:cNvPr id="261" name="直線コネクタ 260"/>
        <xdr:cNvCxnSpPr/>
      </xdr:nvCxnSpPr>
      <xdr:spPr>
        <a:xfrm>
          <a:off x="14401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2" name="フローチャート: 判断 261"/>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3" name="テキスト ボックス 262"/>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4" name="直線コネクタ 263"/>
        <xdr:cNvCxnSpPr/>
      </xdr:nvCxnSpPr>
      <xdr:spPr>
        <a:xfrm>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5" name="フローチャート: 判断 264"/>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6" name="テキスト ボックス 265"/>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これまで体育施設や老人福祉施設など民間委託の推進のほか，退職者の非補充など人員削減に努めており，今後も適正な定員管理に努める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56515</xdr:rowOff>
    </xdr:from>
    <xdr:to>
      <xdr:col>81</xdr:col>
      <xdr:colOff>44450</xdr:colOff>
      <xdr:row>62</xdr:row>
      <xdr:rowOff>86678</xdr:rowOff>
    </xdr:to>
    <xdr:cxnSp macro="">
      <xdr:nvCxnSpPr>
        <xdr:cNvPr id="318" name="直線コネクタ 317"/>
        <xdr:cNvCxnSpPr/>
      </xdr:nvCxnSpPr>
      <xdr:spPr>
        <a:xfrm>
          <a:off x="16179800" y="1068641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56515</xdr:rowOff>
    </xdr:from>
    <xdr:to>
      <xdr:col>77</xdr:col>
      <xdr:colOff>44450</xdr:colOff>
      <xdr:row>62</xdr:row>
      <xdr:rowOff>62547</xdr:rowOff>
    </xdr:to>
    <xdr:cxnSp macro="">
      <xdr:nvCxnSpPr>
        <xdr:cNvPr id="321" name="直線コネクタ 320"/>
        <xdr:cNvCxnSpPr/>
      </xdr:nvCxnSpPr>
      <xdr:spPr>
        <a:xfrm flipV="1">
          <a:off x="15290800" y="106864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36406</xdr:rowOff>
    </xdr:from>
    <xdr:to>
      <xdr:col>72</xdr:col>
      <xdr:colOff>203200</xdr:colOff>
      <xdr:row>62</xdr:row>
      <xdr:rowOff>62547</xdr:rowOff>
    </xdr:to>
    <xdr:cxnSp macro="">
      <xdr:nvCxnSpPr>
        <xdr:cNvPr id="324" name="直線コネクタ 323"/>
        <xdr:cNvCxnSpPr/>
      </xdr:nvCxnSpPr>
      <xdr:spPr>
        <a:xfrm>
          <a:off x="14401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5" name="フローチャート: 判断 324"/>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6" name="テキスト ボックス 325"/>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36406</xdr:rowOff>
    </xdr:from>
    <xdr:to>
      <xdr:col>68</xdr:col>
      <xdr:colOff>152400</xdr:colOff>
      <xdr:row>62</xdr:row>
      <xdr:rowOff>40429</xdr:rowOff>
    </xdr:to>
    <xdr:cxnSp macro="">
      <xdr:nvCxnSpPr>
        <xdr:cNvPr id="327" name="直線コネクタ 326"/>
        <xdr:cNvCxnSpPr/>
      </xdr:nvCxnSpPr>
      <xdr:spPr>
        <a:xfrm flipV="1">
          <a:off x="13512800" y="1066630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28" name="フローチャート: 判断 327"/>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29" name="テキスト ボックス 328"/>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0" name="フローチャート: 判断 329"/>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1" name="テキスト ボックス 330"/>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37" name="楕円 336"/>
        <xdr:cNvSpPr/>
      </xdr:nvSpPr>
      <xdr:spPr>
        <a:xfrm>
          <a:off x="16967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7955</xdr:rowOff>
    </xdr:from>
    <xdr:ext cx="762000" cy="259045"/>
    <xdr:sp macro="" textlink="">
      <xdr:nvSpPr>
        <xdr:cNvPr id="338" name="定員管理の状況該当値テキスト"/>
        <xdr:cNvSpPr txBox="1"/>
      </xdr:nvSpPr>
      <xdr:spPr>
        <a:xfrm>
          <a:off x="17106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5715</xdr:rowOff>
    </xdr:from>
    <xdr:to>
      <xdr:col>77</xdr:col>
      <xdr:colOff>95250</xdr:colOff>
      <xdr:row>62</xdr:row>
      <xdr:rowOff>107315</xdr:rowOff>
    </xdr:to>
    <xdr:sp macro="" textlink="">
      <xdr:nvSpPr>
        <xdr:cNvPr id="339" name="楕円 338"/>
        <xdr:cNvSpPr/>
      </xdr:nvSpPr>
      <xdr:spPr>
        <a:xfrm>
          <a:off x="16129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40" name="テキスト ボックス 339"/>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1" name="楕円 340"/>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123524</xdr:rowOff>
    </xdr:from>
    <xdr:ext cx="762000" cy="259045"/>
    <xdr:sp macro="" textlink="">
      <xdr:nvSpPr>
        <xdr:cNvPr id="342" name="テキスト ボックス 341"/>
        <xdr:cNvSpPr txBox="1"/>
      </xdr:nvSpPr>
      <xdr:spPr>
        <a:xfrm>
          <a:off x="14909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157056</xdr:rowOff>
    </xdr:from>
    <xdr:to>
      <xdr:col>68</xdr:col>
      <xdr:colOff>203200</xdr:colOff>
      <xdr:row>62</xdr:row>
      <xdr:rowOff>87206</xdr:rowOff>
    </xdr:to>
    <xdr:sp macro="" textlink="">
      <xdr:nvSpPr>
        <xdr:cNvPr id="343" name="楕円 342"/>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97383</xdr:rowOff>
    </xdr:from>
    <xdr:ext cx="762000" cy="259045"/>
    <xdr:sp macro="" textlink="">
      <xdr:nvSpPr>
        <xdr:cNvPr id="344" name="テキスト ボックス 343"/>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45" name="楕円 344"/>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101406</xdr:rowOff>
    </xdr:from>
    <xdr:ext cx="762000" cy="259045"/>
    <xdr:sp macro="" textlink="">
      <xdr:nvSpPr>
        <xdr:cNvPr id="346" name="テキスト ボックス 345"/>
        <xdr:cNvSpPr txBox="1"/>
      </xdr:nvSpPr>
      <xdr:spPr>
        <a:xfrm>
          <a:off x="13131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数値は年々改善している。償還額以内の借入額を基本とし，地方債残高を減少させるよう努めてきた結果である。ただし今後は新庁舎建設に係る多額の借入を行うことから，適切な償還計画により事業進捗の調整を図るなど，公債費負担の平準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98044</xdr:rowOff>
    </xdr:to>
    <xdr:cxnSp macro="">
      <xdr:nvCxnSpPr>
        <xdr:cNvPr id="378" name="直線コネクタ 377"/>
        <xdr:cNvCxnSpPr/>
      </xdr:nvCxnSpPr>
      <xdr:spPr>
        <a:xfrm flipV="1">
          <a:off x="16179800" y="69174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117348</xdr:rowOff>
    </xdr:to>
    <xdr:cxnSp macro="">
      <xdr:nvCxnSpPr>
        <xdr:cNvPr id="381" name="直線コネクタ 380"/>
        <xdr:cNvCxnSpPr/>
      </xdr:nvCxnSpPr>
      <xdr:spPr>
        <a:xfrm flipV="1">
          <a:off x="15290800" y="69560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117348</xdr:rowOff>
    </xdr:from>
    <xdr:to>
      <xdr:col>72</xdr:col>
      <xdr:colOff>203200</xdr:colOff>
      <xdr:row>41</xdr:row>
      <xdr:rowOff>23114</xdr:rowOff>
    </xdr:to>
    <xdr:cxnSp macro="">
      <xdr:nvCxnSpPr>
        <xdr:cNvPr id="384" name="直線コネクタ 383"/>
        <xdr:cNvCxnSpPr/>
      </xdr:nvCxnSpPr>
      <xdr:spPr>
        <a:xfrm flipV="1">
          <a:off x="14401800" y="69753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5" name="フローチャート: 判断 384"/>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6" name="テキスト ボックス 385"/>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100330</xdr:rowOff>
    </xdr:to>
    <xdr:cxnSp macro="">
      <xdr:nvCxnSpPr>
        <xdr:cNvPr id="387" name="直線コネクタ 386"/>
        <xdr:cNvCxnSpPr/>
      </xdr:nvCxnSpPr>
      <xdr:spPr>
        <a:xfrm flipV="1">
          <a:off x="13512800" y="70525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88" name="フローチャート: 判断 387"/>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89" name="テキスト ボックス 388"/>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0" name="フローチャート: 判断 389"/>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1" name="テキスト ボックス 390"/>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7" name="楕円 396"/>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8" name="公債費負担の状況該当値テキスト"/>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9" name="楕円 398"/>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400" name="テキスト ボックス 399"/>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66548</xdr:rowOff>
    </xdr:from>
    <xdr:to>
      <xdr:col>73</xdr:col>
      <xdr:colOff>44450</xdr:colOff>
      <xdr:row>40</xdr:row>
      <xdr:rowOff>168148</xdr:rowOff>
    </xdr:to>
    <xdr:sp macro="" textlink="">
      <xdr:nvSpPr>
        <xdr:cNvPr id="401" name="楕円 400"/>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6875</xdr:rowOff>
    </xdr:from>
    <xdr:ext cx="762000" cy="259045"/>
    <xdr:sp macro="" textlink="">
      <xdr:nvSpPr>
        <xdr:cNvPr id="402" name="テキスト ボックス 401"/>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3" name="楕円 402"/>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4" name="テキスト ボックス 403"/>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5" name="楕円 404"/>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6" name="テキスト ボックス 40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等が将来負担額を超えたため，本年度も当該数値はない。今後，新庁舎建設などの大型事業による多額の地方債発行を予定しているため，各種事業について優先度を精査し，計画的な執行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81824</xdr:rowOff>
    </xdr:from>
    <xdr:to>
      <xdr:col>72</xdr:col>
      <xdr:colOff>203200</xdr:colOff>
      <xdr:row>15</xdr:row>
      <xdr:rowOff>8043</xdr:rowOff>
    </xdr:to>
    <xdr:cxnSp macro="">
      <xdr:nvCxnSpPr>
        <xdr:cNvPr id="442" name="直線コネクタ 441"/>
        <xdr:cNvCxnSpPr/>
      </xdr:nvCxnSpPr>
      <xdr:spPr>
        <a:xfrm flipV="1">
          <a:off x="14401800" y="2482124"/>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94464</xdr:rowOff>
    </xdr:from>
    <xdr:to>
      <xdr:col>68</xdr:col>
      <xdr:colOff>152400</xdr:colOff>
      <xdr:row>15</xdr:row>
      <xdr:rowOff>8043</xdr:rowOff>
    </xdr:to>
    <xdr:cxnSp macro="">
      <xdr:nvCxnSpPr>
        <xdr:cNvPr id="445" name="直線コネクタ 444"/>
        <xdr:cNvCxnSpPr/>
      </xdr:nvCxnSpPr>
      <xdr:spPr>
        <a:xfrm>
          <a:off x="13512800" y="2494764"/>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12398</xdr:rowOff>
    </xdr:from>
    <xdr:to>
      <xdr:col>73</xdr:col>
      <xdr:colOff>44450</xdr:colOff>
      <xdr:row>15</xdr:row>
      <xdr:rowOff>113998</xdr:rowOff>
    </xdr:to>
    <xdr:sp macro="" textlink="">
      <xdr:nvSpPr>
        <xdr:cNvPr id="448" name="フローチャート: 判断 447"/>
        <xdr:cNvSpPr/>
      </xdr:nvSpPr>
      <xdr:spPr>
        <a:xfrm>
          <a:off x="15240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98775</xdr:rowOff>
    </xdr:from>
    <xdr:ext cx="762000" cy="259045"/>
    <xdr:sp macro="" textlink="">
      <xdr:nvSpPr>
        <xdr:cNvPr id="449" name="テキスト ボックス 448"/>
        <xdr:cNvSpPr txBox="1"/>
      </xdr:nvSpPr>
      <xdr:spPr>
        <a:xfrm>
          <a:off x="14909800" y="267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126395</xdr:rowOff>
    </xdr:from>
    <xdr:to>
      <xdr:col>68</xdr:col>
      <xdr:colOff>203200</xdr:colOff>
      <xdr:row>15</xdr:row>
      <xdr:rowOff>56545</xdr:rowOff>
    </xdr:to>
    <xdr:sp macro="" textlink="">
      <xdr:nvSpPr>
        <xdr:cNvPr id="450" name="フローチャート: 判断 449"/>
        <xdr:cNvSpPr/>
      </xdr:nvSpPr>
      <xdr:spPr>
        <a:xfrm>
          <a:off x="14351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66722</xdr:rowOff>
    </xdr:from>
    <xdr:ext cx="762000" cy="259045"/>
    <xdr:sp macro="" textlink="">
      <xdr:nvSpPr>
        <xdr:cNvPr id="451" name="テキスト ボックス 450"/>
        <xdr:cNvSpPr txBox="1"/>
      </xdr:nvSpPr>
      <xdr:spPr>
        <a:xfrm>
          <a:off x="14020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2" name="フローチャート: 判断 451"/>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68899</xdr:rowOff>
    </xdr:from>
    <xdr:ext cx="762000" cy="259045"/>
    <xdr:sp macro="" textlink="">
      <xdr:nvSpPr>
        <xdr:cNvPr id="453" name="テキスト ボックス 452"/>
        <xdr:cNvSpPr txBox="1"/>
      </xdr:nvSpPr>
      <xdr:spPr>
        <a:xfrm>
          <a:off x="13131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31024</xdr:rowOff>
    </xdr:from>
    <xdr:to>
      <xdr:col>73</xdr:col>
      <xdr:colOff>44450</xdr:colOff>
      <xdr:row>14</xdr:row>
      <xdr:rowOff>132624</xdr:rowOff>
    </xdr:to>
    <xdr:sp macro="" textlink="">
      <xdr:nvSpPr>
        <xdr:cNvPr id="459" name="楕円 458"/>
        <xdr:cNvSpPr/>
      </xdr:nvSpPr>
      <xdr:spPr>
        <a:xfrm>
          <a:off x="15240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142801</xdr:rowOff>
    </xdr:from>
    <xdr:ext cx="762000" cy="259045"/>
    <xdr:sp macro="" textlink="">
      <xdr:nvSpPr>
        <xdr:cNvPr id="460" name="テキスト ボックス 459"/>
        <xdr:cNvSpPr txBox="1"/>
      </xdr:nvSpPr>
      <xdr:spPr>
        <a:xfrm>
          <a:off x="14909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128693</xdr:rowOff>
    </xdr:from>
    <xdr:to>
      <xdr:col>68</xdr:col>
      <xdr:colOff>203200</xdr:colOff>
      <xdr:row>15</xdr:row>
      <xdr:rowOff>58843</xdr:rowOff>
    </xdr:to>
    <xdr:sp macro="" textlink="">
      <xdr:nvSpPr>
        <xdr:cNvPr id="461" name="楕円 460"/>
        <xdr:cNvSpPr/>
      </xdr:nvSpPr>
      <xdr:spPr>
        <a:xfrm>
          <a:off x="14351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43620</xdr:rowOff>
    </xdr:from>
    <xdr:ext cx="762000" cy="259045"/>
    <xdr:sp macro="" textlink="">
      <xdr:nvSpPr>
        <xdr:cNvPr id="462" name="テキスト ボックス 461"/>
        <xdr:cNvSpPr txBox="1"/>
      </xdr:nvSpPr>
      <xdr:spPr>
        <a:xfrm>
          <a:off x="14020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63" name="楕円 462"/>
        <xdr:cNvSpPr/>
      </xdr:nvSpPr>
      <xdr:spPr>
        <a:xfrm>
          <a:off x="13462000" y="244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64" name="テキスト ボックス 463"/>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退職手当に係る経費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回っている状況である。今後も国の公務員制度改革の動向を注視しながら，人事考課制度を活用し行政サービスの質を維持しつつ，適正化に努める。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161290</xdr:rowOff>
    </xdr:to>
    <xdr:cxnSp macro="">
      <xdr:nvCxnSpPr>
        <xdr:cNvPr id="64" name="直線コネクタ 63"/>
        <xdr:cNvCxnSpPr/>
      </xdr:nvCxnSpPr>
      <xdr:spPr>
        <a:xfrm>
          <a:off x="3987800" y="643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40132</xdr:rowOff>
    </xdr:to>
    <xdr:cxnSp macro="">
      <xdr:nvCxnSpPr>
        <xdr:cNvPr id="67" name="直線コネクタ 66"/>
        <xdr:cNvCxnSpPr/>
      </xdr:nvCxnSpPr>
      <xdr:spPr>
        <a:xfrm flipV="1">
          <a:off x="3098800" y="64363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38</xdr:row>
      <xdr:rowOff>40132</xdr:rowOff>
    </xdr:to>
    <xdr:cxnSp macro="">
      <xdr:nvCxnSpPr>
        <xdr:cNvPr id="70" name="直線コネクタ 69"/>
        <xdr:cNvCxnSpPr/>
      </xdr:nvCxnSpPr>
      <xdr:spPr>
        <a:xfrm>
          <a:off x="2209800" y="6386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23622</xdr:rowOff>
    </xdr:from>
    <xdr:to>
      <xdr:col>15</xdr:col>
      <xdr:colOff>149225</xdr:colOff>
      <xdr:row>37</xdr:row>
      <xdr:rowOff>125222</xdr:rowOff>
    </xdr:to>
    <xdr:sp macro="" textlink="">
      <xdr:nvSpPr>
        <xdr:cNvPr id="71" name="フローチャート: 判断 70"/>
        <xdr:cNvSpPr/>
      </xdr:nvSpPr>
      <xdr:spPr>
        <a:xfrm>
          <a:off x="3048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135399</xdr:rowOff>
    </xdr:from>
    <xdr:ext cx="762000" cy="259045"/>
    <xdr:sp macro="" textlink="">
      <xdr:nvSpPr>
        <xdr:cNvPr id="72" name="テキスト ボックス 71"/>
        <xdr:cNvSpPr txBox="1"/>
      </xdr:nvSpPr>
      <xdr:spPr>
        <a:xfrm>
          <a:off x="2717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56134</xdr:rowOff>
    </xdr:to>
    <xdr:cxnSp macro="">
      <xdr:nvCxnSpPr>
        <xdr:cNvPr id="73" name="直線コネクタ 72"/>
        <xdr:cNvCxnSpPr/>
      </xdr:nvCxnSpPr>
      <xdr:spPr>
        <a:xfrm flipV="1">
          <a:off x="1320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。主な増額要因は，学校給食費の公会計化を行ったことによるものである。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が行い，必要な事業を精査していくなど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削減に努めていく必要がある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24130</xdr:rowOff>
    </xdr:to>
    <xdr:cxnSp macro="">
      <xdr:nvCxnSpPr>
        <xdr:cNvPr id="125" name="直線コネクタ 124"/>
        <xdr:cNvCxnSpPr/>
      </xdr:nvCxnSpPr>
      <xdr:spPr>
        <a:xfrm>
          <a:off x="15671800" y="282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8890</xdr:rowOff>
    </xdr:to>
    <xdr:cxnSp macro="">
      <xdr:nvCxnSpPr>
        <xdr:cNvPr id="128" name="直線コネクタ 127"/>
        <xdr:cNvCxnSpPr/>
      </xdr:nvCxnSpPr>
      <xdr:spPr>
        <a:xfrm flipV="1">
          <a:off x="14782800" y="2824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1" name="直線コネクタ 130"/>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149860</xdr:rowOff>
    </xdr:to>
    <xdr:cxnSp macro="">
      <xdr:nvCxnSpPr>
        <xdr:cNvPr id="134" name="直線コネクタ 133"/>
        <xdr:cNvCxnSpPr/>
      </xdr:nvCxnSpPr>
      <xdr:spPr>
        <a:xfrm>
          <a:off x="13004800" y="283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6" name="テキスト ボックス 135"/>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7" name="フローチャート: 判断 136"/>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8" name="テキスト ボックス 137"/>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5"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8" name="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1" name="テキスト ボックス 150"/>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52" name="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53" name="テキスト ボックス 152"/>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障がい福祉サービス給付費など障がい児・者をはじめ，子どもから高齢者に至るまで様々な福祉施策の推進により上昇傾向にあると考えられるが，資格審査等の適正化や健康づくり事業の推進により，過度な財政圧迫に歯止めをかける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135165</xdr:rowOff>
    </xdr:to>
    <xdr:cxnSp macro="">
      <xdr:nvCxnSpPr>
        <xdr:cNvPr id="188" name="直線コネクタ 187"/>
        <xdr:cNvCxnSpPr/>
      </xdr:nvCxnSpPr>
      <xdr:spPr>
        <a:xfrm>
          <a:off x="3987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118835</xdr:rowOff>
    </xdr:to>
    <xdr:cxnSp macro="">
      <xdr:nvCxnSpPr>
        <xdr:cNvPr id="191" name="直線コネクタ 190"/>
        <xdr:cNvCxnSpPr/>
      </xdr:nvCxnSpPr>
      <xdr:spPr>
        <a:xfrm flipV="1">
          <a:off x="3098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29028</xdr:rowOff>
    </xdr:to>
    <xdr:cxnSp macro="">
      <xdr:nvCxnSpPr>
        <xdr:cNvPr id="194" name="直線コネクタ 193"/>
        <xdr:cNvCxnSpPr/>
      </xdr:nvCxnSpPr>
      <xdr:spPr>
        <a:xfrm flipV="1">
          <a:off x="2209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5" name="フローチャート: 判断 194"/>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6" name="テキスト ボックス 19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58</xdr:row>
      <xdr:rowOff>29028</xdr:rowOff>
    </xdr:to>
    <xdr:cxnSp macro="">
      <xdr:nvCxnSpPr>
        <xdr:cNvPr id="197" name="直線コネクタ 196"/>
        <xdr:cNvCxnSpPr/>
      </xdr:nvCxnSpPr>
      <xdr:spPr>
        <a:xfrm>
          <a:off x="1320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1" name="テキスト ボックス 200"/>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9" name="楕円 208"/>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10" name="テキスト ボックス 209"/>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1" name="楕円 210"/>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2" name="テキスト ボックス 211"/>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5" name="楕円 214"/>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6" name="テキスト ボックス 215"/>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維持補修費については，ほぼ前年と同額程度であったが，耐用年数を経過し，老朽化した施設も多く維持補修に係る経費の増加が見込まれる。繰出金は前年度よりも増となり，また増加傾向にあるた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制度運営の適正化を図るなど，普通会計の負担を減少させるよう努める。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137885</xdr:rowOff>
    </xdr:to>
    <xdr:cxnSp macro="">
      <xdr:nvCxnSpPr>
        <xdr:cNvPr id="251" name="直線コネクタ 250"/>
        <xdr:cNvCxnSpPr/>
      </xdr:nvCxnSpPr>
      <xdr:spPr>
        <a:xfrm>
          <a:off x="15671800" y="9984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59</xdr:row>
      <xdr:rowOff>31750</xdr:rowOff>
    </xdr:to>
    <xdr:cxnSp macro="">
      <xdr:nvCxnSpPr>
        <xdr:cNvPr id="254" name="直線コネクタ 253"/>
        <xdr:cNvCxnSpPr/>
      </xdr:nvCxnSpPr>
      <xdr:spPr>
        <a:xfrm flipV="1">
          <a:off x="14782800" y="9984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61</xdr:row>
      <xdr:rowOff>113393</xdr:rowOff>
    </xdr:to>
    <xdr:cxnSp macro="">
      <xdr:nvCxnSpPr>
        <xdr:cNvPr id="257" name="直線コネクタ 256"/>
        <xdr:cNvCxnSpPr/>
      </xdr:nvCxnSpPr>
      <xdr:spPr>
        <a:xfrm flipV="1">
          <a:off x="13893800" y="101473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130628</xdr:rowOff>
    </xdr:from>
    <xdr:to>
      <xdr:col>74</xdr:col>
      <xdr:colOff>31750</xdr:colOff>
      <xdr:row>59</xdr:row>
      <xdr:rowOff>60778</xdr:rowOff>
    </xdr:to>
    <xdr:sp macro="" textlink="">
      <xdr:nvSpPr>
        <xdr:cNvPr id="258" name="フローチャート: 判断 257"/>
        <xdr:cNvSpPr/>
      </xdr:nvSpPr>
      <xdr:spPr>
        <a:xfrm>
          <a:off x="14732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70955</xdr:rowOff>
    </xdr:from>
    <xdr:ext cx="762000" cy="259045"/>
    <xdr:sp macro="" textlink="">
      <xdr:nvSpPr>
        <xdr:cNvPr id="259" name="テキスト ボックス 258"/>
        <xdr:cNvSpPr txBox="1"/>
      </xdr:nvSpPr>
      <xdr:spPr>
        <a:xfrm>
          <a:off x="14401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113393</xdr:rowOff>
    </xdr:to>
    <xdr:cxnSp macro="">
      <xdr:nvCxnSpPr>
        <xdr:cNvPr id="260" name="直線コネクタ 259"/>
        <xdr:cNvCxnSpPr/>
      </xdr:nvCxnSpPr>
      <xdr:spPr>
        <a:xfrm>
          <a:off x="13004800" y="10473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155122</xdr:rowOff>
    </xdr:from>
    <xdr:to>
      <xdr:col>69</xdr:col>
      <xdr:colOff>142875</xdr:colOff>
      <xdr:row>60</xdr:row>
      <xdr:rowOff>85272</xdr:rowOff>
    </xdr:to>
    <xdr:sp macro="" textlink="">
      <xdr:nvSpPr>
        <xdr:cNvPr id="261" name="フローチャート: 判断 260"/>
        <xdr:cNvSpPr/>
      </xdr:nvSpPr>
      <xdr:spPr>
        <a:xfrm>
          <a:off x="13843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95449</xdr:rowOff>
    </xdr:from>
    <xdr:ext cx="762000" cy="259045"/>
    <xdr:sp macro="" textlink="">
      <xdr:nvSpPr>
        <xdr:cNvPr id="262" name="テキスト ボックス 261"/>
        <xdr:cNvSpPr txBox="1"/>
      </xdr:nvSpPr>
      <xdr:spPr>
        <a:xfrm>
          <a:off x="13512800" y="100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3" name="フローチャート: 判断 262"/>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4" name="テキスト ボックス 263"/>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0" name="楕円 269"/>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1"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2" name="楕円 271"/>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3" name="テキスト ボックス 272"/>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76" name="楕円 275"/>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77" name="テキスト ボックス 276"/>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今後も関係団体等への補助支出等について定期的に見直しを行い，事業効果や金額の精査に重点をおき，財政運営の適正化に努める。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17272</xdr:rowOff>
    </xdr:to>
    <xdr:cxnSp macro="">
      <xdr:nvCxnSpPr>
        <xdr:cNvPr id="309" name="直線コネクタ 308"/>
        <xdr:cNvCxnSpPr/>
      </xdr:nvCxnSpPr>
      <xdr:spPr>
        <a:xfrm>
          <a:off x="15671800" y="61026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170434</xdr:rowOff>
    </xdr:to>
    <xdr:cxnSp macro="">
      <xdr:nvCxnSpPr>
        <xdr:cNvPr id="312" name="直線コネクタ 311"/>
        <xdr:cNvCxnSpPr/>
      </xdr:nvCxnSpPr>
      <xdr:spPr>
        <a:xfrm flipV="1">
          <a:off x="14782800" y="61026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170434</xdr:rowOff>
    </xdr:to>
    <xdr:cxnSp macro="">
      <xdr:nvCxnSpPr>
        <xdr:cNvPr id="315" name="直線コネクタ 314"/>
        <xdr:cNvCxnSpPr/>
      </xdr:nvCxnSpPr>
      <xdr:spPr>
        <a:xfrm>
          <a:off x="13893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152146</xdr:rowOff>
    </xdr:to>
    <xdr:cxnSp macro="">
      <xdr:nvCxnSpPr>
        <xdr:cNvPr id="318" name="直線コネクタ 317"/>
        <xdr:cNvCxnSpPr/>
      </xdr:nvCxnSpPr>
      <xdr:spPr>
        <a:xfrm>
          <a:off x="13004800" y="6107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。過去の大型事業の財源として借入した地方債の償還が進み，償還額が減少してい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が，近年の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借入に伴う新たな償還が始まり負担増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に係る借入など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今後も償還額の増加が見込まれる。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普通建設事業等の地方債を伴う事業については，計画的な執行に努め，公債費の平準化を図る。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110998</xdr:rowOff>
    </xdr:to>
    <xdr:cxnSp macro="">
      <xdr:nvCxnSpPr>
        <xdr:cNvPr id="367" name="直線コネクタ 366"/>
        <xdr:cNvCxnSpPr/>
      </xdr:nvCxnSpPr>
      <xdr:spPr>
        <a:xfrm>
          <a:off x="3987800" y="13266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124713</xdr:rowOff>
    </xdr:to>
    <xdr:cxnSp macro="">
      <xdr:nvCxnSpPr>
        <xdr:cNvPr id="370" name="直線コネクタ 369"/>
        <xdr:cNvCxnSpPr/>
      </xdr:nvCxnSpPr>
      <xdr:spPr>
        <a:xfrm flipV="1">
          <a:off x="3098800" y="132669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143002</xdr:rowOff>
    </xdr:to>
    <xdr:cxnSp macro="">
      <xdr:nvCxnSpPr>
        <xdr:cNvPr id="373" name="直線コネクタ 372"/>
        <xdr:cNvCxnSpPr/>
      </xdr:nvCxnSpPr>
      <xdr:spPr>
        <a:xfrm flipV="1">
          <a:off x="2209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4" name="フローチャート: 判断 373"/>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5" name="テキスト ボックス 374"/>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40132</xdr:rowOff>
    </xdr:to>
    <xdr:cxnSp macro="">
      <xdr:nvCxnSpPr>
        <xdr:cNvPr id="376" name="直線コネクタ 375"/>
        <xdr:cNvCxnSpPr/>
      </xdr:nvCxnSpPr>
      <xdr:spPr>
        <a:xfrm flipV="1">
          <a:off x="1320800" y="13344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7" name="フローチャート: 判断 376"/>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8" name="テキスト ボックス 377"/>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9" name="フローチャート: 判断 378"/>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0" name="テキスト ボックス 379"/>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6" name="楕円 38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32275</xdr:rowOff>
    </xdr:from>
    <xdr:ext cx="762000" cy="259045"/>
    <xdr:sp macro="" textlink="">
      <xdr:nvSpPr>
        <xdr:cNvPr id="387" name="公債費該当値テキスト"/>
        <xdr:cNvSpPr txBox="1"/>
      </xdr:nvSpPr>
      <xdr:spPr>
        <a:xfrm>
          <a:off x="4914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8" name="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0" name="楕円 389"/>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91" name="テキスト ボックス 39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2" name="楕円 391"/>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93" name="テキスト ボックス 392"/>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4" name="楕円 393"/>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95" name="テキスト ボックス 394"/>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ポイント増加し，ほぼ類似団体平均と同水準となった。平均以下の水準で推移するよう事務事業の見直しを行うとともに計画的な執行に努め，経費抑制・効率化を図る。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77</xdr:row>
      <xdr:rowOff>97282</xdr:rowOff>
    </xdr:to>
    <xdr:cxnSp macro="">
      <xdr:nvCxnSpPr>
        <xdr:cNvPr id="426" name="直線コネクタ 425"/>
        <xdr:cNvCxnSpPr/>
      </xdr:nvCxnSpPr>
      <xdr:spPr>
        <a:xfrm>
          <a:off x="15671800" y="1298803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129286</xdr:rowOff>
    </xdr:from>
    <xdr:to>
      <xdr:col>78</xdr:col>
      <xdr:colOff>69850</xdr:colOff>
      <xdr:row>77</xdr:row>
      <xdr:rowOff>143002</xdr:rowOff>
    </xdr:to>
    <xdr:cxnSp macro="">
      <xdr:nvCxnSpPr>
        <xdr:cNvPr id="429" name="直線コネクタ 428"/>
        <xdr:cNvCxnSpPr/>
      </xdr:nvCxnSpPr>
      <xdr:spPr>
        <a:xfrm flipV="1">
          <a:off x="14782800" y="12988036"/>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143002</xdr:rowOff>
    </xdr:to>
    <xdr:cxnSp macro="">
      <xdr:nvCxnSpPr>
        <xdr:cNvPr id="432" name="直線コネクタ 431"/>
        <xdr:cNvCxnSpPr/>
      </xdr:nvCxnSpPr>
      <xdr:spPr>
        <a:xfrm>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138430</xdr:rowOff>
    </xdr:to>
    <xdr:cxnSp macro="">
      <xdr:nvCxnSpPr>
        <xdr:cNvPr id="435" name="直線コネクタ 434"/>
        <xdr:cNvCxnSpPr/>
      </xdr:nvCxnSpPr>
      <xdr:spPr>
        <a:xfrm>
          <a:off x="13004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6" name="フローチャート: 判断 435"/>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37" name="テキスト ボックス 436"/>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38" name="フローチャート: 判断 437"/>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39" name="テキスト ボックス 438"/>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5" name="楕円 444"/>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6" name="公債費以外該当値テキスト"/>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78486</xdr:rowOff>
    </xdr:from>
    <xdr:to>
      <xdr:col>78</xdr:col>
      <xdr:colOff>120650</xdr:colOff>
      <xdr:row>76</xdr:row>
      <xdr:rowOff>8635</xdr:rowOff>
    </xdr:to>
    <xdr:sp macro="" textlink="">
      <xdr:nvSpPr>
        <xdr:cNvPr id="447" name="楕円 446"/>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18813</xdr:rowOff>
    </xdr:from>
    <xdr:ext cx="736600" cy="259045"/>
    <xdr:sp macro="" textlink="">
      <xdr:nvSpPr>
        <xdr:cNvPr id="448" name="テキスト ボックス 447"/>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9" name="楕円 448"/>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0" name="テキスト ボックス 449"/>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2" name="テキスト ボックス 45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3" name="楕円 452"/>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4" name="テキスト ボックス 453"/>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96291</xdr:rowOff>
    </xdr:from>
    <xdr:to>
      <xdr:col>29</xdr:col>
      <xdr:colOff>127000</xdr:colOff>
      <xdr:row>16</xdr:row>
      <xdr:rowOff>115818</xdr:rowOff>
    </xdr:to>
    <xdr:cxnSp macro="">
      <xdr:nvCxnSpPr>
        <xdr:cNvPr id="50" name="直線コネクタ 49"/>
        <xdr:cNvCxnSpPr/>
      </xdr:nvCxnSpPr>
      <xdr:spPr bwMode="auto">
        <a:xfrm flipV="1">
          <a:off x="5003800" y="2887116"/>
          <a:ext cx="6477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115818</xdr:rowOff>
    </xdr:from>
    <xdr:to>
      <xdr:col>26</xdr:col>
      <xdr:colOff>50800</xdr:colOff>
      <xdr:row>16</xdr:row>
      <xdr:rowOff>144507</xdr:rowOff>
    </xdr:to>
    <xdr:cxnSp macro="">
      <xdr:nvCxnSpPr>
        <xdr:cNvPr id="53" name="直線コネクタ 52"/>
        <xdr:cNvCxnSpPr/>
      </xdr:nvCxnSpPr>
      <xdr:spPr bwMode="auto">
        <a:xfrm flipV="1">
          <a:off x="4305300" y="2906643"/>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144507</xdr:rowOff>
    </xdr:from>
    <xdr:to>
      <xdr:col>22</xdr:col>
      <xdr:colOff>114300</xdr:colOff>
      <xdr:row>16</xdr:row>
      <xdr:rowOff>165976</xdr:rowOff>
    </xdr:to>
    <xdr:cxnSp macro="">
      <xdr:nvCxnSpPr>
        <xdr:cNvPr id="56" name="直線コネクタ 55"/>
        <xdr:cNvCxnSpPr/>
      </xdr:nvCxnSpPr>
      <xdr:spPr bwMode="auto">
        <a:xfrm flipV="1">
          <a:off x="3606800" y="293533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2724</xdr:rowOff>
    </xdr:from>
    <xdr:to>
      <xdr:col>22</xdr:col>
      <xdr:colOff>165100</xdr:colOff>
      <xdr:row>15</xdr:row>
      <xdr:rowOff>104324</xdr:rowOff>
    </xdr:to>
    <xdr:sp macro="" textlink="">
      <xdr:nvSpPr>
        <xdr:cNvPr id="57" name="フローチャート: 判断 56"/>
        <xdr:cNvSpPr/>
      </xdr:nvSpPr>
      <xdr:spPr bwMode="auto">
        <a:xfrm>
          <a:off x="42545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114501</xdr:rowOff>
    </xdr:from>
    <xdr:ext cx="762000" cy="259045"/>
    <xdr:sp macro="" textlink="">
      <xdr:nvSpPr>
        <xdr:cNvPr id="58" name="テキスト ボックス 57"/>
        <xdr:cNvSpPr txBox="1"/>
      </xdr:nvSpPr>
      <xdr:spPr>
        <a:xfrm>
          <a:off x="3924300" y="23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118389</xdr:rowOff>
    </xdr:from>
    <xdr:to>
      <xdr:col>18</xdr:col>
      <xdr:colOff>177800</xdr:colOff>
      <xdr:row>16</xdr:row>
      <xdr:rowOff>165976</xdr:rowOff>
    </xdr:to>
    <xdr:cxnSp macro="">
      <xdr:nvCxnSpPr>
        <xdr:cNvPr id="59" name="直線コネクタ 58"/>
        <xdr:cNvCxnSpPr/>
      </xdr:nvCxnSpPr>
      <xdr:spPr bwMode="auto">
        <a:xfrm>
          <a:off x="2908300" y="2909214"/>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47892</xdr:rowOff>
    </xdr:from>
    <xdr:to>
      <xdr:col>19</xdr:col>
      <xdr:colOff>38100</xdr:colOff>
      <xdr:row>15</xdr:row>
      <xdr:rowOff>149492</xdr:rowOff>
    </xdr:to>
    <xdr:sp macro="" textlink="">
      <xdr:nvSpPr>
        <xdr:cNvPr id="60" name="フローチャート: 判断 59"/>
        <xdr:cNvSpPr/>
      </xdr:nvSpPr>
      <xdr:spPr bwMode="auto">
        <a:xfrm>
          <a:off x="35560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159669</xdr:rowOff>
    </xdr:from>
    <xdr:ext cx="762000" cy="259045"/>
    <xdr:sp macro="" textlink="">
      <xdr:nvSpPr>
        <xdr:cNvPr id="61" name="テキスト ボックス 60"/>
        <xdr:cNvSpPr txBox="1"/>
      </xdr:nvSpPr>
      <xdr:spPr>
        <a:xfrm>
          <a:off x="32258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69533</xdr:rowOff>
    </xdr:from>
    <xdr:to>
      <xdr:col>15</xdr:col>
      <xdr:colOff>101600</xdr:colOff>
      <xdr:row>15</xdr:row>
      <xdr:rowOff>171133</xdr:rowOff>
    </xdr:to>
    <xdr:sp macro="" textlink="">
      <xdr:nvSpPr>
        <xdr:cNvPr id="62" name="フローチャート: 判断 61"/>
        <xdr:cNvSpPr/>
      </xdr:nvSpPr>
      <xdr:spPr bwMode="auto">
        <a:xfrm>
          <a:off x="28575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9860</xdr:rowOff>
    </xdr:from>
    <xdr:ext cx="762000" cy="259045"/>
    <xdr:sp macro="" textlink="">
      <xdr:nvSpPr>
        <xdr:cNvPr id="63" name="テキスト ボックス 62"/>
        <xdr:cNvSpPr txBox="1"/>
      </xdr:nvSpPr>
      <xdr:spPr>
        <a:xfrm>
          <a:off x="2527300" y="245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45491</xdr:rowOff>
    </xdr:from>
    <xdr:to>
      <xdr:col>29</xdr:col>
      <xdr:colOff>177800</xdr:colOff>
      <xdr:row>16</xdr:row>
      <xdr:rowOff>147091</xdr:rowOff>
    </xdr:to>
    <xdr:sp macro="" textlink="">
      <xdr:nvSpPr>
        <xdr:cNvPr id="69" name="楕円 68"/>
        <xdr:cNvSpPr/>
      </xdr:nvSpPr>
      <xdr:spPr bwMode="auto">
        <a:xfrm>
          <a:off x="5600700" y="283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17568</xdr:rowOff>
    </xdr:from>
    <xdr:ext cx="762000" cy="259045"/>
    <xdr:sp macro="" textlink="">
      <xdr:nvSpPr>
        <xdr:cNvPr id="70" name="人口1人当たり決算額の推移該当値テキスト130"/>
        <xdr:cNvSpPr txBox="1"/>
      </xdr:nvSpPr>
      <xdr:spPr>
        <a:xfrm>
          <a:off x="5740400" y="280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65018</xdr:rowOff>
    </xdr:from>
    <xdr:to>
      <xdr:col>26</xdr:col>
      <xdr:colOff>101600</xdr:colOff>
      <xdr:row>16</xdr:row>
      <xdr:rowOff>166618</xdr:rowOff>
    </xdr:to>
    <xdr:sp macro="" textlink="">
      <xdr:nvSpPr>
        <xdr:cNvPr id="71" name="楕円 70"/>
        <xdr:cNvSpPr/>
      </xdr:nvSpPr>
      <xdr:spPr bwMode="auto">
        <a:xfrm>
          <a:off x="4953000" y="2855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151395</xdr:rowOff>
    </xdr:from>
    <xdr:ext cx="736600" cy="259045"/>
    <xdr:sp macro="" textlink="">
      <xdr:nvSpPr>
        <xdr:cNvPr id="72" name="テキスト ボックス 71"/>
        <xdr:cNvSpPr txBox="1"/>
      </xdr:nvSpPr>
      <xdr:spPr>
        <a:xfrm>
          <a:off x="4622800" y="29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93707</xdr:rowOff>
    </xdr:from>
    <xdr:to>
      <xdr:col>22</xdr:col>
      <xdr:colOff>165100</xdr:colOff>
      <xdr:row>17</xdr:row>
      <xdr:rowOff>23857</xdr:rowOff>
    </xdr:to>
    <xdr:sp macro="" textlink="">
      <xdr:nvSpPr>
        <xdr:cNvPr id="73" name="楕円 72"/>
        <xdr:cNvSpPr/>
      </xdr:nvSpPr>
      <xdr:spPr bwMode="auto">
        <a:xfrm>
          <a:off x="4254500" y="288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8634</xdr:rowOff>
    </xdr:from>
    <xdr:ext cx="762000" cy="259045"/>
    <xdr:sp macro="" textlink="">
      <xdr:nvSpPr>
        <xdr:cNvPr id="74" name="テキスト ボックス 73"/>
        <xdr:cNvSpPr txBox="1"/>
      </xdr:nvSpPr>
      <xdr:spPr>
        <a:xfrm>
          <a:off x="3924300" y="29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115176</xdr:rowOff>
    </xdr:from>
    <xdr:to>
      <xdr:col>19</xdr:col>
      <xdr:colOff>38100</xdr:colOff>
      <xdr:row>17</xdr:row>
      <xdr:rowOff>45326</xdr:rowOff>
    </xdr:to>
    <xdr:sp macro="" textlink="">
      <xdr:nvSpPr>
        <xdr:cNvPr id="75" name="楕円 74"/>
        <xdr:cNvSpPr/>
      </xdr:nvSpPr>
      <xdr:spPr bwMode="auto">
        <a:xfrm>
          <a:off x="3556000" y="290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76" name="テキスト ボックス 75"/>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67589</xdr:rowOff>
    </xdr:from>
    <xdr:to>
      <xdr:col>15</xdr:col>
      <xdr:colOff>101600</xdr:colOff>
      <xdr:row>16</xdr:row>
      <xdr:rowOff>169189</xdr:rowOff>
    </xdr:to>
    <xdr:sp macro="" textlink="">
      <xdr:nvSpPr>
        <xdr:cNvPr id="77" name="楕円 76"/>
        <xdr:cNvSpPr/>
      </xdr:nvSpPr>
      <xdr:spPr bwMode="auto">
        <a:xfrm>
          <a:off x="2857500" y="285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153966</xdr:rowOff>
    </xdr:from>
    <xdr:ext cx="762000" cy="259045"/>
    <xdr:sp macro="" textlink="">
      <xdr:nvSpPr>
        <xdr:cNvPr id="78" name="テキスト ボックス 77"/>
        <xdr:cNvSpPr txBox="1"/>
      </xdr:nvSpPr>
      <xdr:spPr>
        <a:xfrm>
          <a:off x="2527300" y="294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323558</xdr:rowOff>
    </xdr:from>
    <xdr:to>
      <xdr:col>29</xdr:col>
      <xdr:colOff>127000</xdr:colOff>
      <xdr:row>36</xdr:row>
      <xdr:rowOff>102235</xdr:rowOff>
    </xdr:to>
    <xdr:cxnSp macro="">
      <xdr:nvCxnSpPr>
        <xdr:cNvPr id="112" name="直線コネクタ 111"/>
        <xdr:cNvCxnSpPr/>
      </xdr:nvCxnSpPr>
      <xdr:spPr bwMode="auto">
        <a:xfrm>
          <a:off x="5003800" y="6933908"/>
          <a:ext cx="647700" cy="12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323558</xdr:rowOff>
    </xdr:from>
    <xdr:to>
      <xdr:col>26</xdr:col>
      <xdr:colOff>50800</xdr:colOff>
      <xdr:row>36</xdr:row>
      <xdr:rowOff>71603</xdr:rowOff>
    </xdr:to>
    <xdr:cxnSp macro="">
      <xdr:nvCxnSpPr>
        <xdr:cNvPr id="115" name="直線コネクタ 114"/>
        <xdr:cNvCxnSpPr/>
      </xdr:nvCxnSpPr>
      <xdr:spPr bwMode="auto">
        <a:xfrm flipV="1">
          <a:off x="4305300" y="6933908"/>
          <a:ext cx="698500" cy="90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56020</xdr:rowOff>
    </xdr:from>
    <xdr:to>
      <xdr:col>22</xdr:col>
      <xdr:colOff>114300</xdr:colOff>
      <xdr:row>36</xdr:row>
      <xdr:rowOff>71603</xdr:rowOff>
    </xdr:to>
    <xdr:cxnSp macro="">
      <xdr:nvCxnSpPr>
        <xdr:cNvPr id="118" name="直線コネクタ 117"/>
        <xdr:cNvCxnSpPr/>
      </xdr:nvCxnSpPr>
      <xdr:spPr bwMode="auto">
        <a:xfrm>
          <a:off x="3606800" y="7009270"/>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228257</xdr:rowOff>
    </xdr:from>
    <xdr:to>
      <xdr:col>22</xdr:col>
      <xdr:colOff>165100</xdr:colOff>
      <xdr:row>35</xdr:row>
      <xdr:rowOff>329857</xdr:rowOff>
    </xdr:to>
    <xdr:sp macro="" textlink="">
      <xdr:nvSpPr>
        <xdr:cNvPr id="119" name="フローチャート: 判断 118"/>
        <xdr:cNvSpPr/>
      </xdr:nvSpPr>
      <xdr:spPr bwMode="auto">
        <a:xfrm>
          <a:off x="42545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340034</xdr:rowOff>
    </xdr:from>
    <xdr:ext cx="762000" cy="259045"/>
    <xdr:sp macro="" textlink="">
      <xdr:nvSpPr>
        <xdr:cNvPr id="120" name="テキスト ボックス 119"/>
        <xdr:cNvSpPr txBox="1"/>
      </xdr:nvSpPr>
      <xdr:spPr>
        <a:xfrm>
          <a:off x="3924300" y="660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342303</xdr:rowOff>
    </xdr:from>
    <xdr:to>
      <xdr:col>18</xdr:col>
      <xdr:colOff>177800</xdr:colOff>
      <xdr:row>36</xdr:row>
      <xdr:rowOff>56020</xdr:rowOff>
    </xdr:to>
    <xdr:cxnSp macro="">
      <xdr:nvCxnSpPr>
        <xdr:cNvPr id="121" name="直線コネクタ 120"/>
        <xdr:cNvCxnSpPr/>
      </xdr:nvCxnSpPr>
      <xdr:spPr bwMode="auto">
        <a:xfrm>
          <a:off x="2908300" y="6952653"/>
          <a:ext cx="698500" cy="56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222085</xdr:rowOff>
    </xdr:from>
    <xdr:to>
      <xdr:col>19</xdr:col>
      <xdr:colOff>38100</xdr:colOff>
      <xdr:row>35</xdr:row>
      <xdr:rowOff>323685</xdr:rowOff>
    </xdr:to>
    <xdr:sp macro="" textlink="">
      <xdr:nvSpPr>
        <xdr:cNvPr id="122" name="フローチャート: 判断 121"/>
        <xdr:cNvSpPr/>
      </xdr:nvSpPr>
      <xdr:spPr bwMode="auto">
        <a:xfrm>
          <a:off x="35560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333862</xdr:rowOff>
    </xdr:from>
    <xdr:ext cx="762000" cy="259045"/>
    <xdr:sp macro="" textlink="">
      <xdr:nvSpPr>
        <xdr:cNvPr id="123" name="テキスト ボックス 122"/>
        <xdr:cNvSpPr txBox="1"/>
      </xdr:nvSpPr>
      <xdr:spPr>
        <a:xfrm>
          <a:off x="32258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238696</xdr:rowOff>
    </xdr:from>
    <xdr:to>
      <xdr:col>15</xdr:col>
      <xdr:colOff>101600</xdr:colOff>
      <xdr:row>35</xdr:row>
      <xdr:rowOff>340296</xdr:rowOff>
    </xdr:to>
    <xdr:sp macro="" textlink="">
      <xdr:nvSpPr>
        <xdr:cNvPr id="124" name="フローチャート: 判断 123"/>
        <xdr:cNvSpPr/>
      </xdr:nvSpPr>
      <xdr:spPr bwMode="auto">
        <a:xfrm>
          <a:off x="28575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7573</xdr:rowOff>
    </xdr:from>
    <xdr:ext cx="762000" cy="259045"/>
    <xdr:sp macro="" textlink="">
      <xdr:nvSpPr>
        <xdr:cNvPr id="125" name="テキスト ボックス 124"/>
        <xdr:cNvSpPr txBox="1"/>
      </xdr:nvSpPr>
      <xdr:spPr>
        <a:xfrm>
          <a:off x="25273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51435</xdr:rowOff>
    </xdr:from>
    <xdr:to>
      <xdr:col>29</xdr:col>
      <xdr:colOff>177800</xdr:colOff>
      <xdr:row>36</xdr:row>
      <xdr:rowOff>153035</xdr:rowOff>
    </xdr:to>
    <xdr:sp macro="" textlink="">
      <xdr:nvSpPr>
        <xdr:cNvPr id="131" name="楕円 130"/>
        <xdr:cNvSpPr/>
      </xdr:nvSpPr>
      <xdr:spPr bwMode="auto">
        <a:xfrm>
          <a:off x="5600700" y="700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23512</xdr:rowOff>
    </xdr:from>
    <xdr:ext cx="762000" cy="259045"/>
    <xdr:sp macro="" textlink="">
      <xdr:nvSpPr>
        <xdr:cNvPr id="132" name="人口1人当たり決算額の推移該当値テキスト445"/>
        <xdr:cNvSpPr txBox="1"/>
      </xdr:nvSpPr>
      <xdr:spPr>
        <a:xfrm>
          <a:off x="5740400" y="697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272758</xdr:rowOff>
    </xdr:from>
    <xdr:to>
      <xdr:col>26</xdr:col>
      <xdr:colOff>101600</xdr:colOff>
      <xdr:row>36</xdr:row>
      <xdr:rowOff>31458</xdr:rowOff>
    </xdr:to>
    <xdr:sp macro="" textlink="">
      <xdr:nvSpPr>
        <xdr:cNvPr id="133" name="楕円 132"/>
        <xdr:cNvSpPr/>
      </xdr:nvSpPr>
      <xdr:spPr bwMode="auto">
        <a:xfrm>
          <a:off x="4953000" y="688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41635</xdr:rowOff>
    </xdr:from>
    <xdr:ext cx="736600" cy="259045"/>
    <xdr:sp macro="" textlink="">
      <xdr:nvSpPr>
        <xdr:cNvPr id="134" name="テキスト ボックス 133"/>
        <xdr:cNvSpPr txBox="1"/>
      </xdr:nvSpPr>
      <xdr:spPr>
        <a:xfrm>
          <a:off x="4622800" y="665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20803</xdr:rowOff>
    </xdr:from>
    <xdr:to>
      <xdr:col>22</xdr:col>
      <xdr:colOff>165100</xdr:colOff>
      <xdr:row>36</xdr:row>
      <xdr:rowOff>122403</xdr:rowOff>
    </xdr:to>
    <xdr:sp macro="" textlink="">
      <xdr:nvSpPr>
        <xdr:cNvPr id="135" name="楕円 134"/>
        <xdr:cNvSpPr/>
      </xdr:nvSpPr>
      <xdr:spPr bwMode="auto">
        <a:xfrm>
          <a:off x="4254500" y="697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107180</xdr:rowOff>
    </xdr:from>
    <xdr:ext cx="762000" cy="259045"/>
    <xdr:sp macro="" textlink="">
      <xdr:nvSpPr>
        <xdr:cNvPr id="136" name="テキスト ボックス 135"/>
        <xdr:cNvSpPr txBox="1"/>
      </xdr:nvSpPr>
      <xdr:spPr>
        <a:xfrm>
          <a:off x="3924300" y="706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5220</xdr:rowOff>
    </xdr:from>
    <xdr:to>
      <xdr:col>19</xdr:col>
      <xdr:colOff>38100</xdr:colOff>
      <xdr:row>36</xdr:row>
      <xdr:rowOff>106820</xdr:rowOff>
    </xdr:to>
    <xdr:sp macro="" textlink="">
      <xdr:nvSpPr>
        <xdr:cNvPr id="137" name="楕円 136"/>
        <xdr:cNvSpPr/>
      </xdr:nvSpPr>
      <xdr:spPr bwMode="auto">
        <a:xfrm>
          <a:off x="3556000" y="6958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91597</xdr:rowOff>
    </xdr:from>
    <xdr:ext cx="762000" cy="259045"/>
    <xdr:sp macro="" textlink="">
      <xdr:nvSpPr>
        <xdr:cNvPr id="138" name="テキスト ボックス 137"/>
        <xdr:cNvSpPr txBox="1"/>
      </xdr:nvSpPr>
      <xdr:spPr>
        <a:xfrm>
          <a:off x="3225800" y="704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291503</xdr:rowOff>
    </xdr:from>
    <xdr:to>
      <xdr:col>15</xdr:col>
      <xdr:colOff>101600</xdr:colOff>
      <xdr:row>36</xdr:row>
      <xdr:rowOff>50203</xdr:rowOff>
    </xdr:to>
    <xdr:sp macro="" textlink="">
      <xdr:nvSpPr>
        <xdr:cNvPr id="139" name="楕円 138"/>
        <xdr:cNvSpPr/>
      </xdr:nvSpPr>
      <xdr:spPr bwMode="auto">
        <a:xfrm>
          <a:off x="2857500" y="690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34980</xdr:rowOff>
    </xdr:from>
    <xdr:ext cx="762000" cy="259045"/>
    <xdr:sp macro="" textlink="">
      <xdr:nvSpPr>
        <xdr:cNvPr id="140" name="テキスト ボックス 139"/>
        <xdr:cNvSpPr txBox="1"/>
      </xdr:nvSpPr>
      <xdr:spPr>
        <a:xfrm>
          <a:off x="2527300" y="698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80607</xdr:rowOff>
    </xdr:from>
    <xdr:to>
      <xdr:col>24</xdr:col>
      <xdr:colOff>63500</xdr:colOff>
      <xdr:row>35</xdr:row>
      <xdr:rowOff>110858</xdr:rowOff>
    </xdr:to>
    <xdr:cxnSp macro="">
      <xdr:nvCxnSpPr>
        <xdr:cNvPr id="61" name="直線コネクタ 60"/>
        <xdr:cNvCxnSpPr/>
      </xdr:nvCxnSpPr>
      <xdr:spPr>
        <a:xfrm flipV="1">
          <a:off x="3797300" y="6081357"/>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110858</xdr:rowOff>
    </xdr:from>
    <xdr:to>
      <xdr:col>19</xdr:col>
      <xdr:colOff>177800</xdr:colOff>
      <xdr:row>35</xdr:row>
      <xdr:rowOff>131547</xdr:rowOff>
    </xdr:to>
    <xdr:cxnSp macro="">
      <xdr:nvCxnSpPr>
        <xdr:cNvPr id="64" name="直線コネクタ 63"/>
        <xdr:cNvCxnSpPr/>
      </xdr:nvCxnSpPr>
      <xdr:spPr>
        <a:xfrm flipV="1">
          <a:off x="2908300" y="6111608"/>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131547</xdr:rowOff>
    </xdr:from>
    <xdr:to>
      <xdr:col>15</xdr:col>
      <xdr:colOff>50800</xdr:colOff>
      <xdr:row>36</xdr:row>
      <xdr:rowOff>96285</xdr:rowOff>
    </xdr:to>
    <xdr:cxnSp macro="">
      <xdr:nvCxnSpPr>
        <xdr:cNvPr id="67" name="直線コネクタ 66"/>
        <xdr:cNvCxnSpPr/>
      </xdr:nvCxnSpPr>
      <xdr:spPr>
        <a:xfrm flipV="1">
          <a:off x="2019300" y="6132297"/>
          <a:ext cx="889000" cy="1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76778</xdr:rowOff>
    </xdr:from>
    <xdr:to>
      <xdr:col>10</xdr:col>
      <xdr:colOff>114300</xdr:colOff>
      <xdr:row>36</xdr:row>
      <xdr:rowOff>96285</xdr:rowOff>
    </xdr:to>
    <xdr:cxnSp macro="">
      <xdr:nvCxnSpPr>
        <xdr:cNvPr id="70" name="直線コネクタ 69"/>
        <xdr:cNvCxnSpPr/>
      </xdr:nvCxnSpPr>
      <xdr:spPr>
        <a:xfrm>
          <a:off x="1130300" y="624897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29807</xdr:rowOff>
    </xdr:from>
    <xdr:to>
      <xdr:col>24</xdr:col>
      <xdr:colOff>114300</xdr:colOff>
      <xdr:row>35</xdr:row>
      <xdr:rowOff>131407</xdr:rowOff>
    </xdr:to>
    <xdr:sp macro="" textlink="">
      <xdr:nvSpPr>
        <xdr:cNvPr id="80" name="楕円 79"/>
        <xdr:cNvSpPr/>
      </xdr:nvSpPr>
      <xdr:spPr>
        <a:xfrm>
          <a:off x="4584700" y="60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52684</xdr:rowOff>
    </xdr:from>
    <xdr:ext cx="534377" cy="259045"/>
    <xdr:sp macro="" textlink="">
      <xdr:nvSpPr>
        <xdr:cNvPr id="81" name="人件費該当値テキスト"/>
        <xdr:cNvSpPr txBox="1"/>
      </xdr:nvSpPr>
      <xdr:spPr>
        <a:xfrm>
          <a:off x="4686300" y="5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60058</xdr:rowOff>
    </xdr:from>
    <xdr:to>
      <xdr:col>20</xdr:col>
      <xdr:colOff>38100</xdr:colOff>
      <xdr:row>35</xdr:row>
      <xdr:rowOff>161658</xdr:rowOff>
    </xdr:to>
    <xdr:sp macro="" textlink="">
      <xdr:nvSpPr>
        <xdr:cNvPr id="82" name="楕円 81"/>
        <xdr:cNvSpPr/>
      </xdr:nvSpPr>
      <xdr:spPr>
        <a:xfrm>
          <a:off x="3746500" y="60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6735</xdr:rowOff>
    </xdr:from>
    <xdr:ext cx="534377" cy="259045"/>
    <xdr:sp macro="" textlink="">
      <xdr:nvSpPr>
        <xdr:cNvPr id="83" name="テキスト ボックス 82"/>
        <xdr:cNvSpPr txBox="1"/>
      </xdr:nvSpPr>
      <xdr:spPr>
        <a:xfrm>
          <a:off x="3530111" y="583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80747</xdr:rowOff>
    </xdr:from>
    <xdr:to>
      <xdr:col>15</xdr:col>
      <xdr:colOff>101600</xdr:colOff>
      <xdr:row>36</xdr:row>
      <xdr:rowOff>10897</xdr:rowOff>
    </xdr:to>
    <xdr:sp macro="" textlink="">
      <xdr:nvSpPr>
        <xdr:cNvPr id="84" name="楕円 83"/>
        <xdr:cNvSpPr/>
      </xdr:nvSpPr>
      <xdr:spPr>
        <a:xfrm>
          <a:off x="2857500" y="60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2024</xdr:rowOff>
    </xdr:from>
    <xdr:ext cx="534377" cy="259045"/>
    <xdr:sp macro="" textlink="">
      <xdr:nvSpPr>
        <xdr:cNvPr id="85" name="テキスト ボックス 84"/>
        <xdr:cNvSpPr txBox="1"/>
      </xdr:nvSpPr>
      <xdr:spPr>
        <a:xfrm>
          <a:off x="2641111" y="617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45485</xdr:rowOff>
    </xdr:from>
    <xdr:to>
      <xdr:col>10</xdr:col>
      <xdr:colOff>165100</xdr:colOff>
      <xdr:row>36</xdr:row>
      <xdr:rowOff>147085</xdr:rowOff>
    </xdr:to>
    <xdr:sp macro="" textlink="">
      <xdr:nvSpPr>
        <xdr:cNvPr id="86" name="楕円 85"/>
        <xdr:cNvSpPr/>
      </xdr:nvSpPr>
      <xdr:spPr>
        <a:xfrm>
          <a:off x="1968500" y="62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138212</xdr:rowOff>
    </xdr:from>
    <xdr:ext cx="534377" cy="259045"/>
    <xdr:sp macro="" textlink="">
      <xdr:nvSpPr>
        <xdr:cNvPr id="87" name="テキスト ボックス 86"/>
        <xdr:cNvSpPr txBox="1"/>
      </xdr:nvSpPr>
      <xdr:spPr>
        <a:xfrm>
          <a:off x="1752111" y="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25978</xdr:rowOff>
    </xdr:from>
    <xdr:to>
      <xdr:col>6</xdr:col>
      <xdr:colOff>38100</xdr:colOff>
      <xdr:row>36</xdr:row>
      <xdr:rowOff>127578</xdr:rowOff>
    </xdr:to>
    <xdr:sp macro="" textlink="">
      <xdr:nvSpPr>
        <xdr:cNvPr id="88" name="楕円 87"/>
        <xdr:cNvSpPr/>
      </xdr:nvSpPr>
      <xdr:spPr>
        <a:xfrm>
          <a:off x="1079500" y="619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118705</xdr:rowOff>
    </xdr:from>
    <xdr:ext cx="534377" cy="259045"/>
    <xdr:sp macro="" textlink="">
      <xdr:nvSpPr>
        <xdr:cNvPr id="89" name="テキスト ボックス 88"/>
        <xdr:cNvSpPr txBox="1"/>
      </xdr:nvSpPr>
      <xdr:spPr>
        <a:xfrm>
          <a:off x="863111" y="62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124667</xdr:rowOff>
    </xdr:from>
    <xdr:to>
      <xdr:col>24</xdr:col>
      <xdr:colOff>63500</xdr:colOff>
      <xdr:row>57</xdr:row>
      <xdr:rowOff>168961</xdr:rowOff>
    </xdr:to>
    <xdr:cxnSp macro="">
      <xdr:nvCxnSpPr>
        <xdr:cNvPr id="121" name="直線コネクタ 120"/>
        <xdr:cNvCxnSpPr/>
      </xdr:nvCxnSpPr>
      <xdr:spPr>
        <a:xfrm flipV="1">
          <a:off x="3797300" y="9897317"/>
          <a:ext cx="838200" cy="4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168961</xdr:rowOff>
    </xdr:from>
    <xdr:to>
      <xdr:col>19</xdr:col>
      <xdr:colOff>177800</xdr:colOff>
      <xdr:row>58</xdr:row>
      <xdr:rowOff>82202</xdr:rowOff>
    </xdr:to>
    <xdr:cxnSp macro="">
      <xdr:nvCxnSpPr>
        <xdr:cNvPr id="124" name="直線コネクタ 123"/>
        <xdr:cNvCxnSpPr/>
      </xdr:nvCxnSpPr>
      <xdr:spPr>
        <a:xfrm flipV="1">
          <a:off x="2908300" y="9941611"/>
          <a:ext cx="889000" cy="8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24029</xdr:rowOff>
    </xdr:from>
    <xdr:to>
      <xdr:col>15</xdr:col>
      <xdr:colOff>50800</xdr:colOff>
      <xdr:row>58</xdr:row>
      <xdr:rowOff>82202</xdr:rowOff>
    </xdr:to>
    <xdr:cxnSp macro="">
      <xdr:nvCxnSpPr>
        <xdr:cNvPr id="127" name="直線コネクタ 126"/>
        <xdr:cNvCxnSpPr/>
      </xdr:nvCxnSpPr>
      <xdr:spPr>
        <a:xfrm>
          <a:off x="2019300" y="9968129"/>
          <a:ext cx="889000" cy="5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1811</xdr:rowOff>
    </xdr:from>
    <xdr:to>
      <xdr:col>10</xdr:col>
      <xdr:colOff>114300</xdr:colOff>
      <xdr:row>58</xdr:row>
      <xdr:rowOff>24029</xdr:rowOff>
    </xdr:to>
    <xdr:cxnSp macro="">
      <xdr:nvCxnSpPr>
        <xdr:cNvPr id="130" name="直線コネクタ 129"/>
        <xdr:cNvCxnSpPr/>
      </xdr:nvCxnSpPr>
      <xdr:spPr>
        <a:xfrm>
          <a:off x="1130300" y="9945911"/>
          <a:ext cx="889000" cy="2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73867</xdr:rowOff>
    </xdr:from>
    <xdr:to>
      <xdr:col>24</xdr:col>
      <xdr:colOff>114300</xdr:colOff>
      <xdr:row>58</xdr:row>
      <xdr:rowOff>4017</xdr:rowOff>
    </xdr:to>
    <xdr:sp macro="" textlink="">
      <xdr:nvSpPr>
        <xdr:cNvPr id="140" name="楕円 139"/>
        <xdr:cNvSpPr/>
      </xdr:nvSpPr>
      <xdr:spPr>
        <a:xfrm>
          <a:off x="4584700" y="98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52294</xdr:rowOff>
    </xdr:from>
    <xdr:ext cx="534377" cy="259045"/>
    <xdr:sp macro="" textlink="">
      <xdr:nvSpPr>
        <xdr:cNvPr id="141" name="物件費該当値テキスト"/>
        <xdr:cNvSpPr txBox="1"/>
      </xdr:nvSpPr>
      <xdr:spPr>
        <a:xfrm>
          <a:off x="4686300" y="98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118161</xdr:rowOff>
    </xdr:from>
    <xdr:to>
      <xdr:col>20</xdr:col>
      <xdr:colOff>38100</xdr:colOff>
      <xdr:row>58</xdr:row>
      <xdr:rowOff>48311</xdr:rowOff>
    </xdr:to>
    <xdr:sp macro="" textlink="">
      <xdr:nvSpPr>
        <xdr:cNvPr id="142" name="楕円 141"/>
        <xdr:cNvSpPr/>
      </xdr:nvSpPr>
      <xdr:spPr>
        <a:xfrm>
          <a:off x="3746500" y="98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39438</xdr:rowOff>
    </xdr:from>
    <xdr:ext cx="534377" cy="259045"/>
    <xdr:sp macro="" textlink="">
      <xdr:nvSpPr>
        <xdr:cNvPr id="143" name="テキスト ボックス 142"/>
        <xdr:cNvSpPr txBox="1"/>
      </xdr:nvSpPr>
      <xdr:spPr>
        <a:xfrm>
          <a:off x="3530111" y="99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31402</xdr:rowOff>
    </xdr:from>
    <xdr:to>
      <xdr:col>15</xdr:col>
      <xdr:colOff>101600</xdr:colOff>
      <xdr:row>58</xdr:row>
      <xdr:rowOff>133002</xdr:rowOff>
    </xdr:to>
    <xdr:sp macro="" textlink="">
      <xdr:nvSpPr>
        <xdr:cNvPr id="144" name="楕円 143"/>
        <xdr:cNvSpPr/>
      </xdr:nvSpPr>
      <xdr:spPr>
        <a:xfrm>
          <a:off x="2857500" y="9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124129</xdr:rowOff>
    </xdr:from>
    <xdr:ext cx="534377" cy="259045"/>
    <xdr:sp macro="" textlink="">
      <xdr:nvSpPr>
        <xdr:cNvPr id="145" name="テキスト ボックス 144"/>
        <xdr:cNvSpPr txBox="1"/>
      </xdr:nvSpPr>
      <xdr:spPr>
        <a:xfrm>
          <a:off x="2641111" y="100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144679</xdr:rowOff>
    </xdr:from>
    <xdr:to>
      <xdr:col>10</xdr:col>
      <xdr:colOff>165100</xdr:colOff>
      <xdr:row>58</xdr:row>
      <xdr:rowOff>74829</xdr:rowOff>
    </xdr:to>
    <xdr:sp macro="" textlink="">
      <xdr:nvSpPr>
        <xdr:cNvPr id="146" name="楕円 145"/>
        <xdr:cNvSpPr/>
      </xdr:nvSpPr>
      <xdr:spPr>
        <a:xfrm>
          <a:off x="1968500" y="99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65956</xdr:rowOff>
    </xdr:from>
    <xdr:ext cx="534377" cy="259045"/>
    <xdr:sp macro="" textlink="">
      <xdr:nvSpPr>
        <xdr:cNvPr id="147" name="テキスト ボックス 146"/>
        <xdr:cNvSpPr txBox="1"/>
      </xdr:nvSpPr>
      <xdr:spPr>
        <a:xfrm>
          <a:off x="1752111" y="100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122461</xdr:rowOff>
    </xdr:from>
    <xdr:to>
      <xdr:col>6</xdr:col>
      <xdr:colOff>38100</xdr:colOff>
      <xdr:row>58</xdr:row>
      <xdr:rowOff>52611</xdr:rowOff>
    </xdr:to>
    <xdr:sp macro="" textlink="">
      <xdr:nvSpPr>
        <xdr:cNvPr id="148" name="楕円 147"/>
        <xdr:cNvSpPr/>
      </xdr:nvSpPr>
      <xdr:spPr>
        <a:xfrm>
          <a:off x="1079500" y="98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43738</xdr:rowOff>
    </xdr:from>
    <xdr:ext cx="534377" cy="259045"/>
    <xdr:sp macro="" textlink="">
      <xdr:nvSpPr>
        <xdr:cNvPr id="149" name="テキスト ボックス 148"/>
        <xdr:cNvSpPr txBox="1"/>
      </xdr:nvSpPr>
      <xdr:spPr>
        <a:xfrm>
          <a:off x="863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7950</xdr:rowOff>
    </xdr:from>
    <xdr:to>
      <xdr:col>24</xdr:col>
      <xdr:colOff>63500</xdr:colOff>
      <xdr:row>78</xdr:row>
      <xdr:rowOff>28524</xdr:rowOff>
    </xdr:to>
    <xdr:cxnSp macro="">
      <xdr:nvCxnSpPr>
        <xdr:cNvPr id="178" name="直線コネクタ 177"/>
        <xdr:cNvCxnSpPr/>
      </xdr:nvCxnSpPr>
      <xdr:spPr>
        <a:xfrm flipV="1">
          <a:off x="3797300" y="1338105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22961</xdr:rowOff>
    </xdr:from>
    <xdr:to>
      <xdr:col>19</xdr:col>
      <xdr:colOff>177800</xdr:colOff>
      <xdr:row>78</xdr:row>
      <xdr:rowOff>28524</xdr:rowOff>
    </xdr:to>
    <xdr:cxnSp macro="">
      <xdr:nvCxnSpPr>
        <xdr:cNvPr id="181" name="直線コネクタ 180"/>
        <xdr:cNvCxnSpPr/>
      </xdr:nvCxnSpPr>
      <xdr:spPr>
        <a:xfrm>
          <a:off x="2908300" y="13396061"/>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163970</xdr:rowOff>
    </xdr:from>
    <xdr:to>
      <xdr:col>15</xdr:col>
      <xdr:colOff>50800</xdr:colOff>
      <xdr:row>78</xdr:row>
      <xdr:rowOff>22961</xdr:rowOff>
    </xdr:to>
    <xdr:cxnSp macro="">
      <xdr:nvCxnSpPr>
        <xdr:cNvPr id="184" name="直線コネクタ 183"/>
        <xdr:cNvCxnSpPr/>
      </xdr:nvCxnSpPr>
      <xdr:spPr>
        <a:xfrm>
          <a:off x="2019300" y="13365620"/>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163970</xdr:rowOff>
    </xdr:from>
    <xdr:to>
      <xdr:col>10</xdr:col>
      <xdr:colOff>114300</xdr:colOff>
      <xdr:row>78</xdr:row>
      <xdr:rowOff>35040</xdr:rowOff>
    </xdr:to>
    <xdr:cxnSp macro="">
      <xdr:nvCxnSpPr>
        <xdr:cNvPr id="187" name="直線コネクタ 186"/>
        <xdr:cNvCxnSpPr/>
      </xdr:nvCxnSpPr>
      <xdr:spPr>
        <a:xfrm flipV="1">
          <a:off x="1130300" y="1336562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128600</xdr:rowOff>
    </xdr:from>
    <xdr:to>
      <xdr:col>24</xdr:col>
      <xdr:colOff>114300</xdr:colOff>
      <xdr:row>78</xdr:row>
      <xdr:rowOff>58750</xdr:rowOff>
    </xdr:to>
    <xdr:sp macro="" textlink="">
      <xdr:nvSpPr>
        <xdr:cNvPr id="197" name="楕円 196"/>
        <xdr:cNvSpPr/>
      </xdr:nvSpPr>
      <xdr:spPr>
        <a:xfrm>
          <a:off x="45847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107027</xdr:rowOff>
    </xdr:from>
    <xdr:ext cx="469744" cy="259045"/>
    <xdr:sp macro="" textlink="">
      <xdr:nvSpPr>
        <xdr:cNvPr id="198" name="維持補修費該当値テキスト"/>
        <xdr:cNvSpPr txBox="1"/>
      </xdr:nvSpPr>
      <xdr:spPr>
        <a:xfrm>
          <a:off x="4686300" y="133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149174</xdr:rowOff>
    </xdr:from>
    <xdr:to>
      <xdr:col>20</xdr:col>
      <xdr:colOff>38100</xdr:colOff>
      <xdr:row>78</xdr:row>
      <xdr:rowOff>79324</xdr:rowOff>
    </xdr:to>
    <xdr:sp macro="" textlink="">
      <xdr:nvSpPr>
        <xdr:cNvPr id="199" name="楕円 198"/>
        <xdr:cNvSpPr/>
      </xdr:nvSpPr>
      <xdr:spPr>
        <a:xfrm>
          <a:off x="3746500" y="133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70451</xdr:rowOff>
    </xdr:from>
    <xdr:ext cx="469744" cy="259045"/>
    <xdr:sp macro="" textlink="">
      <xdr:nvSpPr>
        <xdr:cNvPr id="200" name="テキスト ボックス 199"/>
        <xdr:cNvSpPr txBox="1"/>
      </xdr:nvSpPr>
      <xdr:spPr>
        <a:xfrm>
          <a:off x="3562428" y="1344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143611</xdr:rowOff>
    </xdr:from>
    <xdr:to>
      <xdr:col>15</xdr:col>
      <xdr:colOff>101600</xdr:colOff>
      <xdr:row>78</xdr:row>
      <xdr:rowOff>73761</xdr:rowOff>
    </xdr:to>
    <xdr:sp macro="" textlink="">
      <xdr:nvSpPr>
        <xdr:cNvPr id="201" name="楕円 200"/>
        <xdr:cNvSpPr/>
      </xdr:nvSpPr>
      <xdr:spPr>
        <a:xfrm>
          <a:off x="2857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64888</xdr:rowOff>
    </xdr:from>
    <xdr:ext cx="469744" cy="259045"/>
    <xdr:sp macro="" textlink="">
      <xdr:nvSpPr>
        <xdr:cNvPr id="202" name="テキスト ボックス 201"/>
        <xdr:cNvSpPr txBox="1"/>
      </xdr:nvSpPr>
      <xdr:spPr>
        <a:xfrm>
          <a:off x="2673428" y="134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113170</xdr:rowOff>
    </xdr:from>
    <xdr:to>
      <xdr:col>10</xdr:col>
      <xdr:colOff>165100</xdr:colOff>
      <xdr:row>78</xdr:row>
      <xdr:rowOff>43320</xdr:rowOff>
    </xdr:to>
    <xdr:sp macro="" textlink="">
      <xdr:nvSpPr>
        <xdr:cNvPr id="203" name="楕円 202"/>
        <xdr:cNvSpPr/>
      </xdr:nvSpPr>
      <xdr:spPr>
        <a:xfrm>
          <a:off x="1968500" y="133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34447</xdr:rowOff>
    </xdr:from>
    <xdr:ext cx="469744" cy="259045"/>
    <xdr:sp macro="" textlink="">
      <xdr:nvSpPr>
        <xdr:cNvPr id="204" name="テキスト ボックス 203"/>
        <xdr:cNvSpPr txBox="1"/>
      </xdr:nvSpPr>
      <xdr:spPr>
        <a:xfrm>
          <a:off x="1784428" y="134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155690</xdr:rowOff>
    </xdr:from>
    <xdr:to>
      <xdr:col>6</xdr:col>
      <xdr:colOff>38100</xdr:colOff>
      <xdr:row>78</xdr:row>
      <xdr:rowOff>85840</xdr:rowOff>
    </xdr:to>
    <xdr:sp macro="" textlink="">
      <xdr:nvSpPr>
        <xdr:cNvPr id="205" name="楕円 204"/>
        <xdr:cNvSpPr/>
      </xdr:nvSpPr>
      <xdr:spPr>
        <a:xfrm>
          <a:off x="1079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76967</xdr:rowOff>
    </xdr:from>
    <xdr:ext cx="469744" cy="259045"/>
    <xdr:sp macro="" textlink="">
      <xdr:nvSpPr>
        <xdr:cNvPr id="206" name="テキスト ボックス 205"/>
        <xdr:cNvSpPr txBox="1"/>
      </xdr:nvSpPr>
      <xdr:spPr>
        <a:xfrm>
          <a:off x="895428" y="134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71087</xdr:rowOff>
    </xdr:from>
    <xdr:to>
      <xdr:col>24</xdr:col>
      <xdr:colOff>63500</xdr:colOff>
      <xdr:row>95</xdr:row>
      <xdr:rowOff>133741</xdr:rowOff>
    </xdr:to>
    <xdr:cxnSp macro="">
      <xdr:nvCxnSpPr>
        <xdr:cNvPr id="238" name="直線コネクタ 237"/>
        <xdr:cNvCxnSpPr/>
      </xdr:nvCxnSpPr>
      <xdr:spPr>
        <a:xfrm>
          <a:off x="3797300" y="16187387"/>
          <a:ext cx="838200" cy="23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71087</xdr:rowOff>
    </xdr:from>
    <xdr:to>
      <xdr:col>19</xdr:col>
      <xdr:colOff>177800</xdr:colOff>
      <xdr:row>96</xdr:row>
      <xdr:rowOff>134753</xdr:rowOff>
    </xdr:to>
    <xdr:cxnSp macro="">
      <xdr:nvCxnSpPr>
        <xdr:cNvPr id="241" name="直線コネクタ 240"/>
        <xdr:cNvCxnSpPr/>
      </xdr:nvCxnSpPr>
      <xdr:spPr>
        <a:xfrm flipV="1">
          <a:off x="2908300" y="16187387"/>
          <a:ext cx="889000" cy="4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134753</xdr:rowOff>
    </xdr:from>
    <xdr:to>
      <xdr:col>15</xdr:col>
      <xdr:colOff>50800</xdr:colOff>
      <xdr:row>96</xdr:row>
      <xdr:rowOff>163328</xdr:rowOff>
    </xdr:to>
    <xdr:cxnSp macro="">
      <xdr:nvCxnSpPr>
        <xdr:cNvPr id="244" name="直線コネクタ 243"/>
        <xdr:cNvCxnSpPr/>
      </xdr:nvCxnSpPr>
      <xdr:spPr>
        <a:xfrm flipV="1">
          <a:off x="2019300" y="1659395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21267</xdr:rowOff>
    </xdr:from>
    <xdr:to>
      <xdr:col>15</xdr:col>
      <xdr:colOff>101600</xdr:colOff>
      <xdr:row>95</xdr:row>
      <xdr:rowOff>122867</xdr:rowOff>
    </xdr:to>
    <xdr:sp macro="" textlink="">
      <xdr:nvSpPr>
        <xdr:cNvPr id="245" name="フローチャート: 判断 244"/>
        <xdr:cNvSpPr/>
      </xdr:nvSpPr>
      <xdr:spPr>
        <a:xfrm>
          <a:off x="2857500" y="1630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139394</xdr:rowOff>
    </xdr:from>
    <xdr:ext cx="599010" cy="259045"/>
    <xdr:sp macro="" textlink="">
      <xdr:nvSpPr>
        <xdr:cNvPr id="246" name="テキスト ボックス 245"/>
        <xdr:cNvSpPr txBox="1"/>
      </xdr:nvSpPr>
      <xdr:spPr>
        <a:xfrm>
          <a:off x="2608795" y="1608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130246</xdr:rowOff>
    </xdr:from>
    <xdr:to>
      <xdr:col>10</xdr:col>
      <xdr:colOff>114300</xdr:colOff>
      <xdr:row>96</xdr:row>
      <xdr:rowOff>163328</xdr:rowOff>
    </xdr:to>
    <xdr:cxnSp macro="">
      <xdr:nvCxnSpPr>
        <xdr:cNvPr id="247" name="直線コネクタ 246"/>
        <xdr:cNvCxnSpPr/>
      </xdr:nvCxnSpPr>
      <xdr:spPr>
        <a:xfrm>
          <a:off x="1130300" y="16589446"/>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69551</xdr:rowOff>
    </xdr:from>
    <xdr:to>
      <xdr:col>10</xdr:col>
      <xdr:colOff>165100</xdr:colOff>
      <xdr:row>95</xdr:row>
      <xdr:rowOff>171151</xdr:rowOff>
    </xdr:to>
    <xdr:sp macro="" textlink="">
      <xdr:nvSpPr>
        <xdr:cNvPr id="248" name="フローチャート: 判断 247"/>
        <xdr:cNvSpPr/>
      </xdr:nvSpPr>
      <xdr:spPr>
        <a:xfrm>
          <a:off x="1968500" y="1635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16228</xdr:rowOff>
    </xdr:from>
    <xdr:ext cx="599010" cy="259045"/>
    <xdr:sp macro="" textlink="">
      <xdr:nvSpPr>
        <xdr:cNvPr id="249" name="テキスト ボックス 248"/>
        <xdr:cNvSpPr txBox="1"/>
      </xdr:nvSpPr>
      <xdr:spPr>
        <a:xfrm>
          <a:off x="1719795" y="161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134604</xdr:rowOff>
    </xdr:from>
    <xdr:to>
      <xdr:col>6</xdr:col>
      <xdr:colOff>38100</xdr:colOff>
      <xdr:row>96</xdr:row>
      <xdr:rowOff>64754</xdr:rowOff>
    </xdr:to>
    <xdr:sp macro="" textlink="">
      <xdr:nvSpPr>
        <xdr:cNvPr id="250" name="フローチャート: 判断 249"/>
        <xdr:cNvSpPr/>
      </xdr:nvSpPr>
      <xdr:spPr>
        <a:xfrm>
          <a:off x="1079500" y="164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81281</xdr:rowOff>
    </xdr:from>
    <xdr:ext cx="534377" cy="259045"/>
    <xdr:sp macro="" textlink="">
      <xdr:nvSpPr>
        <xdr:cNvPr id="251" name="テキスト ボックス 250"/>
        <xdr:cNvSpPr txBox="1"/>
      </xdr:nvSpPr>
      <xdr:spPr>
        <a:xfrm>
          <a:off x="863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82941</xdr:rowOff>
    </xdr:from>
    <xdr:to>
      <xdr:col>24</xdr:col>
      <xdr:colOff>114300</xdr:colOff>
      <xdr:row>96</xdr:row>
      <xdr:rowOff>13091</xdr:rowOff>
    </xdr:to>
    <xdr:sp macro="" textlink="">
      <xdr:nvSpPr>
        <xdr:cNvPr id="257" name="楕円 256"/>
        <xdr:cNvSpPr/>
      </xdr:nvSpPr>
      <xdr:spPr>
        <a:xfrm>
          <a:off x="4584700" y="16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105818</xdr:rowOff>
    </xdr:from>
    <xdr:ext cx="534377" cy="259045"/>
    <xdr:sp macro="" textlink="">
      <xdr:nvSpPr>
        <xdr:cNvPr id="258" name="扶助費該当値テキスト"/>
        <xdr:cNvSpPr txBox="1"/>
      </xdr:nvSpPr>
      <xdr:spPr>
        <a:xfrm>
          <a:off x="4686300" y="162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20287</xdr:rowOff>
    </xdr:from>
    <xdr:to>
      <xdr:col>20</xdr:col>
      <xdr:colOff>38100</xdr:colOff>
      <xdr:row>94</xdr:row>
      <xdr:rowOff>121887</xdr:rowOff>
    </xdr:to>
    <xdr:sp macro="" textlink="">
      <xdr:nvSpPr>
        <xdr:cNvPr id="259" name="楕円 258"/>
        <xdr:cNvSpPr/>
      </xdr:nvSpPr>
      <xdr:spPr>
        <a:xfrm>
          <a:off x="3746500" y="1613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138414</xdr:rowOff>
    </xdr:from>
    <xdr:ext cx="599010" cy="259045"/>
    <xdr:sp macro="" textlink="">
      <xdr:nvSpPr>
        <xdr:cNvPr id="260" name="テキスト ボックス 259"/>
        <xdr:cNvSpPr txBox="1"/>
      </xdr:nvSpPr>
      <xdr:spPr>
        <a:xfrm>
          <a:off x="3497795" y="1591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83953</xdr:rowOff>
    </xdr:from>
    <xdr:to>
      <xdr:col>15</xdr:col>
      <xdr:colOff>101600</xdr:colOff>
      <xdr:row>97</xdr:row>
      <xdr:rowOff>14103</xdr:rowOff>
    </xdr:to>
    <xdr:sp macro="" textlink="">
      <xdr:nvSpPr>
        <xdr:cNvPr id="261" name="楕円 260"/>
        <xdr:cNvSpPr/>
      </xdr:nvSpPr>
      <xdr:spPr>
        <a:xfrm>
          <a:off x="2857500" y="16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5230</xdr:rowOff>
    </xdr:from>
    <xdr:ext cx="534377" cy="259045"/>
    <xdr:sp macro="" textlink="">
      <xdr:nvSpPr>
        <xdr:cNvPr id="262" name="テキスト ボックス 261"/>
        <xdr:cNvSpPr txBox="1"/>
      </xdr:nvSpPr>
      <xdr:spPr>
        <a:xfrm>
          <a:off x="2641111" y="1663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112528</xdr:rowOff>
    </xdr:from>
    <xdr:to>
      <xdr:col>10</xdr:col>
      <xdr:colOff>165100</xdr:colOff>
      <xdr:row>97</xdr:row>
      <xdr:rowOff>42678</xdr:rowOff>
    </xdr:to>
    <xdr:sp macro="" textlink="">
      <xdr:nvSpPr>
        <xdr:cNvPr id="263" name="楕円 262"/>
        <xdr:cNvSpPr/>
      </xdr:nvSpPr>
      <xdr:spPr>
        <a:xfrm>
          <a:off x="1968500" y="16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33805</xdr:rowOff>
    </xdr:from>
    <xdr:ext cx="534377" cy="259045"/>
    <xdr:sp macro="" textlink="">
      <xdr:nvSpPr>
        <xdr:cNvPr id="264" name="テキスト ボックス 263"/>
        <xdr:cNvSpPr txBox="1"/>
      </xdr:nvSpPr>
      <xdr:spPr>
        <a:xfrm>
          <a:off x="1752111" y="166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79446</xdr:rowOff>
    </xdr:from>
    <xdr:to>
      <xdr:col>6</xdr:col>
      <xdr:colOff>38100</xdr:colOff>
      <xdr:row>97</xdr:row>
      <xdr:rowOff>9596</xdr:rowOff>
    </xdr:to>
    <xdr:sp macro="" textlink="">
      <xdr:nvSpPr>
        <xdr:cNvPr id="265" name="楕円 264"/>
        <xdr:cNvSpPr/>
      </xdr:nvSpPr>
      <xdr:spPr>
        <a:xfrm>
          <a:off x="1079500" y="16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723</xdr:rowOff>
    </xdr:from>
    <xdr:ext cx="534377" cy="259045"/>
    <xdr:sp macro="" textlink="">
      <xdr:nvSpPr>
        <xdr:cNvPr id="266" name="テキスト ボックス 265"/>
        <xdr:cNvSpPr txBox="1"/>
      </xdr:nvSpPr>
      <xdr:spPr>
        <a:xfrm>
          <a:off x="863111" y="1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41184</xdr:rowOff>
    </xdr:from>
    <xdr:to>
      <xdr:col>55</xdr:col>
      <xdr:colOff>0</xdr:colOff>
      <xdr:row>37</xdr:row>
      <xdr:rowOff>150477</xdr:rowOff>
    </xdr:to>
    <xdr:cxnSp macro="">
      <xdr:nvCxnSpPr>
        <xdr:cNvPr id="298" name="直線コネクタ 297"/>
        <xdr:cNvCxnSpPr/>
      </xdr:nvCxnSpPr>
      <xdr:spPr>
        <a:xfrm flipV="1">
          <a:off x="9639300" y="6384834"/>
          <a:ext cx="8382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158804</xdr:rowOff>
    </xdr:from>
    <xdr:to>
      <xdr:col>50</xdr:col>
      <xdr:colOff>114300</xdr:colOff>
      <xdr:row>37</xdr:row>
      <xdr:rowOff>150477</xdr:rowOff>
    </xdr:to>
    <xdr:cxnSp macro="">
      <xdr:nvCxnSpPr>
        <xdr:cNvPr id="301" name="直線コネクタ 300"/>
        <xdr:cNvCxnSpPr/>
      </xdr:nvCxnSpPr>
      <xdr:spPr>
        <a:xfrm>
          <a:off x="8750300" y="5302304"/>
          <a:ext cx="889000" cy="11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158804</xdr:rowOff>
    </xdr:from>
    <xdr:to>
      <xdr:col>45</xdr:col>
      <xdr:colOff>177800</xdr:colOff>
      <xdr:row>38</xdr:row>
      <xdr:rowOff>106139</xdr:rowOff>
    </xdr:to>
    <xdr:cxnSp macro="">
      <xdr:nvCxnSpPr>
        <xdr:cNvPr id="304" name="直線コネクタ 303"/>
        <xdr:cNvCxnSpPr/>
      </xdr:nvCxnSpPr>
      <xdr:spPr>
        <a:xfrm flipV="1">
          <a:off x="7861300" y="5302304"/>
          <a:ext cx="889000" cy="13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46028</xdr:rowOff>
    </xdr:from>
    <xdr:to>
      <xdr:col>41</xdr:col>
      <xdr:colOff>50800</xdr:colOff>
      <xdr:row>38</xdr:row>
      <xdr:rowOff>106139</xdr:rowOff>
    </xdr:to>
    <xdr:cxnSp macro="">
      <xdr:nvCxnSpPr>
        <xdr:cNvPr id="307" name="直線コネクタ 306"/>
        <xdr:cNvCxnSpPr/>
      </xdr:nvCxnSpPr>
      <xdr:spPr>
        <a:xfrm>
          <a:off x="6972300" y="6561128"/>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161834</xdr:rowOff>
    </xdr:from>
    <xdr:to>
      <xdr:col>55</xdr:col>
      <xdr:colOff>50800</xdr:colOff>
      <xdr:row>37</xdr:row>
      <xdr:rowOff>91984</xdr:rowOff>
    </xdr:to>
    <xdr:sp macro="" textlink="">
      <xdr:nvSpPr>
        <xdr:cNvPr id="317" name="楕円 316"/>
        <xdr:cNvSpPr/>
      </xdr:nvSpPr>
      <xdr:spPr>
        <a:xfrm>
          <a:off x="10426700" y="63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13261</xdr:rowOff>
    </xdr:from>
    <xdr:ext cx="534377" cy="259045"/>
    <xdr:sp macro="" textlink="">
      <xdr:nvSpPr>
        <xdr:cNvPr id="318" name="補助費等該当値テキスト"/>
        <xdr:cNvSpPr txBox="1"/>
      </xdr:nvSpPr>
      <xdr:spPr>
        <a:xfrm>
          <a:off x="10528300" y="61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99677</xdr:rowOff>
    </xdr:from>
    <xdr:to>
      <xdr:col>50</xdr:col>
      <xdr:colOff>165100</xdr:colOff>
      <xdr:row>38</xdr:row>
      <xdr:rowOff>29827</xdr:rowOff>
    </xdr:to>
    <xdr:sp macro="" textlink="">
      <xdr:nvSpPr>
        <xdr:cNvPr id="319" name="楕円 318"/>
        <xdr:cNvSpPr/>
      </xdr:nvSpPr>
      <xdr:spPr>
        <a:xfrm>
          <a:off x="9588500" y="64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20954</xdr:rowOff>
    </xdr:from>
    <xdr:ext cx="534377" cy="259045"/>
    <xdr:sp macro="" textlink="">
      <xdr:nvSpPr>
        <xdr:cNvPr id="320" name="テキスト ボックス 319"/>
        <xdr:cNvSpPr txBox="1"/>
      </xdr:nvSpPr>
      <xdr:spPr>
        <a:xfrm>
          <a:off x="9372111" y="65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108004</xdr:rowOff>
    </xdr:from>
    <xdr:to>
      <xdr:col>46</xdr:col>
      <xdr:colOff>38100</xdr:colOff>
      <xdr:row>31</xdr:row>
      <xdr:rowOff>38154</xdr:rowOff>
    </xdr:to>
    <xdr:sp macro="" textlink="">
      <xdr:nvSpPr>
        <xdr:cNvPr id="321" name="楕円 320"/>
        <xdr:cNvSpPr/>
      </xdr:nvSpPr>
      <xdr:spPr>
        <a:xfrm>
          <a:off x="8699500" y="52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29281</xdr:rowOff>
    </xdr:from>
    <xdr:ext cx="599010" cy="259045"/>
    <xdr:sp macro="" textlink="">
      <xdr:nvSpPr>
        <xdr:cNvPr id="322" name="テキスト ボックス 321"/>
        <xdr:cNvSpPr txBox="1"/>
      </xdr:nvSpPr>
      <xdr:spPr>
        <a:xfrm>
          <a:off x="8450795" y="534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55339</xdr:rowOff>
    </xdr:from>
    <xdr:to>
      <xdr:col>41</xdr:col>
      <xdr:colOff>101600</xdr:colOff>
      <xdr:row>38</xdr:row>
      <xdr:rowOff>156939</xdr:rowOff>
    </xdr:to>
    <xdr:sp macro="" textlink="">
      <xdr:nvSpPr>
        <xdr:cNvPr id="323" name="楕円 322"/>
        <xdr:cNvSpPr/>
      </xdr:nvSpPr>
      <xdr:spPr>
        <a:xfrm>
          <a:off x="7810500" y="657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148066</xdr:rowOff>
    </xdr:from>
    <xdr:ext cx="534377" cy="259045"/>
    <xdr:sp macro="" textlink="">
      <xdr:nvSpPr>
        <xdr:cNvPr id="324" name="テキスト ボックス 323"/>
        <xdr:cNvSpPr txBox="1"/>
      </xdr:nvSpPr>
      <xdr:spPr>
        <a:xfrm>
          <a:off x="7594111" y="66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166678</xdr:rowOff>
    </xdr:from>
    <xdr:to>
      <xdr:col>36</xdr:col>
      <xdr:colOff>165100</xdr:colOff>
      <xdr:row>38</xdr:row>
      <xdr:rowOff>96828</xdr:rowOff>
    </xdr:to>
    <xdr:sp macro="" textlink="">
      <xdr:nvSpPr>
        <xdr:cNvPr id="325" name="楕円 324"/>
        <xdr:cNvSpPr/>
      </xdr:nvSpPr>
      <xdr:spPr>
        <a:xfrm>
          <a:off x="6921500" y="65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87955</xdr:rowOff>
    </xdr:from>
    <xdr:ext cx="534377" cy="259045"/>
    <xdr:sp macro="" textlink="">
      <xdr:nvSpPr>
        <xdr:cNvPr id="326" name="テキスト ボックス 325"/>
        <xdr:cNvSpPr txBox="1"/>
      </xdr:nvSpPr>
      <xdr:spPr>
        <a:xfrm>
          <a:off x="6705111" y="660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38191</xdr:rowOff>
    </xdr:from>
    <xdr:to>
      <xdr:col>55</xdr:col>
      <xdr:colOff>0</xdr:colOff>
      <xdr:row>57</xdr:row>
      <xdr:rowOff>93152</xdr:rowOff>
    </xdr:to>
    <xdr:cxnSp macro="">
      <xdr:nvCxnSpPr>
        <xdr:cNvPr id="357" name="直線コネクタ 356"/>
        <xdr:cNvCxnSpPr/>
      </xdr:nvCxnSpPr>
      <xdr:spPr>
        <a:xfrm flipV="1">
          <a:off x="9639300" y="9467941"/>
          <a:ext cx="838200" cy="3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149171</xdr:rowOff>
    </xdr:from>
    <xdr:to>
      <xdr:col>50</xdr:col>
      <xdr:colOff>114300</xdr:colOff>
      <xdr:row>57</xdr:row>
      <xdr:rowOff>93152</xdr:rowOff>
    </xdr:to>
    <xdr:cxnSp macro="">
      <xdr:nvCxnSpPr>
        <xdr:cNvPr id="360" name="直線コネクタ 359"/>
        <xdr:cNvCxnSpPr/>
      </xdr:nvCxnSpPr>
      <xdr:spPr>
        <a:xfrm>
          <a:off x="8750300" y="9750371"/>
          <a:ext cx="889000" cy="1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125636</xdr:rowOff>
    </xdr:from>
    <xdr:to>
      <xdr:col>45</xdr:col>
      <xdr:colOff>177800</xdr:colOff>
      <xdr:row>56</xdr:row>
      <xdr:rowOff>149171</xdr:rowOff>
    </xdr:to>
    <xdr:cxnSp macro="">
      <xdr:nvCxnSpPr>
        <xdr:cNvPr id="363" name="直線コネクタ 362"/>
        <xdr:cNvCxnSpPr/>
      </xdr:nvCxnSpPr>
      <xdr:spPr>
        <a:xfrm>
          <a:off x="7861300" y="9555386"/>
          <a:ext cx="889000" cy="1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139747</xdr:rowOff>
    </xdr:from>
    <xdr:to>
      <xdr:col>46</xdr:col>
      <xdr:colOff>38100</xdr:colOff>
      <xdr:row>55</xdr:row>
      <xdr:rowOff>69897</xdr:rowOff>
    </xdr:to>
    <xdr:sp macro="" textlink="">
      <xdr:nvSpPr>
        <xdr:cNvPr id="364" name="フローチャート: 判断 363"/>
        <xdr:cNvSpPr/>
      </xdr:nvSpPr>
      <xdr:spPr>
        <a:xfrm>
          <a:off x="8699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86424</xdr:rowOff>
    </xdr:from>
    <xdr:ext cx="534377" cy="259045"/>
    <xdr:sp macro="" textlink="">
      <xdr:nvSpPr>
        <xdr:cNvPr id="365" name="テキスト ボックス 364"/>
        <xdr:cNvSpPr txBox="1"/>
      </xdr:nvSpPr>
      <xdr:spPr>
        <a:xfrm>
          <a:off x="8483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76509</xdr:rowOff>
    </xdr:from>
    <xdr:to>
      <xdr:col>41</xdr:col>
      <xdr:colOff>50800</xdr:colOff>
      <xdr:row>55</xdr:row>
      <xdr:rowOff>125636</xdr:rowOff>
    </xdr:to>
    <xdr:cxnSp macro="">
      <xdr:nvCxnSpPr>
        <xdr:cNvPr id="366" name="直線コネクタ 365"/>
        <xdr:cNvCxnSpPr/>
      </xdr:nvCxnSpPr>
      <xdr:spPr>
        <a:xfrm>
          <a:off x="6972300" y="9334809"/>
          <a:ext cx="889000" cy="22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141522</xdr:rowOff>
    </xdr:from>
    <xdr:to>
      <xdr:col>41</xdr:col>
      <xdr:colOff>101600</xdr:colOff>
      <xdr:row>55</xdr:row>
      <xdr:rowOff>71672</xdr:rowOff>
    </xdr:to>
    <xdr:sp macro="" textlink="">
      <xdr:nvSpPr>
        <xdr:cNvPr id="367" name="フローチャート: 判断 366"/>
        <xdr:cNvSpPr/>
      </xdr:nvSpPr>
      <xdr:spPr>
        <a:xfrm>
          <a:off x="7810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88199</xdr:rowOff>
    </xdr:from>
    <xdr:ext cx="534377" cy="259045"/>
    <xdr:sp macro="" textlink="">
      <xdr:nvSpPr>
        <xdr:cNvPr id="368" name="テキスト ボックス 367"/>
        <xdr:cNvSpPr txBox="1"/>
      </xdr:nvSpPr>
      <xdr:spPr>
        <a:xfrm>
          <a:off x="7594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152201</xdr:rowOff>
    </xdr:from>
    <xdr:to>
      <xdr:col>36</xdr:col>
      <xdr:colOff>165100</xdr:colOff>
      <xdr:row>55</xdr:row>
      <xdr:rowOff>82351</xdr:rowOff>
    </xdr:to>
    <xdr:sp macro="" textlink="">
      <xdr:nvSpPr>
        <xdr:cNvPr id="369" name="フローチャート: 判断 368"/>
        <xdr:cNvSpPr/>
      </xdr:nvSpPr>
      <xdr:spPr>
        <a:xfrm>
          <a:off x="6921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73478</xdr:rowOff>
    </xdr:from>
    <xdr:ext cx="534377" cy="259045"/>
    <xdr:sp macro="" textlink="">
      <xdr:nvSpPr>
        <xdr:cNvPr id="370" name="テキスト ボックス 369"/>
        <xdr:cNvSpPr txBox="1"/>
      </xdr:nvSpPr>
      <xdr:spPr>
        <a:xfrm>
          <a:off x="6705111" y="95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158841</xdr:rowOff>
    </xdr:from>
    <xdr:to>
      <xdr:col>55</xdr:col>
      <xdr:colOff>50800</xdr:colOff>
      <xdr:row>55</xdr:row>
      <xdr:rowOff>88991</xdr:rowOff>
    </xdr:to>
    <xdr:sp macro="" textlink="">
      <xdr:nvSpPr>
        <xdr:cNvPr id="376" name="楕円 375"/>
        <xdr:cNvSpPr/>
      </xdr:nvSpPr>
      <xdr:spPr>
        <a:xfrm>
          <a:off x="10426700" y="941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10268</xdr:rowOff>
    </xdr:from>
    <xdr:ext cx="534377" cy="259045"/>
    <xdr:sp macro="" textlink="">
      <xdr:nvSpPr>
        <xdr:cNvPr id="377" name="普通建設事業費該当値テキスト"/>
        <xdr:cNvSpPr txBox="1"/>
      </xdr:nvSpPr>
      <xdr:spPr>
        <a:xfrm>
          <a:off x="10528300" y="92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42352</xdr:rowOff>
    </xdr:from>
    <xdr:to>
      <xdr:col>50</xdr:col>
      <xdr:colOff>165100</xdr:colOff>
      <xdr:row>57</xdr:row>
      <xdr:rowOff>143952</xdr:rowOff>
    </xdr:to>
    <xdr:sp macro="" textlink="">
      <xdr:nvSpPr>
        <xdr:cNvPr id="378" name="楕円 377"/>
        <xdr:cNvSpPr/>
      </xdr:nvSpPr>
      <xdr:spPr>
        <a:xfrm>
          <a:off x="9588500" y="98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135079</xdr:rowOff>
    </xdr:from>
    <xdr:ext cx="534377" cy="259045"/>
    <xdr:sp macro="" textlink="">
      <xdr:nvSpPr>
        <xdr:cNvPr id="379" name="テキスト ボックス 378"/>
        <xdr:cNvSpPr txBox="1"/>
      </xdr:nvSpPr>
      <xdr:spPr>
        <a:xfrm>
          <a:off x="9372111" y="99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98371</xdr:rowOff>
    </xdr:from>
    <xdr:to>
      <xdr:col>46</xdr:col>
      <xdr:colOff>38100</xdr:colOff>
      <xdr:row>57</xdr:row>
      <xdr:rowOff>28521</xdr:rowOff>
    </xdr:to>
    <xdr:sp macro="" textlink="">
      <xdr:nvSpPr>
        <xdr:cNvPr id="380" name="楕円 379"/>
        <xdr:cNvSpPr/>
      </xdr:nvSpPr>
      <xdr:spPr>
        <a:xfrm>
          <a:off x="8699500" y="96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19648</xdr:rowOff>
    </xdr:from>
    <xdr:ext cx="534377" cy="259045"/>
    <xdr:sp macro="" textlink="">
      <xdr:nvSpPr>
        <xdr:cNvPr id="381" name="テキスト ボックス 380"/>
        <xdr:cNvSpPr txBox="1"/>
      </xdr:nvSpPr>
      <xdr:spPr>
        <a:xfrm>
          <a:off x="8483111" y="97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74836</xdr:rowOff>
    </xdr:from>
    <xdr:to>
      <xdr:col>41</xdr:col>
      <xdr:colOff>101600</xdr:colOff>
      <xdr:row>56</xdr:row>
      <xdr:rowOff>4986</xdr:rowOff>
    </xdr:to>
    <xdr:sp macro="" textlink="">
      <xdr:nvSpPr>
        <xdr:cNvPr id="382" name="楕円 381"/>
        <xdr:cNvSpPr/>
      </xdr:nvSpPr>
      <xdr:spPr>
        <a:xfrm>
          <a:off x="7810500" y="9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167563</xdr:rowOff>
    </xdr:from>
    <xdr:ext cx="534377" cy="259045"/>
    <xdr:sp macro="" textlink="">
      <xdr:nvSpPr>
        <xdr:cNvPr id="383" name="テキスト ボックス 382"/>
        <xdr:cNvSpPr txBox="1"/>
      </xdr:nvSpPr>
      <xdr:spPr>
        <a:xfrm>
          <a:off x="7594111" y="95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25709</xdr:rowOff>
    </xdr:from>
    <xdr:to>
      <xdr:col>36</xdr:col>
      <xdr:colOff>165100</xdr:colOff>
      <xdr:row>54</xdr:row>
      <xdr:rowOff>127309</xdr:rowOff>
    </xdr:to>
    <xdr:sp macro="" textlink="">
      <xdr:nvSpPr>
        <xdr:cNvPr id="384" name="楕円 383"/>
        <xdr:cNvSpPr/>
      </xdr:nvSpPr>
      <xdr:spPr>
        <a:xfrm>
          <a:off x="6921500" y="92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143836</xdr:rowOff>
    </xdr:from>
    <xdr:ext cx="534377" cy="259045"/>
    <xdr:sp macro="" textlink="">
      <xdr:nvSpPr>
        <xdr:cNvPr id="385" name="テキスト ボックス 384"/>
        <xdr:cNvSpPr txBox="1"/>
      </xdr:nvSpPr>
      <xdr:spPr>
        <a:xfrm>
          <a:off x="6705111" y="90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85316</xdr:rowOff>
    </xdr:from>
    <xdr:to>
      <xdr:col>55</xdr:col>
      <xdr:colOff>0</xdr:colOff>
      <xdr:row>78</xdr:row>
      <xdr:rowOff>62387</xdr:rowOff>
    </xdr:to>
    <xdr:cxnSp macro="">
      <xdr:nvCxnSpPr>
        <xdr:cNvPr id="412" name="直線コネクタ 411"/>
        <xdr:cNvCxnSpPr/>
      </xdr:nvCxnSpPr>
      <xdr:spPr>
        <a:xfrm>
          <a:off x="9639300" y="13286966"/>
          <a:ext cx="838200" cy="1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99581</xdr:rowOff>
    </xdr:from>
    <xdr:to>
      <xdr:col>50</xdr:col>
      <xdr:colOff>114300</xdr:colOff>
      <xdr:row>77</xdr:row>
      <xdr:rowOff>85316</xdr:rowOff>
    </xdr:to>
    <xdr:cxnSp macro="">
      <xdr:nvCxnSpPr>
        <xdr:cNvPr id="415" name="直線コネクタ 414"/>
        <xdr:cNvCxnSpPr/>
      </xdr:nvCxnSpPr>
      <xdr:spPr>
        <a:xfrm>
          <a:off x="8750300" y="12958331"/>
          <a:ext cx="889000" cy="3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99581</xdr:rowOff>
    </xdr:from>
    <xdr:to>
      <xdr:col>45</xdr:col>
      <xdr:colOff>177800</xdr:colOff>
      <xdr:row>78</xdr:row>
      <xdr:rowOff>116086</xdr:rowOff>
    </xdr:to>
    <xdr:cxnSp macro="">
      <xdr:nvCxnSpPr>
        <xdr:cNvPr id="418" name="直線コネクタ 417"/>
        <xdr:cNvCxnSpPr/>
      </xdr:nvCxnSpPr>
      <xdr:spPr>
        <a:xfrm flipV="1">
          <a:off x="7861300" y="12958331"/>
          <a:ext cx="889000" cy="53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19200</xdr:rowOff>
    </xdr:from>
    <xdr:to>
      <xdr:col>46</xdr:col>
      <xdr:colOff>38100</xdr:colOff>
      <xdr:row>76</xdr:row>
      <xdr:rowOff>120800</xdr:rowOff>
    </xdr:to>
    <xdr:sp macro="" textlink="">
      <xdr:nvSpPr>
        <xdr:cNvPr id="419" name="フローチャート: 判断 418"/>
        <xdr:cNvSpPr/>
      </xdr:nvSpPr>
      <xdr:spPr>
        <a:xfrm>
          <a:off x="8699500" y="130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111927</xdr:rowOff>
    </xdr:from>
    <xdr:ext cx="534377" cy="259045"/>
    <xdr:sp macro="" textlink="">
      <xdr:nvSpPr>
        <xdr:cNvPr id="420" name="テキスト ボックス 419"/>
        <xdr:cNvSpPr txBox="1"/>
      </xdr:nvSpPr>
      <xdr:spPr>
        <a:xfrm>
          <a:off x="8483111" y="1314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29241</xdr:rowOff>
    </xdr:from>
    <xdr:to>
      <xdr:col>41</xdr:col>
      <xdr:colOff>50800</xdr:colOff>
      <xdr:row>78</xdr:row>
      <xdr:rowOff>116086</xdr:rowOff>
    </xdr:to>
    <xdr:cxnSp macro="">
      <xdr:nvCxnSpPr>
        <xdr:cNvPr id="421" name="直線コネクタ 420"/>
        <xdr:cNvCxnSpPr/>
      </xdr:nvCxnSpPr>
      <xdr:spPr>
        <a:xfrm>
          <a:off x="6972300" y="12030741"/>
          <a:ext cx="889000" cy="14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45512</xdr:rowOff>
    </xdr:from>
    <xdr:to>
      <xdr:col>41</xdr:col>
      <xdr:colOff>101600</xdr:colOff>
      <xdr:row>76</xdr:row>
      <xdr:rowOff>147112</xdr:rowOff>
    </xdr:to>
    <xdr:sp macro="" textlink="">
      <xdr:nvSpPr>
        <xdr:cNvPr id="422" name="フローチャート: 判断 421"/>
        <xdr:cNvSpPr/>
      </xdr:nvSpPr>
      <xdr:spPr>
        <a:xfrm>
          <a:off x="7810500" y="130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163639</xdr:rowOff>
    </xdr:from>
    <xdr:ext cx="534377" cy="259045"/>
    <xdr:sp macro="" textlink="">
      <xdr:nvSpPr>
        <xdr:cNvPr id="423" name="テキスト ボックス 422"/>
        <xdr:cNvSpPr txBox="1"/>
      </xdr:nvSpPr>
      <xdr:spPr>
        <a:xfrm>
          <a:off x="7594111" y="128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134460</xdr:rowOff>
    </xdr:from>
    <xdr:to>
      <xdr:col>36</xdr:col>
      <xdr:colOff>165100</xdr:colOff>
      <xdr:row>76</xdr:row>
      <xdr:rowOff>64610</xdr:rowOff>
    </xdr:to>
    <xdr:sp macro="" textlink="">
      <xdr:nvSpPr>
        <xdr:cNvPr id="424" name="フローチャート: 判断 423"/>
        <xdr:cNvSpPr/>
      </xdr:nvSpPr>
      <xdr:spPr>
        <a:xfrm>
          <a:off x="6921500" y="129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55737</xdr:rowOff>
    </xdr:from>
    <xdr:ext cx="534377" cy="259045"/>
    <xdr:sp macro="" textlink="">
      <xdr:nvSpPr>
        <xdr:cNvPr id="425" name="テキスト ボックス 424"/>
        <xdr:cNvSpPr txBox="1"/>
      </xdr:nvSpPr>
      <xdr:spPr>
        <a:xfrm>
          <a:off x="6705111" y="130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11587</xdr:rowOff>
    </xdr:from>
    <xdr:to>
      <xdr:col>55</xdr:col>
      <xdr:colOff>50800</xdr:colOff>
      <xdr:row>78</xdr:row>
      <xdr:rowOff>113187</xdr:rowOff>
    </xdr:to>
    <xdr:sp macro="" textlink="">
      <xdr:nvSpPr>
        <xdr:cNvPr id="431" name="楕円 430"/>
        <xdr:cNvSpPr/>
      </xdr:nvSpPr>
      <xdr:spPr>
        <a:xfrm>
          <a:off x="10426700" y="133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97964</xdr:rowOff>
    </xdr:from>
    <xdr:ext cx="469744" cy="259045"/>
    <xdr:sp macro="" textlink="">
      <xdr:nvSpPr>
        <xdr:cNvPr id="432" name="普通建設事業費 （ うち新規整備　）該当値テキスト"/>
        <xdr:cNvSpPr txBox="1"/>
      </xdr:nvSpPr>
      <xdr:spPr>
        <a:xfrm>
          <a:off x="10528300" y="1329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34516</xdr:rowOff>
    </xdr:from>
    <xdr:to>
      <xdr:col>50</xdr:col>
      <xdr:colOff>165100</xdr:colOff>
      <xdr:row>77</xdr:row>
      <xdr:rowOff>136116</xdr:rowOff>
    </xdr:to>
    <xdr:sp macro="" textlink="">
      <xdr:nvSpPr>
        <xdr:cNvPr id="433" name="楕円 432"/>
        <xdr:cNvSpPr/>
      </xdr:nvSpPr>
      <xdr:spPr>
        <a:xfrm>
          <a:off x="9588500" y="132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127243</xdr:rowOff>
    </xdr:from>
    <xdr:ext cx="469744" cy="259045"/>
    <xdr:sp macro="" textlink="">
      <xdr:nvSpPr>
        <xdr:cNvPr id="434" name="テキスト ボックス 433"/>
        <xdr:cNvSpPr txBox="1"/>
      </xdr:nvSpPr>
      <xdr:spPr>
        <a:xfrm>
          <a:off x="9404428" y="1332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48781</xdr:rowOff>
    </xdr:from>
    <xdr:to>
      <xdr:col>46</xdr:col>
      <xdr:colOff>38100</xdr:colOff>
      <xdr:row>75</xdr:row>
      <xdr:rowOff>150382</xdr:rowOff>
    </xdr:to>
    <xdr:sp macro="" textlink="">
      <xdr:nvSpPr>
        <xdr:cNvPr id="435" name="楕円 434"/>
        <xdr:cNvSpPr/>
      </xdr:nvSpPr>
      <xdr:spPr>
        <a:xfrm>
          <a:off x="8699500" y="12907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166908</xdr:rowOff>
    </xdr:from>
    <xdr:ext cx="534377" cy="259045"/>
    <xdr:sp macro="" textlink="">
      <xdr:nvSpPr>
        <xdr:cNvPr id="436" name="テキスト ボックス 435"/>
        <xdr:cNvSpPr txBox="1"/>
      </xdr:nvSpPr>
      <xdr:spPr>
        <a:xfrm>
          <a:off x="8483111" y="12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65286</xdr:rowOff>
    </xdr:from>
    <xdr:to>
      <xdr:col>41</xdr:col>
      <xdr:colOff>101600</xdr:colOff>
      <xdr:row>78</xdr:row>
      <xdr:rowOff>166886</xdr:rowOff>
    </xdr:to>
    <xdr:sp macro="" textlink="">
      <xdr:nvSpPr>
        <xdr:cNvPr id="437" name="楕円 436"/>
        <xdr:cNvSpPr/>
      </xdr:nvSpPr>
      <xdr:spPr>
        <a:xfrm>
          <a:off x="7810500" y="13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158013</xdr:rowOff>
    </xdr:from>
    <xdr:ext cx="469744" cy="259045"/>
    <xdr:sp macro="" textlink="">
      <xdr:nvSpPr>
        <xdr:cNvPr id="438" name="テキスト ボックス 437"/>
        <xdr:cNvSpPr txBox="1"/>
      </xdr:nvSpPr>
      <xdr:spPr>
        <a:xfrm>
          <a:off x="7626428" y="135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149891</xdr:rowOff>
    </xdr:from>
    <xdr:to>
      <xdr:col>36</xdr:col>
      <xdr:colOff>165100</xdr:colOff>
      <xdr:row>70</xdr:row>
      <xdr:rowOff>80041</xdr:rowOff>
    </xdr:to>
    <xdr:sp macro="" textlink="">
      <xdr:nvSpPr>
        <xdr:cNvPr id="439" name="楕円 438"/>
        <xdr:cNvSpPr/>
      </xdr:nvSpPr>
      <xdr:spPr>
        <a:xfrm>
          <a:off x="6921500" y="119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96568</xdr:rowOff>
    </xdr:from>
    <xdr:ext cx="534377" cy="259045"/>
    <xdr:sp macro="" textlink="">
      <xdr:nvSpPr>
        <xdr:cNvPr id="440" name="テキスト ボックス 439"/>
        <xdr:cNvSpPr txBox="1"/>
      </xdr:nvSpPr>
      <xdr:spPr>
        <a:xfrm>
          <a:off x="6705111" y="117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101899</xdr:rowOff>
    </xdr:from>
    <xdr:to>
      <xdr:col>55</xdr:col>
      <xdr:colOff>0</xdr:colOff>
      <xdr:row>97</xdr:row>
      <xdr:rowOff>113657</xdr:rowOff>
    </xdr:to>
    <xdr:cxnSp macro="">
      <xdr:nvCxnSpPr>
        <xdr:cNvPr id="471" name="直線コネクタ 470"/>
        <xdr:cNvCxnSpPr/>
      </xdr:nvCxnSpPr>
      <xdr:spPr>
        <a:xfrm flipV="1">
          <a:off x="9639300" y="16046749"/>
          <a:ext cx="838200" cy="6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113657</xdr:rowOff>
    </xdr:from>
    <xdr:to>
      <xdr:col>50</xdr:col>
      <xdr:colOff>114300</xdr:colOff>
      <xdr:row>98</xdr:row>
      <xdr:rowOff>36830</xdr:rowOff>
    </xdr:to>
    <xdr:cxnSp macro="">
      <xdr:nvCxnSpPr>
        <xdr:cNvPr id="474" name="直線コネクタ 473"/>
        <xdr:cNvCxnSpPr/>
      </xdr:nvCxnSpPr>
      <xdr:spPr>
        <a:xfrm flipV="1">
          <a:off x="8750300" y="16744307"/>
          <a:ext cx="889000" cy="9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88624</xdr:rowOff>
    </xdr:from>
    <xdr:to>
      <xdr:col>45</xdr:col>
      <xdr:colOff>177800</xdr:colOff>
      <xdr:row>98</xdr:row>
      <xdr:rowOff>36830</xdr:rowOff>
    </xdr:to>
    <xdr:cxnSp macro="">
      <xdr:nvCxnSpPr>
        <xdr:cNvPr id="477" name="直線コネクタ 476"/>
        <xdr:cNvCxnSpPr/>
      </xdr:nvCxnSpPr>
      <xdr:spPr>
        <a:xfrm>
          <a:off x="7861300" y="16204924"/>
          <a:ext cx="889000" cy="6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8" name="フローチャート: 判断 477"/>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9" name="テキスト ボックス 478"/>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88624</xdr:rowOff>
    </xdr:from>
    <xdr:to>
      <xdr:col>41</xdr:col>
      <xdr:colOff>50800</xdr:colOff>
      <xdr:row>98</xdr:row>
      <xdr:rowOff>151278</xdr:rowOff>
    </xdr:to>
    <xdr:cxnSp macro="">
      <xdr:nvCxnSpPr>
        <xdr:cNvPr id="480" name="直線コネクタ 479"/>
        <xdr:cNvCxnSpPr/>
      </xdr:nvCxnSpPr>
      <xdr:spPr>
        <a:xfrm flipV="1">
          <a:off x="6972300" y="16204924"/>
          <a:ext cx="889000" cy="7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1" name="フローチャート: 判断 480"/>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169364</xdr:rowOff>
    </xdr:from>
    <xdr:ext cx="534377" cy="259045"/>
    <xdr:sp macro="" textlink="">
      <xdr:nvSpPr>
        <xdr:cNvPr id="482" name="テキスト ボックス 481"/>
        <xdr:cNvSpPr txBox="1"/>
      </xdr:nvSpPr>
      <xdr:spPr>
        <a:xfrm>
          <a:off x="7594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3" name="フローチャート: 判断 482"/>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4" name="テキスト ボックス 483"/>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51099</xdr:rowOff>
    </xdr:from>
    <xdr:to>
      <xdr:col>55</xdr:col>
      <xdr:colOff>50800</xdr:colOff>
      <xdr:row>93</xdr:row>
      <xdr:rowOff>152699</xdr:rowOff>
    </xdr:to>
    <xdr:sp macro="" textlink="">
      <xdr:nvSpPr>
        <xdr:cNvPr id="490" name="楕円 489"/>
        <xdr:cNvSpPr/>
      </xdr:nvSpPr>
      <xdr:spPr>
        <a:xfrm>
          <a:off x="10426700" y="159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73976</xdr:rowOff>
    </xdr:from>
    <xdr:ext cx="534377" cy="259045"/>
    <xdr:sp macro="" textlink="">
      <xdr:nvSpPr>
        <xdr:cNvPr id="491" name="普通建設事業費 （ うち更新整備　）該当値テキスト"/>
        <xdr:cNvSpPr txBox="1"/>
      </xdr:nvSpPr>
      <xdr:spPr>
        <a:xfrm>
          <a:off x="10528300" y="1584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62857</xdr:rowOff>
    </xdr:from>
    <xdr:to>
      <xdr:col>50</xdr:col>
      <xdr:colOff>165100</xdr:colOff>
      <xdr:row>97</xdr:row>
      <xdr:rowOff>164457</xdr:rowOff>
    </xdr:to>
    <xdr:sp macro="" textlink="">
      <xdr:nvSpPr>
        <xdr:cNvPr id="492" name="楕円 491"/>
        <xdr:cNvSpPr/>
      </xdr:nvSpPr>
      <xdr:spPr>
        <a:xfrm>
          <a:off x="9588500" y="166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155584</xdr:rowOff>
    </xdr:from>
    <xdr:ext cx="534377" cy="259045"/>
    <xdr:sp macro="" textlink="">
      <xdr:nvSpPr>
        <xdr:cNvPr id="493" name="テキスト ボックス 492"/>
        <xdr:cNvSpPr txBox="1"/>
      </xdr:nvSpPr>
      <xdr:spPr>
        <a:xfrm>
          <a:off x="9372111" y="1678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157480</xdr:rowOff>
    </xdr:from>
    <xdr:to>
      <xdr:col>46</xdr:col>
      <xdr:colOff>38100</xdr:colOff>
      <xdr:row>98</xdr:row>
      <xdr:rowOff>87630</xdr:rowOff>
    </xdr:to>
    <xdr:sp macro="" textlink="">
      <xdr:nvSpPr>
        <xdr:cNvPr id="494" name="楕円 493"/>
        <xdr:cNvSpPr/>
      </xdr:nvSpPr>
      <xdr:spPr>
        <a:xfrm>
          <a:off x="8699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78757</xdr:rowOff>
    </xdr:from>
    <xdr:ext cx="534377" cy="259045"/>
    <xdr:sp macro="" textlink="">
      <xdr:nvSpPr>
        <xdr:cNvPr id="495" name="テキスト ボックス 494"/>
        <xdr:cNvSpPr txBox="1"/>
      </xdr:nvSpPr>
      <xdr:spPr>
        <a:xfrm>
          <a:off x="8483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37824</xdr:rowOff>
    </xdr:from>
    <xdr:to>
      <xdr:col>41</xdr:col>
      <xdr:colOff>101600</xdr:colOff>
      <xdr:row>94</xdr:row>
      <xdr:rowOff>139424</xdr:rowOff>
    </xdr:to>
    <xdr:sp macro="" textlink="">
      <xdr:nvSpPr>
        <xdr:cNvPr id="496" name="楕円 495"/>
        <xdr:cNvSpPr/>
      </xdr:nvSpPr>
      <xdr:spPr>
        <a:xfrm>
          <a:off x="7810500" y="16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155951</xdr:rowOff>
    </xdr:from>
    <xdr:ext cx="534377" cy="259045"/>
    <xdr:sp macro="" textlink="">
      <xdr:nvSpPr>
        <xdr:cNvPr id="497" name="テキスト ボックス 496"/>
        <xdr:cNvSpPr txBox="1"/>
      </xdr:nvSpPr>
      <xdr:spPr>
        <a:xfrm>
          <a:off x="7594111" y="1592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100478</xdr:rowOff>
    </xdr:from>
    <xdr:to>
      <xdr:col>36</xdr:col>
      <xdr:colOff>165100</xdr:colOff>
      <xdr:row>99</xdr:row>
      <xdr:rowOff>30628</xdr:rowOff>
    </xdr:to>
    <xdr:sp macro="" textlink="">
      <xdr:nvSpPr>
        <xdr:cNvPr id="498" name="楕円 497"/>
        <xdr:cNvSpPr/>
      </xdr:nvSpPr>
      <xdr:spPr>
        <a:xfrm>
          <a:off x="6921500" y="16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21755</xdr:rowOff>
    </xdr:from>
    <xdr:ext cx="469744" cy="259045"/>
    <xdr:sp macro="" textlink="">
      <xdr:nvSpPr>
        <xdr:cNvPr id="499" name="テキスト ボックス 498"/>
        <xdr:cNvSpPr txBox="1"/>
      </xdr:nvSpPr>
      <xdr:spPr>
        <a:xfrm>
          <a:off x="6737428" y="169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130511</xdr:rowOff>
    </xdr:from>
    <xdr:to>
      <xdr:col>85</xdr:col>
      <xdr:colOff>127000</xdr:colOff>
      <xdr:row>38</xdr:row>
      <xdr:rowOff>139174</xdr:rowOff>
    </xdr:to>
    <xdr:cxnSp macro="">
      <xdr:nvCxnSpPr>
        <xdr:cNvPr id="526" name="直線コネクタ 525"/>
        <xdr:cNvCxnSpPr/>
      </xdr:nvCxnSpPr>
      <xdr:spPr>
        <a:xfrm>
          <a:off x="15481300" y="6645611"/>
          <a:ext cx="838200" cy="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104084</xdr:rowOff>
    </xdr:from>
    <xdr:to>
      <xdr:col>81</xdr:col>
      <xdr:colOff>50800</xdr:colOff>
      <xdr:row>38</xdr:row>
      <xdr:rowOff>130511</xdr:rowOff>
    </xdr:to>
    <xdr:cxnSp macro="">
      <xdr:nvCxnSpPr>
        <xdr:cNvPr id="529" name="直線コネクタ 528"/>
        <xdr:cNvCxnSpPr/>
      </xdr:nvCxnSpPr>
      <xdr:spPr>
        <a:xfrm>
          <a:off x="14592300" y="6619184"/>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140569</xdr:rowOff>
    </xdr:from>
    <xdr:to>
      <xdr:col>76</xdr:col>
      <xdr:colOff>114300</xdr:colOff>
      <xdr:row>38</xdr:row>
      <xdr:rowOff>104084</xdr:rowOff>
    </xdr:to>
    <xdr:cxnSp macro="">
      <xdr:nvCxnSpPr>
        <xdr:cNvPr id="532" name="直線コネクタ 531"/>
        <xdr:cNvCxnSpPr/>
      </xdr:nvCxnSpPr>
      <xdr:spPr>
        <a:xfrm>
          <a:off x="13703300" y="6484219"/>
          <a:ext cx="889000" cy="1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82248</xdr:rowOff>
    </xdr:from>
    <xdr:to>
      <xdr:col>76</xdr:col>
      <xdr:colOff>165100</xdr:colOff>
      <xdr:row>38</xdr:row>
      <xdr:rowOff>12398</xdr:rowOff>
    </xdr:to>
    <xdr:sp macro="" textlink="">
      <xdr:nvSpPr>
        <xdr:cNvPr id="533" name="フローチャート: 判断 532"/>
        <xdr:cNvSpPr/>
      </xdr:nvSpPr>
      <xdr:spPr>
        <a:xfrm>
          <a:off x="14541500" y="64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28925</xdr:rowOff>
    </xdr:from>
    <xdr:ext cx="469744" cy="259045"/>
    <xdr:sp macro="" textlink="">
      <xdr:nvSpPr>
        <xdr:cNvPr id="534" name="テキスト ボックス 533"/>
        <xdr:cNvSpPr txBox="1"/>
      </xdr:nvSpPr>
      <xdr:spPr>
        <a:xfrm>
          <a:off x="14357428" y="62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96975</xdr:rowOff>
    </xdr:from>
    <xdr:to>
      <xdr:col>71</xdr:col>
      <xdr:colOff>177800</xdr:colOff>
      <xdr:row>37</xdr:row>
      <xdr:rowOff>140569</xdr:rowOff>
    </xdr:to>
    <xdr:cxnSp macro="">
      <xdr:nvCxnSpPr>
        <xdr:cNvPr id="535" name="直線コネクタ 534"/>
        <xdr:cNvCxnSpPr/>
      </xdr:nvCxnSpPr>
      <xdr:spPr>
        <a:xfrm>
          <a:off x="12814300" y="6440625"/>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82979</xdr:rowOff>
    </xdr:from>
    <xdr:to>
      <xdr:col>72</xdr:col>
      <xdr:colOff>38100</xdr:colOff>
      <xdr:row>38</xdr:row>
      <xdr:rowOff>13129</xdr:rowOff>
    </xdr:to>
    <xdr:sp macro="" textlink="">
      <xdr:nvSpPr>
        <xdr:cNvPr id="536" name="フローチャート: 判断 535"/>
        <xdr:cNvSpPr/>
      </xdr:nvSpPr>
      <xdr:spPr>
        <a:xfrm>
          <a:off x="13652500" y="64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29656</xdr:rowOff>
    </xdr:from>
    <xdr:ext cx="469744" cy="259045"/>
    <xdr:sp macro="" textlink="">
      <xdr:nvSpPr>
        <xdr:cNvPr id="537" name="テキスト ボックス 536"/>
        <xdr:cNvSpPr txBox="1"/>
      </xdr:nvSpPr>
      <xdr:spPr>
        <a:xfrm>
          <a:off x="13468428" y="620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125750</xdr:rowOff>
    </xdr:from>
    <xdr:to>
      <xdr:col>67</xdr:col>
      <xdr:colOff>101600</xdr:colOff>
      <xdr:row>38</xdr:row>
      <xdr:rowOff>55900</xdr:rowOff>
    </xdr:to>
    <xdr:sp macro="" textlink="">
      <xdr:nvSpPr>
        <xdr:cNvPr id="538" name="フローチャート: 判断 537"/>
        <xdr:cNvSpPr/>
      </xdr:nvSpPr>
      <xdr:spPr>
        <a:xfrm>
          <a:off x="12763500" y="646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47027</xdr:rowOff>
    </xdr:from>
    <xdr:ext cx="469744" cy="259045"/>
    <xdr:sp macro="" textlink="">
      <xdr:nvSpPr>
        <xdr:cNvPr id="539" name="テキスト ボックス 538"/>
        <xdr:cNvSpPr txBox="1"/>
      </xdr:nvSpPr>
      <xdr:spPr>
        <a:xfrm>
          <a:off x="12579428" y="65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88374</xdr:rowOff>
    </xdr:from>
    <xdr:to>
      <xdr:col>85</xdr:col>
      <xdr:colOff>177800</xdr:colOff>
      <xdr:row>39</xdr:row>
      <xdr:rowOff>18524</xdr:rowOff>
    </xdr:to>
    <xdr:sp macro="" textlink="">
      <xdr:nvSpPr>
        <xdr:cNvPr id="545" name="楕円 544"/>
        <xdr:cNvSpPr/>
      </xdr:nvSpPr>
      <xdr:spPr>
        <a:xfrm>
          <a:off x="162687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13932" cy="259045"/>
    <xdr:sp macro="" textlink="">
      <xdr:nvSpPr>
        <xdr:cNvPr id="546" name="災害復旧事業費該当値テキスト"/>
        <xdr:cNvSpPr txBox="1"/>
      </xdr:nvSpPr>
      <xdr:spPr>
        <a:xfrm>
          <a:off x="16370300" y="6525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79711</xdr:rowOff>
    </xdr:from>
    <xdr:to>
      <xdr:col>81</xdr:col>
      <xdr:colOff>101600</xdr:colOff>
      <xdr:row>39</xdr:row>
      <xdr:rowOff>9861</xdr:rowOff>
    </xdr:to>
    <xdr:sp macro="" textlink="">
      <xdr:nvSpPr>
        <xdr:cNvPr id="547" name="楕円 546"/>
        <xdr:cNvSpPr/>
      </xdr:nvSpPr>
      <xdr:spPr>
        <a:xfrm>
          <a:off x="15430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988</xdr:rowOff>
    </xdr:from>
    <xdr:ext cx="378565" cy="259045"/>
    <xdr:sp macro="" textlink="">
      <xdr:nvSpPr>
        <xdr:cNvPr id="548" name="テキスト ボックス 547"/>
        <xdr:cNvSpPr txBox="1"/>
      </xdr:nvSpPr>
      <xdr:spPr>
        <a:xfrm>
          <a:off x="15292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53284</xdr:rowOff>
    </xdr:from>
    <xdr:to>
      <xdr:col>76</xdr:col>
      <xdr:colOff>165100</xdr:colOff>
      <xdr:row>38</xdr:row>
      <xdr:rowOff>154884</xdr:rowOff>
    </xdr:to>
    <xdr:sp macro="" textlink="">
      <xdr:nvSpPr>
        <xdr:cNvPr id="549" name="楕円 548"/>
        <xdr:cNvSpPr/>
      </xdr:nvSpPr>
      <xdr:spPr>
        <a:xfrm>
          <a:off x="14541500" y="65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146011</xdr:rowOff>
    </xdr:from>
    <xdr:ext cx="469744" cy="259045"/>
    <xdr:sp macro="" textlink="">
      <xdr:nvSpPr>
        <xdr:cNvPr id="550" name="テキスト ボックス 549"/>
        <xdr:cNvSpPr txBox="1"/>
      </xdr:nvSpPr>
      <xdr:spPr>
        <a:xfrm>
          <a:off x="14357428" y="666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89769</xdr:rowOff>
    </xdr:from>
    <xdr:to>
      <xdr:col>72</xdr:col>
      <xdr:colOff>38100</xdr:colOff>
      <xdr:row>38</xdr:row>
      <xdr:rowOff>19918</xdr:rowOff>
    </xdr:to>
    <xdr:sp macro="" textlink="">
      <xdr:nvSpPr>
        <xdr:cNvPr id="551" name="楕円 550"/>
        <xdr:cNvSpPr/>
      </xdr:nvSpPr>
      <xdr:spPr>
        <a:xfrm>
          <a:off x="13652500" y="6433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11046</xdr:rowOff>
    </xdr:from>
    <xdr:ext cx="469744" cy="259045"/>
    <xdr:sp macro="" textlink="">
      <xdr:nvSpPr>
        <xdr:cNvPr id="552" name="テキスト ボックス 551"/>
        <xdr:cNvSpPr txBox="1"/>
      </xdr:nvSpPr>
      <xdr:spPr>
        <a:xfrm>
          <a:off x="13468428" y="652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46175</xdr:rowOff>
    </xdr:from>
    <xdr:to>
      <xdr:col>67</xdr:col>
      <xdr:colOff>101600</xdr:colOff>
      <xdr:row>37</xdr:row>
      <xdr:rowOff>147775</xdr:rowOff>
    </xdr:to>
    <xdr:sp macro="" textlink="">
      <xdr:nvSpPr>
        <xdr:cNvPr id="553" name="楕円 552"/>
        <xdr:cNvSpPr/>
      </xdr:nvSpPr>
      <xdr:spPr>
        <a:xfrm>
          <a:off x="12763500" y="63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164302</xdr:rowOff>
    </xdr:from>
    <xdr:ext cx="469744" cy="259045"/>
    <xdr:sp macro="" textlink="">
      <xdr:nvSpPr>
        <xdr:cNvPr id="554" name="テキスト ボックス 553"/>
        <xdr:cNvSpPr txBox="1"/>
      </xdr:nvSpPr>
      <xdr:spPr>
        <a:xfrm>
          <a:off x="12579428" y="616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139684</xdr:rowOff>
    </xdr:from>
    <xdr:to>
      <xdr:col>85</xdr:col>
      <xdr:colOff>127000</xdr:colOff>
      <xdr:row>75</xdr:row>
      <xdr:rowOff>156910</xdr:rowOff>
    </xdr:to>
    <xdr:cxnSp macro="">
      <xdr:nvCxnSpPr>
        <xdr:cNvPr id="634" name="直線コネクタ 633"/>
        <xdr:cNvCxnSpPr/>
      </xdr:nvCxnSpPr>
      <xdr:spPr>
        <a:xfrm flipV="1">
          <a:off x="15481300" y="12998434"/>
          <a:ext cx="838200" cy="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155065</xdr:rowOff>
    </xdr:from>
    <xdr:to>
      <xdr:col>81</xdr:col>
      <xdr:colOff>50800</xdr:colOff>
      <xdr:row>75</xdr:row>
      <xdr:rowOff>156910</xdr:rowOff>
    </xdr:to>
    <xdr:cxnSp macro="">
      <xdr:nvCxnSpPr>
        <xdr:cNvPr id="637" name="直線コネクタ 636"/>
        <xdr:cNvCxnSpPr/>
      </xdr:nvCxnSpPr>
      <xdr:spPr>
        <a:xfrm>
          <a:off x="14592300" y="1301381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145741</xdr:rowOff>
    </xdr:from>
    <xdr:to>
      <xdr:col>76</xdr:col>
      <xdr:colOff>114300</xdr:colOff>
      <xdr:row>75</xdr:row>
      <xdr:rowOff>155065</xdr:rowOff>
    </xdr:to>
    <xdr:cxnSp macro="">
      <xdr:nvCxnSpPr>
        <xdr:cNvPr id="640" name="直線コネクタ 639"/>
        <xdr:cNvCxnSpPr/>
      </xdr:nvCxnSpPr>
      <xdr:spPr>
        <a:xfrm>
          <a:off x="13703300" y="1300449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9674</xdr:rowOff>
    </xdr:from>
    <xdr:to>
      <xdr:col>76</xdr:col>
      <xdr:colOff>165100</xdr:colOff>
      <xdr:row>74</xdr:row>
      <xdr:rowOff>111274</xdr:rowOff>
    </xdr:to>
    <xdr:sp macro="" textlink="">
      <xdr:nvSpPr>
        <xdr:cNvPr id="641" name="フローチャート: 判断 640"/>
        <xdr:cNvSpPr/>
      </xdr:nvSpPr>
      <xdr:spPr>
        <a:xfrm>
          <a:off x="14541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127801</xdr:rowOff>
    </xdr:from>
    <xdr:ext cx="534377" cy="259045"/>
    <xdr:sp macro="" textlink="">
      <xdr:nvSpPr>
        <xdr:cNvPr id="642" name="テキスト ボックス 641"/>
        <xdr:cNvSpPr txBox="1"/>
      </xdr:nvSpPr>
      <xdr:spPr>
        <a:xfrm>
          <a:off x="14325111" y="124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78582</xdr:rowOff>
    </xdr:from>
    <xdr:to>
      <xdr:col>71</xdr:col>
      <xdr:colOff>177800</xdr:colOff>
      <xdr:row>75</xdr:row>
      <xdr:rowOff>145741</xdr:rowOff>
    </xdr:to>
    <xdr:cxnSp macro="">
      <xdr:nvCxnSpPr>
        <xdr:cNvPr id="643" name="直線コネクタ 642"/>
        <xdr:cNvCxnSpPr/>
      </xdr:nvCxnSpPr>
      <xdr:spPr>
        <a:xfrm>
          <a:off x="12814300" y="12937332"/>
          <a:ext cx="889000" cy="6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14572</xdr:rowOff>
    </xdr:from>
    <xdr:to>
      <xdr:col>72</xdr:col>
      <xdr:colOff>38100</xdr:colOff>
      <xdr:row>74</xdr:row>
      <xdr:rowOff>116172</xdr:rowOff>
    </xdr:to>
    <xdr:sp macro="" textlink="">
      <xdr:nvSpPr>
        <xdr:cNvPr id="644" name="フローチャート: 判断 643"/>
        <xdr:cNvSpPr/>
      </xdr:nvSpPr>
      <xdr:spPr>
        <a:xfrm>
          <a:off x="13652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132699</xdr:rowOff>
    </xdr:from>
    <xdr:ext cx="534377" cy="259045"/>
    <xdr:sp macro="" textlink="">
      <xdr:nvSpPr>
        <xdr:cNvPr id="645" name="テキスト ボックス 644"/>
        <xdr:cNvSpPr txBox="1"/>
      </xdr:nvSpPr>
      <xdr:spPr>
        <a:xfrm>
          <a:off x="13436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20042</xdr:rowOff>
    </xdr:from>
    <xdr:to>
      <xdr:col>67</xdr:col>
      <xdr:colOff>101600</xdr:colOff>
      <xdr:row>74</xdr:row>
      <xdr:rowOff>121642</xdr:rowOff>
    </xdr:to>
    <xdr:sp macro="" textlink="">
      <xdr:nvSpPr>
        <xdr:cNvPr id="646" name="フローチャート: 判断 645"/>
        <xdr:cNvSpPr/>
      </xdr:nvSpPr>
      <xdr:spPr>
        <a:xfrm>
          <a:off x="12763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138169</xdr:rowOff>
    </xdr:from>
    <xdr:ext cx="534377" cy="259045"/>
    <xdr:sp macro="" textlink="">
      <xdr:nvSpPr>
        <xdr:cNvPr id="647" name="テキスト ボックス 646"/>
        <xdr:cNvSpPr txBox="1"/>
      </xdr:nvSpPr>
      <xdr:spPr>
        <a:xfrm>
          <a:off x="12547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88884</xdr:rowOff>
    </xdr:from>
    <xdr:to>
      <xdr:col>85</xdr:col>
      <xdr:colOff>177800</xdr:colOff>
      <xdr:row>76</xdr:row>
      <xdr:rowOff>19034</xdr:rowOff>
    </xdr:to>
    <xdr:sp macro="" textlink="">
      <xdr:nvSpPr>
        <xdr:cNvPr id="653" name="楕円 652"/>
        <xdr:cNvSpPr/>
      </xdr:nvSpPr>
      <xdr:spPr>
        <a:xfrm>
          <a:off x="16268700" y="129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67311</xdr:rowOff>
    </xdr:from>
    <xdr:ext cx="534377" cy="259045"/>
    <xdr:sp macro="" textlink="">
      <xdr:nvSpPr>
        <xdr:cNvPr id="654" name="公債費該当値テキスト"/>
        <xdr:cNvSpPr txBox="1"/>
      </xdr:nvSpPr>
      <xdr:spPr>
        <a:xfrm>
          <a:off x="16370300" y="12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106111</xdr:rowOff>
    </xdr:from>
    <xdr:to>
      <xdr:col>81</xdr:col>
      <xdr:colOff>101600</xdr:colOff>
      <xdr:row>76</xdr:row>
      <xdr:rowOff>36261</xdr:rowOff>
    </xdr:to>
    <xdr:sp macro="" textlink="">
      <xdr:nvSpPr>
        <xdr:cNvPr id="655" name="楕円 654"/>
        <xdr:cNvSpPr/>
      </xdr:nvSpPr>
      <xdr:spPr>
        <a:xfrm>
          <a:off x="15430500" y="12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27387</xdr:rowOff>
    </xdr:from>
    <xdr:ext cx="534377" cy="259045"/>
    <xdr:sp macro="" textlink="">
      <xdr:nvSpPr>
        <xdr:cNvPr id="656" name="テキスト ボックス 655"/>
        <xdr:cNvSpPr txBox="1"/>
      </xdr:nvSpPr>
      <xdr:spPr>
        <a:xfrm>
          <a:off x="15214111" y="13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104265</xdr:rowOff>
    </xdr:from>
    <xdr:to>
      <xdr:col>76</xdr:col>
      <xdr:colOff>165100</xdr:colOff>
      <xdr:row>76</xdr:row>
      <xdr:rowOff>34415</xdr:rowOff>
    </xdr:to>
    <xdr:sp macro="" textlink="">
      <xdr:nvSpPr>
        <xdr:cNvPr id="657" name="楕円 656"/>
        <xdr:cNvSpPr/>
      </xdr:nvSpPr>
      <xdr:spPr>
        <a:xfrm>
          <a:off x="14541500" y="129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25542</xdr:rowOff>
    </xdr:from>
    <xdr:ext cx="534377" cy="259045"/>
    <xdr:sp macro="" textlink="">
      <xdr:nvSpPr>
        <xdr:cNvPr id="658" name="テキスト ボックス 657"/>
        <xdr:cNvSpPr txBox="1"/>
      </xdr:nvSpPr>
      <xdr:spPr>
        <a:xfrm>
          <a:off x="14325111" y="130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94941</xdr:rowOff>
    </xdr:from>
    <xdr:to>
      <xdr:col>72</xdr:col>
      <xdr:colOff>38100</xdr:colOff>
      <xdr:row>76</xdr:row>
      <xdr:rowOff>25091</xdr:rowOff>
    </xdr:to>
    <xdr:sp macro="" textlink="">
      <xdr:nvSpPr>
        <xdr:cNvPr id="659" name="楕円 658"/>
        <xdr:cNvSpPr/>
      </xdr:nvSpPr>
      <xdr:spPr>
        <a:xfrm>
          <a:off x="13652500" y="1295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16218</xdr:rowOff>
    </xdr:from>
    <xdr:ext cx="534377" cy="259045"/>
    <xdr:sp macro="" textlink="">
      <xdr:nvSpPr>
        <xdr:cNvPr id="660" name="テキスト ボックス 659"/>
        <xdr:cNvSpPr txBox="1"/>
      </xdr:nvSpPr>
      <xdr:spPr>
        <a:xfrm>
          <a:off x="13436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27782</xdr:rowOff>
    </xdr:from>
    <xdr:to>
      <xdr:col>67</xdr:col>
      <xdr:colOff>101600</xdr:colOff>
      <xdr:row>75</xdr:row>
      <xdr:rowOff>129382</xdr:rowOff>
    </xdr:to>
    <xdr:sp macro="" textlink="">
      <xdr:nvSpPr>
        <xdr:cNvPr id="661" name="楕円 660"/>
        <xdr:cNvSpPr/>
      </xdr:nvSpPr>
      <xdr:spPr>
        <a:xfrm>
          <a:off x="12763500" y="128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120510</xdr:rowOff>
    </xdr:from>
    <xdr:ext cx="534377" cy="259045"/>
    <xdr:sp macro="" textlink="">
      <xdr:nvSpPr>
        <xdr:cNvPr id="662" name="テキスト ボックス 661"/>
        <xdr:cNvSpPr txBox="1"/>
      </xdr:nvSpPr>
      <xdr:spPr>
        <a:xfrm>
          <a:off x="12547111" y="1297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34697</xdr:rowOff>
    </xdr:from>
    <xdr:to>
      <xdr:col>85</xdr:col>
      <xdr:colOff>127000</xdr:colOff>
      <xdr:row>97</xdr:row>
      <xdr:rowOff>73520</xdr:rowOff>
    </xdr:to>
    <xdr:cxnSp macro="">
      <xdr:nvCxnSpPr>
        <xdr:cNvPr id="691" name="直線コネクタ 690"/>
        <xdr:cNvCxnSpPr/>
      </xdr:nvCxnSpPr>
      <xdr:spPr>
        <a:xfrm flipV="1">
          <a:off x="15481300" y="16665347"/>
          <a:ext cx="8382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73520</xdr:rowOff>
    </xdr:from>
    <xdr:to>
      <xdr:col>81</xdr:col>
      <xdr:colOff>50800</xdr:colOff>
      <xdr:row>99</xdr:row>
      <xdr:rowOff>12319</xdr:rowOff>
    </xdr:to>
    <xdr:cxnSp macro="">
      <xdr:nvCxnSpPr>
        <xdr:cNvPr id="694" name="直線コネクタ 693"/>
        <xdr:cNvCxnSpPr/>
      </xdr:nvCxnSpPr>
      <xdr:spPr>
        <a:xfrm flipV="1">
          <a:off x="14592300" y="16704170"/>
          <a:ext cx="889000" cy="2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81254</xdr:rowOff>
    </xdr:from>
    <xdr:to>
      <xdr:col>76</xdr:col>
      <xdr:colOff>114300</xdr:colOff>
      <xdr:row>99</xdr:row>
      <xdr:rowOff>12319</xdr:rowOff>
    </xdr:to>
    <xdr:cxnSp macro="">
      <xdr:nvCxnSpPr>
        <xdr:cNvPr id="697" name="直線コネクタ 696"/>
        <xdr:cNvCxnSpPr/>
      </xdr:nvCxnSpPr>
      <xdr:spPr>
        <a:xfrm>
          <a:off x="13703300" y="16883354"/>
          <a:ext cx="889000" cy="10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8" name="フローチャート: 判断 697"/>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9" name="テキスト ボックス 698"/>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81254</xdr:rowOff>
    </xdr:from>
    <xdr:to>
      <xdr:col>71</xdr:col>
      <xdr:colOff>177800</xdr:colOff>
      <xdr:row>98</xdr:row>
      <xdr:rowOff>128384</xdr:rowOff>
    </xdr:to>
    <xdr:cxnSp macro="">
      <xdr:nvCxnSpPr>
        <xdr:cNvPr id="700" name="直線コネクタ 699"/>
        <xdr:cNvCxnSpPr/>
      </xdr:nvCxnSpPr>
      <xdr:spPr>
        <a:xfrm flipV="1">
          <a:off x="12814300" y="16883354"/>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701" name="フローチャート: 判断 700"/>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702" name="テキスト ボックス 701"/>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703" name="フローチャート: 判断 702"/>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704" name="テキスト ボックス 703"/>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155347</xdr:rowOff>
    </xdr:from>
    <xdr:to>
      <xdr:col>85</xdr:col>
      <xdr:colOff>177800</xdr:colOff>
      <xdr:row>97</xdr:row>
      <xdr:rowOff>85497</xdr:rowOff>
    </xdr:to>
    <xdr:sp macro="" textlink="">
      <xdr:nvSpPr>
        <xdr:cNvPr id="710" name="楕円 709"/>
        <xdr:cNvSpPr/>
      </xdr:nvSpPr>
      <xdr:spPr>
        <a:xfrm>
          <a:off x="16268700" y="166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6774</xdr:rowOff>
    </xdr:from>
    <xdr:ext cx="534377" cy="259045"/>
    <xdr:sp macro="" textlink="">
      <xdr:nvSpPr>
        <xdr:cNvPr id="711" name="積立金該当値テキスト"/>
        <xdr:cNvSpPr txBox="1"/>
      </xdr:nvSpPr>
      <xdr:spPr>
        <a:xfrm>
          <a:off x="16370300" y="164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22720</xdr:rowOff>
    </xdr:from>
    <xdr:to>
      <xdr:col>81</xdr:col>
      <xdr:colOff>101600</xdr:colOff>
      <xdr:row>97</xdr:row>
      <xdr:rowOff>124320</xdr:rowOff>
    </xdr:to>
    <xdr:sp macro="" textlink="">
      <xdr:nvSpPr>
        <xdr:cNvPr id="712" name="楕円 711"/>
        <xdr:cNvSpPr/>
      </xdr:nvSpPr>
      <xdr:spPr>
        <a:xfrm>
          <a:off x="15430500" y="166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115447</xdr:rowOff>
    </xdr:from>
    <xdr:ext cx="534377" cy="259045"/>
    <xdr:sp macro="" textlink="">
      <xdr:nvSpPr>
        <xdr:cNvPr id="713" name="テキスト ボックス 712"/>
        <xdr:cNvSpPr txBox="1"/>
      </xdr:nvSpPr>
      <xdr:spPr>
        <a:xfrm>
          <a:off x="15214111" y="167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132969</xdr:rowOff>
    </xdr:from>
    <xdr:to>
      <xdr:col>76</xdr:col>
      <xdr:colOff>165100</xdr:colOff>
      <xdr:row>99</xdr:row>
      <xdr:rowOff>63119</xdr:rowOff>
    </xdr:to>
    <xdr:sp macro="" textlink="">
      <xdr:nvSpPr>
        <xdr:cNvPr id="714" name="楕円 713"/>
        <xdr:cNvSpPr/>
      </xdr:nvSpPr>
      <xdr:spPr>
        <a:xfrm>
          <a:off x="14541500" y="169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54246</xdr:rowOff>
    </xdr:from>
    <xdr:ext cx="469744" cy="259045"/>
    <xdr:sp macro="" textlink="">
      <xdr:nvSpPr>
        <xdr:cNvPr id="715" name="テキスト ボックス 714"/>
        <xdr:cNvSpPr txBox="1"/>
      </xdr:nvSpPr>
      <xdr:spPr>
        <a:xfrm>
          <a:off x="14357428" y="1702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30454</xdr:rowOff>
    </xdr:from>
    <xdr:to>
      <xdr:col>72</xdr:col>
      <xdr:colOff>38100</xdr:colOff>
      <xdr:row>98</xdr:row>
      <xdr:rowOff>132054</xdr:rowOff>
    </xdr:to>
    <xdr:sp macro="" textlink="">
      <xdr:nvSpPr>
        <xdr:cNvPr id="716" name="楕円 715"/>
        <xdr:cNvSpPr/>
      </xdr:nvSpPr>
      <xdr:spPr>
        <a:xfrm>
          <a:off x="13652500" y="16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123181</xdr:rowOff>
    </xdr:from>
    <xdr:ext cx="534377" cy="259045"/>
    <xdr:sp macro="" textlink="">
      <xdr:nvSpPr>
        <xdr:cNvPr id="717" name="テキスト ボックス 716"/>
        <xdr:cNvSpPr txBox="1"/>
      </xdr:nvSpPr>
      <xdr:spPr>
        <a:xfrm>
          <a:off x="13436111" y="1692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77584</xdr:rowOff>
    </xdr:from>
    <xdr:to>
      <xdr:col>67</xdr:col>
      <xdr:colOff>101600</xdr:colOff>
      <xdr:row>99</xdr:row>
      <xdr:rowOff>7734</xdr:rowOff>
    </xdr:to>
    <xdr:sp macro="" textlink="">
      <xdr:nvSpPr>
        <xdr:cNvPr id="718" name="楕円 717"/>
        <xdr:cNvSpPr/>
      </xdr:nvSpPr>
      <xdr:spPr>
        <a:xfrm>
          <a:off x="12763500" y="168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170311</xdr:rowOff>
    </xdr:from>
    <xdr:ext cx="469744" cy="259045"/>
    <xdr:sp macro="" textlink="">
      <xdr:nvSpPr>
        <xdr:cNvPr id="719" name="テキスト ボックス 718"/>
        <xdr:cNvSpPr txBox="1"/>
      </xdr:nvSpPr>
      <xdr:spPr>
        <a:xfrm>
          <a:off x="12579428" y="169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131242</xdr:rowOff>
    </xdr:from>
    <xdr:to>
      <xdr:col>116</xdr:col>
      <xdr:colOff>63500</xdr:colOff>
      <xdr:row>38</xdr:row>
      <xdr:rowOff>139700</xdr:rowOff>
    </xdr:to>
    <xdr:cxnSp macro="">
      <xdr:nvCxnSpPr>
        <xdr:cNvPr id="746" name="直線コネクタ 745"/>
        <xdr:cNvCxnSpPr/>
      </xdr:nvCxnSpPr>
      <xdr:spPr>
        <a:xfrm>
          <a:off x="21323300" y="66463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131242</xdr:rowOff>
    </xdr:from>
    <xdr:to>
      <xdr:col>111</xdr:col>
      <xdr:colOff>177800</xdr:colOff>
      <xdr:row>38</xdr:row>
      <xdr:rowOff>135494</xdr:rowOff>
    </xdr:to>
    <xdr:cxnSp macro="">
      <xdr:nvCxnSpPr>
        <xdr:cNvPr id="749" name="直線コネクタ 748"/>
        <xdr:cNvCxnSpPr/>
      </xdr:nvCxnSpPr>
      <xdr:spPr>
        <a:xfrm flipV="1">
          <a:off x="20434300" y="6646342"/>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135494</xdr:rowOff>
    </xdr:from>
    <xdr:to>
      <xdr:col>107</xdr:col>
      <xdr:colOff>50800</xdr:colOff>
      <xdr:row>38</xdr:row>
      <xdr:rowOff>139517</xdr:rowOff>
    </xdr:to>
    <xdr:cxnSp macro="">
      <xdr:nvCxnSpPr>
        <xdr:cNvPr id="752" name="直線コネクタ 751"/>
        <xdr:cNvCxnSpPr/>
      </xdr:nvCxnSpPr>
      <xdr:spPr>
        <a:xfrm flipV="1">
          <a:off x="19545300" y="6650594"/>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76738</xdr:rowOff>
    </xdr:from>
    <xdr:to>
      <xdr:col>107</xdr:col>
      <xdr:colOff>101600</xdr:colOff>
      <xdr:row>38</xdr:row>
      <xdr:rowOff>6888</xdr:rowOff>
    </xdr:to>
    <xdr:sp macro="" textlink="">
      <xdr:nvSpPr>
        <xdr:cNvPr id="753" name="フローチャート: 判断 752"/>
        <xdr:cNvSpPr/>
      </xdr:nvSpPr>
      <xdr:spPr>
        <a:xfrm>
          <a:off x="20383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23415</xdr:rowOff>
    </xdr:from>
    <xdr:ext cx="469744" cy="259045"/>
    <xdr:sp macro="" textlink="">
      <xdr:nvSpPr>
        <xdr:cNvPr id="754" name="テキスト ボックス 753"/>
        <xdr:cNvSpPr txBox="1"/>
      </xdr:nvSpPr>
      <xdr:spPr>
        <a:xfrm>
          <a:off x="20199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139654</xdr:rowOff>
    </xdr:to>
    <xdr:cxnSp macro="">
      <xdr:nvCxnSpPr>
        <xdr:cNvPr id="755" name="直線コネクタ 754"/>
        <xdr:cNvCxnSpPr/>
      </xdr:nvCxnSpPr>
      <xdr:spPr>
        <a:xfrm flipV="1">
          <a:off x="18656300" y="6654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151765</xdr:rowOff>
    </xdr:from>
    <xdr:to>
      <xdr:col>102</xdr:col>
      <xdr:colOff>165100</xdr:colOff>
      <xdr:row>38</xdr:row>
      <xdr:rowOff>81915</xdr:rowOff>
    </xdr:to>
    <xdr:sp macro="" textlink="">
      <xdr:nvSpPr>
        <xdr:cNvPr id="756" name="フローチャート: 判断 755"/>
        <xdr:cNvSpPr/>
      </xdr:nvSpPr>
      <xdr:spPr>
        <a:xfrm>
          <a:off x="19494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98442</xdr:rowOff>
    </xdr:from>
    <xdr:ext cx="469744" cy="259045"/>
    <xdr:sp macro="" textlink="">
      <xdr:nvSpPr>
        <xdr:cNvPr id="757" name="テキスト ボックス 756"/>
        <xdr:cNvSpPr txBox="1"/>
      </xdr:nvSpPr>
      <xdr:spPr>
        <a:xfrm>
          <a:off x="19310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166212</xdr:rowOff>
    </xdr:from>
    <xdr:to>
      <xdr:col>98</xdr:col>
      <xdr:colOff>38100</xdr:colOff>
      <xdr:row>38</xdr:row>
      <xdr:rowOff>96362</xdr:rowOff>
    </xdr:to>
    <xdr:sp macro="" textlink="">
      <xdr:nvSpPr>
        <xdr:cNvPr id="758" name="フローチャート: 判断 757"/>
        <xdr:cNvSpPr/>
      </xdr:nvSpPr>
      <xdr:spPr>
        <a:xfrm>
          <a:off x="18605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112889</xdr:rowOff>
    </xdr:from>
    <xdr:ext cx="469744" cy="259045"/>
    <xdr:sp macro="" textlink="">
      <xdr:nvSpPr>
        <xdr:cNvPr id="759" name="テキスト ボックス 758"/>
        <xdr:cNvSpPr txBox="1"/>
      </xdr:nvSpPr>
      <xdr:spPr>
        <a:xfrm>
          <a:off x="18421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80442</xdr:rowOff>
    </xdr:from>
    <xdr:to>
      <xdr:col>112</xdr:col>
      <xdr:colOff>38100</xdr:colOff>
      <xdr:row>39</xdr:row>
      <xdr:rowOff>10592</xdr:rowOff>
    </xdr:to>
    <xdr:sp macro="" textlink="">
      <xdr:nvSpPr>
        <xdr:cNvPr id="767" name="楕円 766"/>
        <xdr:cNvSpPr/>
      </xdr:nvSpPr>
      <xdr:spPr>
        <a:xfrm>
          <a:off x="21272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1719</xdr:rowOff>
    </xdr:from>
    <xdr:ext cx="378565" cy="259045"/>
    <xdr:sp macro="" textlink="">
      <xdr:nvSpPr>
        <xdr:cNvPr id="768" name="テキスト ボックス 767"/>
        <xdr:cNvSpPr txBox="1"/>
      </xdr:nvSpPr>
      <xdr:spPr>
        <a:xfrm>
          <a:off x="21134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84694</xdr:rowOff>
    </xdr:from>
    <xdr:to>
      <xdr:col>107</xdr:col>
      <xdr:colOff>101600</xdr:colOff>
      <xdr:row>39</xdr:row>
      <xdr:rowOff>14844</xdr:rowOff>
    </xdr:to>
    <xdr:sp macro="" textlink="">
      <xdr:nvSpPr>
        <xdr:cNvPr id="769" name="楕円 768"/>
        <xdr:cNvSpPr/>
      </xdr:nvSpPr>
      <xdr:spPr>
        <a:xfrm>
          <a:off x="20383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5971</xdr:rowOff>
    </xdr:from>
    <xdr:ext cx="313932" cy="259045"/>
    <xdr:sp macro="" textlink="">
      <xdr:nvSpPr>
        <xdr:cNvPr id="770" name="テキスト ボックス 769"/>
        <xdr:cNvSpPr txBox="1"/>
      </xdr:nvSpPr>
      <xdr:spPr>
        <a:xfrm>
          <a:off x="20277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88717</xdr:rowOff>
    </xdr:from>
    <xdr:to>
      <xdr:col>102</xdr:col>
      <xdr:colOff>165100</xdr:colOff>
      <xdr:row>39</xdr:row>
      <xdr:rowOff>18867</xdr:rowOff>
    </xdr:to>
    <xdr:sp macro="" textlink="">
      <xdr:nvSpPr>
        <xdr:cNvPr id="771" name="楕円 770"/>
        <xdr:cNvSpPr/>
      </xdr:nvSpPr>
      <xdr:spPr>
        <a:xfrm>
          <a:off x="19494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9994</xdr:rowOff>
    </xdr:from>
    <xdr:ext cx="249299" cy="259045"/>
    <xdr:sp macro="" textlink="">
      <xdr:nvSpPr>
        <xdr:cNvPr id="772" name="テキスト ボックス 771"/>
        <xdr:cNvSpPr txBox="1"/>
      </xdr:nvSpPr>
      <xdr:spPr>
        <a:xfrm>
          <a:off x="19420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73" name="楕円 77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74" name="テキスト ボックス 773"/>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16294</xdr:rowOff>
    </xdr:from>
    <xdr:to>
      <xdr:col>116</xdr:col>
      <xdr:colOff>63500</xdr:colOff>
      <xdr:row>59</xdr:row>
      <xdr:rowOff>16370</xdr:rowOff>
    </xdr:to>
    <xdr:cxnSp macro="">
      <xdr:nvCxnSpPr>
        <xdr:cNvPr id="803" name="直線コネクタ 802"/>
        <xdr:cNvCxnSpPr/>
      </xdr:nvCxnSpPr>
      <xdr:spPr>
        <a:xfrm flipV="1">
          <a:off x="21323300" y="1013184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15342</xdr:rowOff>
    </xdr:from>
    <xdr:to>
      <xdr:col>111</xdr:col>
      <xdr:colOff>177800</xdr:colOff>
      <xdr:row>59</xdr:row>
      <xdr:rowOff>16370</xdr:rowOff>
    </xdr:to>
    <xdr:cxnSp macro="">
      <xdr:nvCxnSpPr>
        <xdr:cNvPr id="806" name="直線コネクタ 805"/>
        <xdr:cNvCxnSpPr/>
      </xdr:nvCxnSpPr>
      <xdr:spPr>
        <a:xfrm>
          <a:off x="20434300" y="10130892"/>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15342</xdr:rowOff>
    </xdr:from>
    <xdr:to>
      <xdr:col>107</xdr:col>
      <xdr:colOff>50800</xdr:colOff>
      <xdr:row>59</xdr:row>
      <xdr:rowOff>16142</xdr:rowOff>
    </xdr:to>
    <xdr:cxnSp macro="">
      <xdr:nvCxnSpPr>
        <xdr:cNvPr id="809" name="直線コネクタ 808"/>
        <xdr:cNvCxnSpPr/>
      </xdr:nvCxnSpPr>
      <xdr:spPr>
        <a:xfrm flipV="1">
          <a:off x="19545300" y="1013089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14198</xdr:rowOff>
    </xdr:from>
    <xdr:to>
      <xdr:col>102</xdr:col>
      <xdr:colOff>114300</xdr:colOff>
      <xdr:row>59</xdr:row>
      <xdr:rowOff>16142</xdr:rowOff>
    </xdr:to>
    <xdr:cxnSp macro="">
      <xdr:nvCxnSpPr>
        <xdr:cNvPr id="812" name="直線コネクタ 811"/>
        <xdr:cNvCxnSpPr/>
      </xdr:nvCxnSpPr>
      <xdr:spPr>
        <a:xfrm>
          <a:off x="18656300" y="10129748"/>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136944</xdr:rowOff>
    </xdr:from>
    <xdr:to>
      <xdr:col>116</xdr:col>
      <xdr:colOff>114300</xdr:colOff>
      <xdr:row>59</xdr:row>
      <xdr:rowOff>67094</xdr:rowOff>
    </xdr:to>
    <xdr:sp macro="" textlink="">
      <xdr:nvSpPr>
        <xdr:cNvPr id="822" name="楕円 821"/>
        <xdr:cNvSpPr/>
      </xdr:nvSpPr>
      <xdr:spPr>
        <a:xfrm>
          <a:off x="22110700" y="100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51871</xdr:rowOff>
    </xdr:from>
    <xdr:ext cx="378565" cy="259045"/>
    <xdr:sp macro="" textlink="">
      <xdr:nvSpPr>
        <xdr:cNvPr id="823" name="貸付金該当値テキスト"/>
        <xdr:cNvSpPr txBox="1"/>
      </xdr:nvSpPr>
      <xdr:spPr>
        <a:xfrm>
          <a:off x="22212300" y="999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137020</xdr:rowOff>
    </xdr:from>
    <xdr:to>
      <xdr:col>112</xdr:col>
      <xdr:colOff>38100</xdr:colOff>
      <xdr:row>59</xdr:row>
      <xdr:rowOff>67170</xdr:rowOff>
    </xdr:to>
    <xdr:sp macro="" textlink="">
      <xdr:nvSpPr>
        <xdr:cNvPr id="824" name="楕円 823"/>
        <xdr:cNvSpPr/>
      </xdr:nvSpPr>
      <xdr:spPr>
        <a:xfrm>
          <a:off x="21272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58297</xdr:rowOff>
    </xdr:from>
    <xdr:ext cx="378565" cy="259045"/>
    <xdr:sp macro="" textlink="">
      <xdr:nvSpPr>
        <xdr:cNvPr id="825" name="テキスト ボックス 824"/>
        <xdr:cNvSpPr txBox="1"/>
      </xdr:nvSpPr>
      <xdr:spPr>
        <a:xfrm>
          <a:off x="21134017" y="1017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135992</xdr:rowOff>
    </xdr:from>
    <xdr:to>
      <xdr:col>107</xdr:col>
      <xdr:colOff>101600</xdr:colOff>
      <xdr:row>59</xdr:row>
      <xdr:rowOff>66142</xdr:rowOff>
    </xdr:to>
    <xdr:sp macro="" textlink="">
      <xdr:nvSpPr>
        <xdr:cNvPr id="826" name="楕円 825"/>
        <xdr:cNvSpPr/>
      </xdr:nvSpPr>
      <xdr:spPr>
        <a:xfrm>
          <a:off x="20383500" y="100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57269</xdr:rowOff>
    </xdr:from>
    <xdr:ext cx="378565" cy="259045"/>
    <xdr:sp macro="" textlink="">
      <xdr:nvSpPr>
        <xdr:cNvPr id="827" name="テキスト ボックス 826"/>
        <xdr:cNvSpPr txBox="1"/>
      </xdr:nvSpPr>
      <xdr:spPr>
        <a:xfrm>
          <a:off x="20245017" y="1017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136792</xdr:rowOff>
    </xdr:from>
    <xdr:to>
      <xdr:col>102</xdr:col>
      <xdr:colOff>165100</xdr:colOff>
      <xdr:row>59</xdr:row>
      <xdr:rowOff>66942</xdr:rowOff>
    </xdr:to>
    <xdr:sp macro="" textlink="">
      <xdr:nvSpPr>
        <xdr:cNvPr id="828" name="楕円 827"/>
        <xdr:cNvSpPr/>
      </xdr:nvSpPr>
      <xdr:spPr>
        <a:xfrm>
          <a:off x="19494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58069</xdr:rowOff>
    </xdr:from>
    <xdr:ext cx="378565" cy="259045"/>
    <xdr:sp macro="" textlink="">
      <xdr:nvSpPr>
        <xdr:cNvPr id="829" name="テキスト ボックス 828"/>
        <xdr:cNvSpPr txBox="1"/>
      </xdr:nvSpPr>
      <xdr:spPr>
        <a:xfrm>
          <a:off x="19356017" y="10173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134848</xdr:rowOff>
    </xdr:from>
    <xdr:to>
      <xdr:col>98</xdr:col>
      <xdr:colOff>38100</xdr:colOff>
      <xdr:row>59</xdr:row>
      <xdr:rowOff>64998</xdr:rowOff>
    </xdr:to>
    <xdr:sp macro="" textlink="">
      <xdr:nvSpPr>
        <xdr:cNvPr id="830" name="楕円 829"/>
        <xdr:cNvSpPr/>
      </xdr:nvSpPr>
      <xdr:spPr>
        <a:xfrm>
          <a:off x="18605500" y="100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56125</xdr:rowOff>
    </xdr:from>
    <xdr:ext cx="378565" cy="259045"/>
    <xdr:sp macro="" textlink="">
      <xdr:nvSpPr>
        <xdr:cNvPr id="831" name="テキスト ボックス 830"/>
        <xdr:cNvSpPr txBox="1"/>
      </xdr:nvSpPr>
      <xdr:spPr>
        <a:xfrm>
          <a:off x="18467017" y="1017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110599</xdr:rowOff>
    </xdr:from>
    <xdr:to>
      <xdr:col>116</xdr:col>
      <xdr:colOff>63500</xdr:colOff>
      <xdr:row>76</xdr:row>
      <xdr:rowOff>121686</xdr:rowOff>
    </xdr:to>
    <xdr:cxnSp macro="">
      <xdr:nvCxnSpPr>
        <xdr:cNvPr id="859" name="直線コネクタ 858"/>
        <xdr:cNvCxnSpPr/>
      </xdr:nvCxnSpPr>
      <xdr:spPr>
        <a:xfrm flipV="1">
          <a:off x="21323300" y="13140799"/>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110210</xdr:rowOff>
    </xdr:from>
    <xdr:to>
      <xdr:col>111</xdr:col>
      <xdr:colOff>177800</xdr:colOff>
      <xdr:row>76</xdr:row>
      <xdr:rowOff>121686</xdr:rowOff>
    </xdr:to>
    <xdr:cxnSp macro="">
      <xdr:nvCxnSpPr>
        <xdr:cNvPr id="862" name="直線コネクタ 861"/>
        <xdr:cNvCxnSpPr/>
      </xdr:nvCxnSpPr>
      <xdr:spPr>
        <a:xfrm>
          <a:off x="20434300" y="13140410"/>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76172</xdr:rowOff>
    </xdr:from>
    <xdr:to>
      <xdr:col>107</xdr:col>
      <xdr:colOff>50800</xdr:colOff>
      <xdr:row>76</xdr:row>
      <xdr:rowOff>110210</xdr:rowOff>
    </xdr:to>
    <xdr:cxnSp macro="">
      <xdr:nvCxnSpPr>
        <xdr:cNvPr id="865" name="直線コネクタ 864"/>
        <xdr:cNvCxnSpPr/>
      </xdr:nvCxnSpPr>
      <xdr:spPr>
        <a:xfrm>
          <a:off x="19545300" y="12934922"/>
          <a:ext cx="889000" cy="20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84968</xdr:rowOff>
    </xdr:from>
    <xdr:to>
      <xdr:col>107</xdr:col>
      <xdr:colOff>101600</xdr:colOff>
      <xdr:row>76</xdr:row>
      <xdr:rowOff>15118</xdr:rowOff>
    </xdr:to>
    <xdr:sp macro="" textlink="">
      <xdr:nvSpPr>
        <xdr:cNvPr id="866" name="フローチャート: 判断 865"/>
        <xdr:cNvSpPr/>
      </xdr:nvSpPr>
      <xdr:spPr>
        <a:xfrm>
          <a:off x="20383500" y="1294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31645</xdr:rowOff>
    </xdr:from>
    <xdr:ext cx="534377" cy="259045"/>
    <xdr:sp macro="" textlink="">
      <xdr:nvSpPr>
        <xdr:cNvPr id="867" name="テキスト ボックス 866"/>
        <xdr:cNvSpPr txBox="1"/>
      </xdr:nvSpPr>
      <xdr:spPr>
        <a:xfrm>
          <a:off x="20167111" y="127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76172</xdr:rowOff>
    </xdr:from>
    <xdr:to>
      <xdr:col>102</xdr:col>
      <xdr:colOff>114300</xdr:colOff>
      <xdr:row>75</xdr:row>
      <xdr:rowOff>139449</xdr:rowOff>
    </xdr:to>
    <xdr:cxnSp macro="">
      <xdr:nvCxnSpPr>
        <xdr:cNvPr id="868" name="直線コネクタ 867"/>
        <xdr:cNvCxnSpPr/>
      </xdr:nvCxnSpPr>
      <xdr:spPr>
        <a:xfrm flipV="1">
          <a:off x="18656300" y="12934922"/>
          <a:ext cx="889000" cy="6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121818</xdr:rowOff>
    </xdr:from>
    <xdr:to>
      <xdr:col>102</xdr:col>
      <xdr:colOff>165100</xdr:colOff>
      <xdr:row>75</xdr:row>
      <xdr:rowOff>51968</xdr:rowOff>
    </xdr:to>
    <xdr:sp macro="" textlink="">
      <xdr:nvSpPr>
        <xdr:cNvPr id="869" name="フローチャート: 判断 868"/>
        <xdr:cNvSpPr/>
      </xdr:nvSpPr>
      <xdr:spPr>
        <a:xfrm>
          <a:off x="19494500" y="128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68495</xdr:rowOff>
    </xdr:from>
    <xdr:ext cx="534377" cy="259045"/>
    <xdr:sp macro="" textlink="">
      <xdr:nvSpPr>
        <xdr:cNvPr id="870" name="テキスト ボックス 869"/>
        <xdr:cNvSpPr txBox="1"/>
      </xdr:nvSpPr>
      <xdr:spPr>
        <a:xfrm>
          <a:off x="19278111" y="125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118938</xdr:rowOff>
    </xdr:from>
    <xdr:to>
      <xdr:col>98</xdr:col>
      <xdr:colOff>38100</xdr:colOff>
      <xdr:row>75</xdr:row>
      <xdr:rowOff>49088</xdr:rowOff>
    </xdr:to>
    <xdr:sp macro="" textlink="">
      <xdr:nvSpPr>
        <xdr:cNvPr id="871" name="フローチャート: 判断 870"/>
        <xdr:cNvSpPr/>
      </xdr:nvSpPr>
      <xdr:spPr>
        <a:xfrm>
          <a:off x="18605500" y="1280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65615</xdr:rowOff>
    </xdr:from>
    <xdr:ext cx="534377" cy="259045"/>
    <xdr:sp macro="" textlink="">
      <xdr:nvSpPr>
        <xdr:cNvPr id="872" name="テキスト ボックス 871"/>
        <xdr:cNvSpPr txBox="1"/>
      </xdr:nvSpPr>
      <xdr:spPr>
        <a:xfrm>
          <a:off x="18389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59799</xdr:rowOff>
    </xdr:from>
    <xdr:to>
      <xdr:col>116</xdr:col>
      <xdr:colOff>114300</xdr:colOff>
      <xdr:row>76</xdr:row>
      <xdr:rowOff>161399</xdr:rowOff>
    </xdr:to>
    <xdr:sp macro="" textlink="">
      <xdr:nvSpPr>
        <xdr:cNvPr id="878" name="楕円 877"/>
        <xdr:cNvSpPr/>
      </xdr:nvSpPr>
      <xdr:spPr>
        <a:xfrm>
          <a:off x="22110700" y="130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38226</xdr:rowOff>
    </xdr:from>
    <xdr:ext cx="534377" cy="259045"/>
    <xdr:sp macro="" textlink="">
      <xdr:nvSpPr>
        <xdr:cNvPr id="879" name="繰出金該当値テキスト"/>
        <xdr:cNvSpPr txBox="1"/>
      </xdr:nvSpPr>
      <xdr:spPr>
        <a:xfrm>
          <a:off x="22212300" y="130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70886</xdr:rowOff>
    </xdr:from>
    <xdr:to>
      <xdr:col>112</xdr:col>
      <xdr:colOff>38100</xdr:colOff>
      <xdr:row>77</xdr:row>
      <xdr:rowOff>1036</xdr:rowOff>
    </xdr:to>
    <xdr:sp macro="" textlink="">
      <xdr:nvSpPr>
        <xdr:cNvPr id="880" name="楕円 879"/>
        <xdr:cNvSpPr/>
      </xdr:nvSpPr>
      <xdr:spPr>
        <a:xfrm>
          <a:off x="21272500" y="131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163613</xdr:rowOff>
    </xdr:from>
    <xdr:ext cx="534377" cy="259045"/>
    <xdr:sp macro="" textlink="">
      <xdr:nvSpPr>
        <xdr:cNvPr id="881" name="テキスト ボックス 880"/>
        <xdr:cNvSpPr txBox="1"/>
      </xdr:nvSpPr>
      <xdr:spPr>
        <a:xfrm>
          <a:off x="21056111" y="1319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59410</xdr:rowOff>
    </xdr:from>
    <xdr:to>
      <xdr:col>107</xdr:col>
      <xdr:colOff>101600</xdr:colOff>
      <xdr:row>76</xdr:row>
      <xdr:rowOff>161010</xdr:rowOff>
    </xdr:to>
    <xdr:sp macro="" textlink="">
      <xdr:nvSpPr>
        <xdr:cNvPr id="882" name="楕円 881"/>
        <xdr:cNvSpPr/>
      </xdr:nvSpPr>
      <xdr:spPr>
        <a:xfrm>
          <a:off x="20383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152137</xdr:rowOff>
    </xdr:from>
    <xdr:ext cx="534377" cy="259045"/>
    <xdr:sp macro="" textlink="">
      <xdr:nvSpPr>
        <xdr:cNvPr id="883" name="テキスト ボックス 882"/>
        <xdr:cNvSpPr txBox="1"/>
      </xdr:nvSpPr>
      <xdr:spPr>
        <a:xfrm>
          <a:off x="20167111" y="131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25372</xdr:rowOff>
    </xdr:from>
    <xdr:to>
      <xdr:col>102</xdr:col>
      <xdr:colOff>165100</xdr:colOff>
      <xdr:row>75</xdr:row>
      <xdr:rowOff>126972</xdr:rowOff>
    </xdr:to>
    <xdr:sp macro="" textlink="">
      <xdr:nvSpPr>
        <xdr:cNvPr id="884" name="楕円 883"/>
        <xdr:cNvSpPr/>
      </xdr:nvSpPr>
      <xdr:spPr>
        <a:xfrm>
          <a:off x="19494500" y="128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118099</xdr:rowOff>
    </xdr:from>
    <xdr:ext cx="534377" cy="259045"/>
    <xdr:sp macro="" textlink="">
      <xdr:nvSpPr>
        <xdr:cNvPr id="885" name="テキスト ボックス 884"/>
        <xdr:cNvSpPr txBox="1"/>
      </xdr:nvSpPr>
      <xdr:spPr>
        <a:xfrm>
          <a:off x="19278111" y="1297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88649</xdr:rowOff>
    </xdr:from>
    <xdr:to>
      <xdr:col>98</xdr:col>
      <xdr:colOff>38100</xdr:colOff>
      <xdr:row>76</xdr:row>
      <xdr:rowOff>18799</xdr:rowOff>
    </xdr:to>
    <xdr:sp macro="" textlink="">
      <xdr:nvSpPr>
        <xdr:cNvPr id="886" name="楕円 885"/>
        <xdr:cNvSpPr/>
      </xdr:nvSpPr>
      <xdr:spPr>
        <a:xfrm>
          <a:off x="18605500" y="129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9926</xdr:rowOff>
    </xdr:from>
    <xdr:ext cx="534377" cy="259045"/>
    <xdr:sp macro="" textlink="">
      <xdr:nvSpPr>
        <xdr:cNvPr id="887" name="テキスト ボックス 886"/>
        <xdr:cNvSpPr txBox="1"/>
      </xdr:nvSpPr>
      <xdr:spPr>
        <a:xfrm>
          <a:off x="18389111" y="130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478.2</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42.4</a:t>
          </a:r>
          <a:r>
            <a:rPr kumimoji="1" lang="ja-JP" altLang="en-US" sz="1300">
              <a:latin typeface="ＭＳ Ｐゴシック" panose="020B0600070205080204" pitchFamily="50" charset="-128"/>
              <a:ea typeface="ＭＳ Ｐゴシック" panose="020B0600070205080204" pitchFamily="50" charset="-128"/>
            </a:rPr>
            <a:t>千円の増である。主な要因としては，まず普通建設事業費が約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万円増となっていることがあげられる。これは，新庁舎建設工事の開始により多額の事業費を要したことによるものである。また，補助費等が約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増となっていることがあげられる。これは，プレミアム付き商品券事業を行ったことが主な要因である。扶助費は減少しているが，これは子育て世帯臨時特別給付金事業等の減によるものであり，本市は障がい者・児福祉や子育て支援，高齢者福祉など弱者支援に重点をおいており，今後も扶助費の増幅は見込まれるため，慎重な財政運営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岡山県総社市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69,678
68,117
211.90
34,579,556
33,322,405
1,148,876
16,989,847
31,825,003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91237</xdr:rowOff>
    </xdr:from>
    <xdr:to>
      <xdr:col>24</xdr:col>
      <xdr:colOff>63500</xdr:colOff>
      <xdr:row>35</xdr:row>
      <xdr:rowOff>3454</xdr:rowOff>
    </xdr:to>
    <xdr:cxnSp macro="">
      <xdr:nvCxnSpPr>
        <xdr:cNvPr id="59" name="直線コネクタ 58"/>
        <xdr:cNvCxnSpPr/>
      </xdr:nvCxnSpPr>
      <xdr:spPr>
        <a:xfrm flipV="1">
          <a:off x="3797300" y="5920537"/>
          <a:ext cx="8382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166218</xdr:rowOff>
    </xdr:from>
    <xdr:to>
      <xdr:col>19</xdr:col>
      <xdr:colOff>177800</xdr:colOff>
      <xdr:row>35</xdr:row>
      <xdr:rowOff>3454</xdr:rowOff>
    </xdr:to>
    <xdr:cxnSp macro="">
      <xdr:nvCxnSpPr>
        <xdr:cNvPr id="62" name="直線コネクタ 61"/>
        <xdr:cNvCxnSpPr/>
      </xdr:nvCxnSpPr>
      <xdr:spPr>
        <a:xfrm>
          <a:off x="2908300" y="599551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36373</xdr:rowOff>
    </xdr:from>
    <xdr:to>
      <xdr:col>15</xdr:col>
      <xdr:colOff>50800</xdr:colOff>
      <xdr:row>34</xdr:row>
      <xdr:rowOff>166218</xdr:rowOff>
    </xdr:to>
    <xdr:cxnSp macro="">
      <xdr:nvCxnSpPr>
        <xdr:cNvPr id="65" name="直線コネクタ 64"/>
        <xdr:cNvCxnSpPr/>
      </xdr:nvCxnSpPr>
      <xdr:spPr>
        <a:xfrm>
          <a:off x="2019300" y="586567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30886</xdr:rowOff>
    </xdr:from>
    <xdr:to>
      <xdr:col>10</xdr:col>
      <xdr:colOff>114300</xdr:colOff>
      <xdr:row>34</xdr:row>
      <xdr:rowOff>36373</xdr:rowOff>
    </xdr:to>
    <xdr:cxnSp macro="">
      <xdr:nvCxnSpPr>
        <xdr:cNvPr id="68" name="直線コネクタ 67"/>
        <xdr:cNvCxnSpPr/>
      </xdr:nvCxnSpPr>
      <xdr:spPr>
        <a:xfrm>
          <a:off x="1130300" y="58601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40437</xdr:rowOff>
    </xdr:from>
    <xdr:to>
      <xdr:col>24</xdr:col>
      <xdr:colOff>114300</xdr:colOff>
      <xdr:row>34</xdr:row>
      <xdr:rowOff>142037</xdr:rowOff>
    </xdr:to>
    <xdr:sp macro="" textlink="">
      <xdr:nvSpPr>
        <xdr:cNvPr id="78" name="楕円 77"/>
        <xdr:cNvSpPr/>
      </xdr:nvSpPr>
      <xdr:spPr>
        <a:xfrm>
          <a:off x="45847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63314</xdr:rowOff>
    </xdr:from>
    <xdr:ext cx="469744" cy="259045"/>
    <xdr:sp macro="" textlink="">
      <xdr:nvSpPr>
        <xdr:cNvPr id="79" name="議会費該当値テキスト"/>
        <xdr:cNvSpPr txBox="1"/>
      </xdr:nvSpPr>
      <xdr:spPr>
        <a:xfrm>
          <a:off x="4686300" y="57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124104</xdr:rowOff>
    </xdr:from>
    <xdr:to>
      <xdr:col>20</xdr:col>
      <xdr:colOff>38100</xdr:colOff>
      <xdr:row>35</xdr:row>
      <xdr:rowOff>54254</xdr:rowOff>
    </xdr:to>
    <xdr:sp macro="" textlink="">
      <xdr:nvSpPr>
        <xdr:cNvPr id="80" name="楕円 79"/>
        <xdr:cNvSpPr/>
      </xdr:nvSpPr>
      <xdr:spPr>
        <a:xfrm>
          <a:off x="3746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70781</xdr:rowOff>
    </xdr:from>
    <xdr:ext cx="469744" cy="259045"/>
    <xdr:sp macro="" textlink="">
      <xdr:nvSpPr>
        <xdr:cNvPr id="81" name="テキスト ボックス 80"/>
        <xdr:cNvSpPr txBox="1"/>
      </xdr:nvSpPr>
      <xdr:spPr>
        <a:xfrm>
          <a:off x="3562428" y="572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115418</xdr:rowOff>
    </xdr:from>
    <xdr:to>
      <xdr:col>15</xdr:col>
      <xdr:colOff>101600</xdr:colOff>
      <xdr:row>35</xdr:row>
      <xdr:rowOff>45568</xdr:rowOff>
    </xdr:to>
    <xdr:sp macro="" textlink="">
      <xdr:nvSpPr>
        <xdr:cNvPr id="82" name="楕円 81"/>
        <xdr:cNvSpPr/>
      </xdr:nvSpPr>
      <xdr:spPr>
        <a:xfrm>
          <a:off x="2857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62095</xdr:rowOff>
    </xdr:from>
    <xdr:ext cx="469744" cy="259045"/>
    <xdr:sp macro="" textlink="">
      <xdr:nvSpPr>
        <xdr:cNvPr id="83" name="テキスト ボックス 82"/>
        <xdr:cNvSpPr txBox="1"/>
      </xdr:nvSpPr>
      <xdr:spPr>
        <a:xfrm>
          <a:off x="2673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157023</xdr:rowOff>
    </xdr:from>
    <xdr:to>
      <xdr:col>10</xdr:col>
      <xdr:colOff>165100</xdr:colOff>
      <xdr:row>34</xdr:row>
      <xdr:rowOff>87173</xdr:rowOff>
    </xdr:to>
    <xdr:sp macro="" textlink="">
      <xdr:nvSpPr>
        <xdr:cNvPr id="84" name="楕円 83"/>
        <xdr:cNvSpPr/>
      </xdr:nvSpPr>
      <xdr:spPr>
        <a:xfrm>
          <a:off x="1968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103700</xdr:rowOff>
    </xdr:from>
    <xdr:ext cx="469744" cy="259045"/>
    <xdr:sp macro="" textlink="">
      <xdr:nvSpPr>
        <xdr:cNvPr id="85" name="テキスト ボックス 84"/>
        <xdr:cNvSpPr txBox="1"/>
      </xdr:nvSpPr>
      <xdr:spPr>
        <a:xfrm>
          <a:off x="1784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151536</xdr:rowOff>
    </xdr:from>
    <xdr:to>
      <xdr:col>6</xdr:col>
      <xdr:colOff>38100</xdr:colOff>
      <xdr:row>34</xdr:row>
      <xdr:rowOff>81686</xdr:rowOff>
    </xdr:to>
    <xdr:sp macro="" textlink="">
      <xdr:nvSpPr>
        <xdr:cNvPr id="86" name="楕円 85"/>
        <xdr:cNvSpPr/>
      </xdr:nvSpPr>
      <xdr:spPr>
        <a:xfrm>
          <a:off x="107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98213</xdr:rowOff>
    </xdr:from>
    <xdr:ext cx="469744" cy="259045"/>
    <xdr:sp macro="" textlink="">
      <xdr:nvSpPr>
        <xdr:cNvPr id="87" name="テキスト ボックス 86"/>
        <xdr:cNvSpPr txBox="1"/>
      </xdr:nvSpPr>
      <xdr:spPr>
        <a:xfrm>
          <a:off x="89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46116</xdr:rowOff>
    </xdr:from>
    <xdr:to>
      <xdr:col>24</xdr:col>
      <xdr:colOff>63500</xdr:colOff>
      <xdr:row>57</xdr:row>
      <xdr:rowOff>85740</xdr:rowOff>
    </xdr:to>
    <xdr:cxnSp macro="">
      <xdr:nvCxnSpPr>
        <xdr:cNvPr id="119" name="直線コネクタ 118"/>
        <xdr:cNvCxnSpPr/>
      </xdr:nvCxnSpPr>
      <xdr:spPr>
        <a:xfrm flipV="1">
          <a:off x="3797300" y="9304416"/>
          <a:ext cx="838200" cy="5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62891</xdr:rowOff>
    </xdr:from>
    <xdr:to>
      <xdr:col>19</xdr:col>
      <xdr:colOff>177800</xdr:colOff>
      <xdr:row>57</xdr:row>
      <xdr:rowOff>85740</xdr:rowOff>
    </xdr:to>
    <xdr:cxnSp macro="">
      <xdr:nvCxnSpPr>
        <xdr:cNvPr id="122" name="直線コネクタ 121"/>
        <xdr:cNvCxnSpPr/>
      </xdr:nvCxnSpPr>
      <xdr:spPr>
        <a:xfrm>
          <a:off x="2908300" y="8978291"/>
          <a:ext cx="889000" cy="88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62891</xdr:rowOff>
    </xdr:from>
    <xdr:to>
      <xdr:col>15</xdr:col>
      <xdr:colOff>50800</xdr:colOff>
      <xdr:row>57</xdr:row>
      <xdr:rowOff>167981</xdr:rowOff>
    </xdr:to>
    <xdr:cxnSp macro="">
      <xdr:nvCxnSpPr>
        <xdr:cNvPr id="125" name="直線コネクタ 124"/>
        <xdr:cNvCxnSpPr/>
      </xdr:nvCxnSpPr>
      <xdr:spPr>
        <a:xfrm flipV="1">
          <a:off x="2019300" y="8978291"/>
          <a:ext cx="889000" cy="96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14986</xdr:rowOff>
    </xdr:from>
    <xdr:to>
      <xdr:col>15</xdr:col>
      <xdr:colOff>101600</xdr:colOff>
      <xdr:row>50</xdr:row>
      <xdr:rowOff>116586</xdr:rowOff>
    </xdr:to>
    <xdr:sp macro="" textlink="">
      <xdr:nvSpPr>
        <xdr:cNvPr id="126" name="フローチャート: 判断 125"/>
        <xdr:cNvSpPr/>
      </xdr:nvSpPr>
      <xdr:spPr>
        <a:xfrm>
          <a:off x="2857500" y="858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133113</xdr:rowOff>
    </xdr:from>
    <xdr:ext cx="599010" cy="259045"/>
    <xdr:sp macro="" textlink="">
      <xdr:nvSpPr>
        <xdr:cNvPr id="127" name="テキスト ボックス 126"/>
        <xdr:cNvSpPr txBox="1"/>
      </xdr:nvSpPr>
      <xdr:spPr>
        <a:xfrm>
          <a:off x="2608795" y="836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113803</xdr:rowOff>
    </xdr:from>
    <xdr:to>
      <xdr:col>10</xdr:col>
      <xdr:colOff>114300</xdr:colOff>
      <xdr:row>57</xdr:row>
      <xdr:rowOff>167981</xdr:rowOff>
    </xdr:to>
    <xdr:cxnSp macro="">
      <xdr:nvCxnSpPr>
        <xdr:cNvPr id="128" name="直線コネクタ 127"/>
        <xdr:cNvCxnSpPr/>
      </xdr:nvCxnSpPr>
      <xdr:spPr>
        <a:xfrm>
          <a:off x="1130300" y="9886453"/>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135317</xdr:rowOff>
    </xdr:from>
    <xdr:to>
      <xdr:col>10</xdr:col>
      <xdr:colOff>165100</xdr:colOff>
      <xdr:row>57</xdr:row>
      <xdr:rowOff>65467</xdr:rowOff>
    </xdr:to>
    <xdr:sp macro="" textlink="">
      <xdr:nvSpPr>
        <xdr:cNvPr id="129" name="フローチャート: 判断 128"/>
        <xdr:cNvSpPr/>
      </xdr:nvSpPr>
      <xdr:spPr>
        <a:xfrm>
          <a:off x="1968500" y="97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81994</xdr:rowOff>
    </xdr:from>
    <xdr:ext cx="534377" cy="259045"/>
    <xdr:sp macro="" textlink="">
      <xdr:nvSpPr>
        <xdr:cNvPr id="130" name="テキスト ボックス 129"/>
        <xdr:cNvSpPr txBox="1"/>
      </xdr:nvSpPr>
      <xdr:spPr>
        <a:xfrm>
          <a:off x="1752111" y="951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170260</xdr:rowOff>
    </xdr:from>
    <xdr:to>
      <xdr:col>6</xdr:col>
      <xdr:colOff>38100</xdr:colOff>
      <xdr:row>57</xdr:row>
      <xdr:rowOff>100410</xdr:rowOff>
    </xdr:to>
    <xdr:sp macro="" textlink="">
      <xdr:nvSpPr>
        <xdr:cNvPr id="131" name="フローチャート: 判断 130"/>
        <xdr:cNvSpPr/>
      </xdr:nvSpPr>
      <xdr:spPr>
        <a:xfrm>
          <a:off x="10795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116937</xdr:rowOff>
    </xdr:from>
    <xdr:ext cx="534377" cy="259045"/>
    <xdr:sp macro="" textlink="">
      <xdr:nvSpPr>
        <xdr:cNvPr id="132" name="テキスト ボックス 131"/>
        <xdr:cNvSpPr txBox="1"/>
      </xdr:nvSpPr>
      <xdr:spPr>
        <a:xfrm>
          <a:off x="863111" y="9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166766</xdr:rowOff>
    </xdr:from>
    <xdr:to>
      <xdr:col>24</xdr:col>
      <xdr:colOff>114300</xdr:colOff>
      <xdr:row>54</xdr:row>
      <xdr:rowOff>96916</xdr:rowOff>
    </xdr:to>
    <xdr:sp macro="" textlink="">
      <xdr:nvSpPr>
        <xdr:cNvPr id="138" name="楕円 137"/>
        <xdr:cNvSpPr/>
      </xdr:nvSpPr>
      <xdr:spPr>
        <a:xfrm>
          <a:off x="4584700" y="92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18193</xdr:rowOff>
    </xdr:from>
    <xdr:ext cx="599010" cy="259045"/>
    <xdr:sp macro="" textlink="">
      <xdr:nvSpPr>
        <xdr:cNvPr id="139" name="総務費該当値テキスト"/>
        <xdr:cNvSpPr txBox="1"/>
      </xdr:nvSpPr>
      <xdr:spPr>
        <a:xfrm>
          <a:off x="4686300" y="910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34940</xdr:rowOff>
    </xdr:from>
    <xdr:to>
      <xdr:col>20</xdr:col>
      <xdr:colOff>38100</xdr:colOff>
      <xdr:row>57</xdr:row>
      <xdr:rowOff>136540</xdr:rowOff>
    </xdr:to>
    <xdr:sp macro="" textlink="">
      <xdr:nvSpPr>
        <xdr:cNvPr id="140" name="楕円 139"/>
        <xdr:cNvSpPr/>
      </xdr:nvSpPr>
      <xdr:spPr>
        <a:xfrm>
          <a:off x="3746500" y="98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127667</xdr:rowOff>
    </xdr:from>
    <xdr:ext cx="534377" cy="259045"/>
    <xdr:sp macro="" textlink="">
      <xdr:nvSpPr>
        <xdr:cNvPr id="141" name="テキスト ボックス 140"/>
        <xdr:cNvSpPr txBox="1"/>
      </xdr:nvSpPr>
      <xdr:spPr>
        <a:xfrm>
          <a:off x="3530111" y="99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12091</xdr:rowOff>
    </xdr:from>
    <xdr:to>
      <xdr:col>15</xdr:col>
      <xdr:colOff>101600</xdr:colOff>
      <xdr:row>52</xdr:row>
      <xdr:rowOff>113691</xdr:rowOff>
    </xdr:to>
    <xdr:sp macro="" textlink="">
      <xdr:nvSpPr>
        <xdr:cNvPr id="142" name="楕円 141"/>
        <xdr:cNvSpPr/>
      </xdr:nvSpPr>
      <xdr:spPr>
        <a:xfrm>
          <a:off x="2857500" y="89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104818</xdr:rowOff>
    </xdr:from>
    <xdr:ext cx="599010" cy="259045"/>
    <xdr:sp macro="" textlink="">
      <xdr:nvSpPr>
        <xdr:cNvPr id="143" name="テキスト ボックス 142"/>
        <xdr:cNvSpPr txBox="1"/>
      </xdr:nvSpPr>
      <xdr:spPr>
        <a:xfrm>
          <a:off x="2608795" y="902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117181</xdr:rowOff>
    </xdr:from>
    <xdr:to>
      <xdr:col>10</xdr:col>
      <xdr:colOff>165100</xdr:colOff>
      <xdr:row>58</xdr:row>
      <xdr:rowOff>47331</xdr:rowOff>
    </xdr:to>
    <xdr:sp macro="" textlink="">
      <xdr:nvSpPr>
        <xdr:cNvPr id="144" name="楕円 143"/>
        <xdr:cNvSpPr/>
      </xdr:nvSpPr>
      <xdr:spPr>
        <a:xfrm>
          <a:off x="1968500" y="98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38458</xdr:rowOff>
    </xdr:from>
    <xdr:ext cx="534377" cy="259045"/>
    <xdr:sp macro="" textlink="">
      <xdr:nvSpPr>
        <xdr:cNvPr id="145" name="テキスト ボックス 144"/>
        <xdr:cNvSpPr txBox="1"/>
      </xdr:nvSpPr>
      <xdr:spPr>
        <a:xfrm>
          <a:off x="1752111" y="99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63003</xdr:rowOff>
    </xdr:from>
    <xdr:to>
      <xdr:col>6</xdr:col>
      <xdr:colOff>38100</xdr:colOff>
      <xdr:row>57</xdr:row>
      <xdr:rowOff>164603</xdr:rowOff>
    </xdr:to>
    <xdr:sp macro="" textlink="">
      <xdr:nvSpPr>
        <xdr:cNvPr id="146" name="楕円 145"/>
        <xdr:cNvSpPr/>
      </xdr:nvSpPr>
      <xdr:spPr>
        <a:xfrm>
          <a:off x="1079500" y="98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155730</xdr:rowOff>
    </xdr:from>
    <xdr:ext cx="534377" cy="259045"/>
    <xdr:sp macro="" textlink="">
      <xdr:nvSpPr>
        <xdr:cNvPr id="147" name="テキスト ボックス 146"/>
        <xdr:cNvSpPr txBox="1"/>
      </xdr:nvSpPr>
      <xdr:spPr>
        <a:xfrm>
          <a:off x="863111" y="99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121094</xdr:rowOff>
    </xdr:from>
    <xdr:to>
      <xdr:col>24</xdr:col>
      <xdr:colOff>63500</xdr:colOff>
      <xdr:row>76</xdr:row>
      <xdr:rowOff>31623</xdr:rowOff>
    </xdr:to>
    <xdr:cxnSp macro="">
      <xdr:nvCxnSpPr>
        <xdr:cNvPr id="177" name="直線コネクタ 176"/>
        <xdr:cNvCxnSpPr/>
      </xdr:nvCxnSpPr>
      <xdr:spPr>
        <a:xfrm>
          <a:off x="3797300" y="12979844"/>
          <a:ext cx="838200" cy="8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121094</xdr:rowOff>
    </xdr:from>
    <xdr:to>
      <xdr:col>19</xdr:col>
      <xdr:colOff>177800</xdr:colOff>
      <xdr:row>77</xdr:row>
      <xdr:rowOff>60795</xdr:rowOff>
    </xdr:to>
    <xdr:cxnSp macro="">
      <xdr:nvCxnSpPr>
        <xdr:cNvPr id="180" name="直線コネクタ 179"/>
        <xdr:cNvCxnSpPr/>
      </xdr:nvCxnSpPr>
      <xdr:spPr>
        <a:xfrm flipV="1">
          <a:off x="2908300" y="12979844"/>
          <a:ext cx="889000" cy="2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60795</xdr:rowOff>
    </xdr:from>
    <xdr:to>
      <xdr:col>15</xdr:col>
      <xdr:colOff>50800</xdr:colOff>
      <xdr:row>77</xdr:row>
      <xdr:rowOff>104496</xdr:rowOff>
    </xdr:to>
    <xdr:cxnSp macro="">
      <xdr:nvCxnSpPr>
        <xdr:cNvPr id="183" name="直線コネクタ 182"/>
        <xdr:cNvCxnSpPr/>
      </xdr:nvCxnSpPr>
      <xdr:spPr>
        <a:xfrm flipV="1">
          <a:off x="2019300" y="13262445"/>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144894</xdr:rowOff>
    </xdr:from>
    <xdr:to>
      <xdr:col>15</xdr:col>
      <xdr:colOff>101600</xdr:colOff>
      <xdr:row>75</xdr:row>
      <xdr:rowOff>75044</xdr:rowOff>
    </xdr:to>
    <xdr:sp macro="" textlink="">
      <xdr:nvSpPr>
        <xdr:cNvPr id="184" name="フローチャート: 判断 183"/>
        <xdr:cNvSpPr/>
      </xdr:nvSpPr>
      <xdr:spPr>
        <a:xfrm>
          <a:off x="2857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91571</xdr:rowOff>
    </xdr:from>
    <xdr:ext cx="599010" cy="259045"/>
    <xdr:sp macro="" textlink="">
      <xdr:nvSpPr>
        <xdr:cNvPr id="185" name="テキスト ボックス 184"/>
        <xdr:cNvSpPr txBox="1"/>
      </xdr:nvSpPr>
      <xdr:spPr>
        <a:xfrm>
          <a:off x="2608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48183</xdr:rowOff>
    </xdr:from>
    <xdr:to>
      <xdr:col>10</xdr:col>
      <xdr:colOff>114300</xdr:colOff>
      <xdr:row>77</xdr:row>
      <xdr:rowOff>104496</xdr:rowOff>
    </xdr:to>
    <xdr:cxnSp macro="">
      <xdr:nvCxnSpPr>
        <xdr:cNvPr id="186" name="直線コネクタ 185"/>
        <xdr:cNvCxnSpPr/>
      </xdr:nvCxnSpPr>
      <xdr:spPr>
        <a:xfrm>
          <a:off x="1130300" y="13078383"/>
          <a:ext cx="889000" cy="2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41237</xdr:rowOff>
    </xdr:from>
    <xdr:to>
      <xdr:col>10</xdr:col>
      <xdr:colOff>165100</xdr:colOff>
      <xdr:row>75</xdr:row>
      <xdr:rowOff>142837</xdr:rowOff>
    </xdr:to>
    <xdr:sp macro="" textlink="">
      <xdr:nvSpPr>
        <xdr:cNvPr id="187" name="フローチャート: 判断 186"/>
        <xdr:cNvSpPr/>
      </xdr:nvSpPr>
      <xdr:spPr>
        <a:xfrm>
          <a:off x="1968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159364</xdr:rowOff>
    </xdr:from>
    <xdr:ext cx="599010" cy="259045"/>
    <xdr:sp macro="" textlink="">
      <xdr:nvSpPr>
        <xdr:cNvPr id="188" name="テキスト ボックス 187"/>
        <xdr:cNvSpPr txBox="1"/>
      </xdr:nvSpPr>
      <xdr:spPr>
        <a:xfrm>
          <a:off x="1719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111366</xdr:rowOff>
    </xdr:from>
    <xdr:to>
      <xdr:col>6</xdr:col>
      <xdr:colOff>38100</xdr:colOff>
      <xdr:row>76</xdr:row>
      <xdr:rowOff>41517</xdr:rowOff>
    </xdr:to>
    <xdr:sp macro="" textlink="">
      <xdr:nvSpPr>
        <xdr:cNvPr id="189" name="フローチャート: 判断 188"/>
        <xdr:cNvSpPr/>
      </xdr:nvSpPr>
      <xdr:spPr>
        <a:xfrm>
          <a:off x="1079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58043</xdr:rowOff>
    </xdr:from>
    <xdr:ext cx="599010" cy="259045"/>
    <xdr:sp macro="" textlink="">
      <xdr:nvSpPr>
        <xdr:cNvPr id="190" name="テキスト ボックス 189"/>
        <xdr:cNvSpPr txBox="1"/>
      </xdr:nvSpPr>
      <xdr:spPr>
        <a:xfrm>
          <a:off x="830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152273</xdr:rowOff>
    </xdr:from>
    <xdr:to>
      <xdr:col>24</xdr:col>
      <xdr:colOff>114300</xdr:colOff>
      <xdr:row>76</xdr:row>
      <xdr:rowOff>82423</xdr:rowOff>
    </xdr:to>
    <xdr:sp macro="" textlink="">
      <xdr:nvSpPr>
        <xdr:cNvPr id="196" name="楕円 195"/>
        <xdr:cNvSpPr/>
      </xdr:nvSpPr>
      <xdr:spPr>
        <a:xfrm>
          <a:off x="4584700" y="130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130700</xdr:rowOff>
    </xdr:from>
    <xdr:ext cx="599010" cy="259045"/>
    <xdr:sp macro="" textlink="">
      <xdr:nvSpPr>
        <xdr:cNvPr id="197" name="民生費該当値テキスト"/>
        <xdr:cNvSpPr txBox="1"/>
      </xdr:nvSpPr>
      <xdr:spPr>
        <a:xfrm>
          <a:off x="4686300" y="1298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70294</xdr:rowOff>
    </xdr:from>
    <xdr:to>
      <xdr:col>20</xdr:col>
      <xdr:colOff>38100</xdr:colOff>
      <xdr:row>76</xdr:row>
      <xdr:rowOff>443</xdr:rowOff>
    </xdr:to>
    <xdr:sp macro="" textlink="">
      <xdr:nvSpPr>
        <xdr:cNvPr id="198" name="楕円 197"/>
        <xdr:cNvSpPr/>
      </xdr:nvSpPr>
      <xdr:spPr>
        <a:xfrm>
          <a:off x="3746500" y="129290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163022</xdr:rowOff>
    </xdr:from>
    <xdr:ext cx="599010" cy="259045"/>
    <xdr:sp macro="" textlink="">
      <xdr:nvSpPr>
        <xdr:cNvPr id="199" name="テキスト ボックス 198"/>
        <xdr:cNvSpPr txBox="1"/>
      </xdr:nvSpPr>
      <xdr:spPr>
        <a:xfrm>
          <a:off x="3497795" y="130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9995</xdr:rowOff>
    </xdr:from>
    <xdr:to>
      <xdr:col>15</xdr:col>
      <xdr:colOff>101600</xdr:colOff>
      <xdr:row>77</xdr:row>
      <xdr:rowOff>111595</xdr:rowOff>
    </xdr:to>
    <xdr:sp macro="" textlink="">
      <xdr:nvSpPr>
        <xdr:cNvPr id="200" name="楕円 199"/>
        <xdr:cNvSpPr/>
      </xdr:nvSpPr>
      <xdr:spPr>
        <a:xfrm>
          <a:off x="28575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102722</xdr:rowOff>
    </xdr:from>
    <xdr:ext cx="599010" cy="259045"/>
    <xdr:sp macro="" textlink="">
      <xdr:nvSpPr>
        <xdr:cNvPr id="201" name="テキスト ボックス 200"/>
        <xdr:cNvSpPr txBox="1"/>
      </xdr:nvSpPr>
      <xdr:spPr>
        <a:xfrm>
          <a:off x="2608795" y="1330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53696</xdr:rowOff>
    </xdr:from>
    <xdr:to>
      <xdr:col>10</xdr:col>
      <xdr:colOff>165100</xdr:colOff>
      <xdr:row>77</xdr:row>
      <xdr:rowOff>155296</xdr:rowOff>
    </xdr:to>
    <xdr:sp macro="" textlink="">
      <xdr:nvSpPr>
        <xdr:cNvPr id="202" name="楕円 201"/>
        <xdr:cNvSpPr/>
      </xdr:nvSpPr>
      <xdr:spPr>
        <a:xfrm>
          <a:off x="1968500" y="132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146423</xdr:rowOff>
    </xdr:from>
    <xdr:ext cx="599010" cy="259045"/>
    <xdr:sp macro="" textlink="">
      <xdr:nvSpPr>
        <xdr:cNvPr id="203" name="テキスト ボックス 202"/>
        <xdr:cNvSpPr txBox="1"/>
      </xdr:nvSpPr>
      <xdr:spPr>
        <a:xfrm>
          <a:off x="1719795" y="1334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168833</xdr:rowOff>
    </xdr:from>
    <xdr:to>
      <xdr:col>6</xdr:col>
      <xdr:colOff>38100</xdr:colOff>
      <xdr:row>76</xdr:row>
      <xdr:rowOff>98983</xdr:rowOff>
    </xdr:to>
    <xdr:sp macro="" textlink="">
      <xdr:nvSpPr>
        <xdr:cNvPr id="204" name="楕円 203"/>
        <xdr:cNvSpPr/>
      </xdr:nvSpPr>
      <xdr:spPr>
        <a:xfrm>
          <a:off x="1079500" y="1302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90110</xdr:rowOff>
    </xdr:from>
    <xdr:ext cx="599010" cy="259045"/>
    <xdr:sp macro="" textlink="">
      <xdr:nvSpPr>
        <xdr:cNvPr id="205" name="テキスト ボックス 204"/>
        <xdr:cNvSpPr txBox="1"/>
      </xdr:nvSpPr>
      <xdr:spPr>
        <a:xfrm>
          <a:off x="830795" y="1312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65387</xdr:rowOff>
    </xdr:from>
    <xdr:to>
      <xdr:col>24</xdr:col>
      <xdr:colOff>63500</xdr:colOff>
      <xdr:row>97</xdr:row>
      <xdr:rowOff>77939</xdr:rowOff>
    </xdr:to>
    <xdr:cxnSp macro="">
      <xdr:nvCxnSpPr>
        <xdr:cNvPr id="235" name="直線コネクタ 234"/>
        <xdr:cNvCxnSpPr/>
      </xdr:nvCxnSpPr>
      <xdr:spPr>
        <a:xfrm>
          <a:off x="3797300" y="16696037"/>
          <a:ext cx="8382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65387</xdr:rowOff>
    </xdr:from>
    <xdr:to>
      <xdr:col>19</xdr:col>
      <xdr:colOff>177800</xdr:colOff>
      <xdr:row>97</xdr:row>
      <xdr:rowOff>114497</xdr:rowOff>
    </xdr:to>
    <xdr:cxnSp macro="">
      <xdr:nvCxnSpPr>
        <xdr:cNvPr id="238" name="直線コネクタ 237"/>
        <xdr:cNvCxnSpPr/>
      </xdr:nvCxnSpPr>
      <xdr:spPr>
        <a:xfrm flipV="1">
          <a:off x="2908300" y="16696037"/>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60413</xdr:rowOff>
    </xdr:from>
    <xdr:to>
      <xdr:col>15</xdr:col>
      <xdr:colOff>50800</xdr:colOff>
      <xdr:row>97</xdr:row>
      <xdr:rowOff>114497</xdr:rowOff>
    </xdr:to>
    <xdr:cxnSp macro="">
      <xdr:nvCxnSpPr>
        <xdr:cNvPr id="241" name="直線コネクタ 240"/>
        <xdr:cNvCxnSpPr/>
      </xdr:nvCxnSpPr>
      <xdr:spPr>
        <a:xfrm>
          <a:off x="2019300" y="16691063"/>
          <a:ext cx="889000" cy="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2" name="フローチャート: 判断 241"/>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3" name="テキスト ボックス 242"/>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60413</xdr:rowOff>
    </xdr:from>
    <xdr:to>
      <xdr:col>10</xdr:col>
      <xdr:colOff>114300</xdr:colOff>
      <xdr:row>98</xdr:row>
      <xdr:rowOff>1530</xdr:rowOff>
    </xdr:to>
    <xdr:cxnSp macro="">
      <xdr:nvCxnSpPr>
        <xdr:cNvPr id="244" name="直線コネクタ 243"/>
        <xdr:cNvCxnSpPr/>
      </xdr:nvCxnSpPr>
      <xdr:spPr>
        <a:xfrm flipV="1">
          <a:off x="1130300" y="16691063"/>
          <a:ext cx="889000" cy="1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5" name="フローチャート: 判断 244"/>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6" name="テキスト ボックス 245"/>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7" name="フローチャート: 判断 246"/>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8" name="テキスト ボックス 247"/>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27139</xdr:rowOff>
    </xdr:from>
    <xdr:to>
      <xdr:col>24</xdr:col>
      <xdr:colOff>114300</xdr:colOff>
      <xdr:row>97</xdr:row>
      <xdr:rowOff>128739</xdr:rowOff>
    </xdr:to>
    <xdr:sp macro="" textlink="">
      <xdr:nvSpPr>
        <xdr:cNvPr id="254" name="楕円 253"/>
        <xdr:cNvSpPr/>
      </xdr:nvSpPr>
      <xdr:spPr>
        <a:xfrm>
          <a:off x="4584700" y="166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5566</xdr:rowOff>
    </xdr:from>
    <xdr:ext cx="534377" cy="259045"/>
    <xdr:sp macro="" textlink="">
      <xdr:nvSpPr>
        <xdr:cNvPr id="255" name="衛生費該当値テキスト"/>
        <xdr:cNvSpPr txBox="1"/>
      </xdr:nvSpPr>
      <xdr:spPr>
        <a:xfrm>
          <a:off x="4686300" y="166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14587</xdr:rowOff>
    </xdr:from>
    <xdr:to>
      <xdr:col>20</xdr:col>
      <xdr:colOff>38100</xdr:colOff>
      <xdr:row>97</xdr:row>
      <xdr:rowOff>116187</xdr:rowOff>
    </xdr:to>
    <xdr:sp macro="" textlink="">
      <xdr:nvSpPr>
        <xdr:cNvPr id="256" name="楕円 255"/>
        <xdr:cNvSpPr/>
      </xdr:nvSpPr>
      <xdr:spPr>
        <a:xfrm>
          <a:off x="3746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107314</xdr:rowOff>
    </xdr:from>
    <xdr:ext cx="534377" cy="259045"/>
    <xdr:sp macro="" textlink="">
      <xdr:nvSpPr>
        <xdr:cNvPr id="257" name="テキスト ボックス 256"/>
        <xdr:cNvSpPr txBox="1"/>
      </xdr:nvSpPr>
      <xdr:spPr>
        <a:xfrm>
          <a:off x="3530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63697</xdr:rowOff>
    </xdr:from>
    <xdr:to>
      <xdr:col>15</xdr:col>
      <xdr:colOff>101600</xdr:colOff>
      <xdr:row>97</xdr:row>
      <xdr:rowOff>165297</xdr:rowOff>
    </xdr:to>
    <xdr:sp macro="" textlink="">
      <xdr:nvSpPr>
        <xdr:cNvPr id="258" name="楕円 257"/>
        <xdr:cNvSpPr/>
      </xdr:nvSpPr>
      <xdr:spPr>
        <a:xfrm>
          <a:off x="28575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156424</xdr:rowOff>
    </xdr:from>
    <xdr:ext cx="534377" cy="259045"/>
    <xdr:sp macro="" textlink="">
      <xdr:nvSpPr>
        <xdr:cNvPr id="259" name="テキスト ボックス 258"/>
        <xdr:cNvSpPr txBox="1"/>
      </xdr:nvSpPr>
      <xdr:spPr>
        <a:xfrm>
          <a:off x="2641111" y="1678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9613</xdr:rowOff>
    </xdr:from>
    <xdr:to>
      <xdr:col>10</xdr:col>
      <xdr:colOff>165100</xdr:colOff>
      <xdr:row>97</xdr:row>
      <xdr:rowOff>111213</xdr:rowOff>
    </xdr:to>
    <xdr:sp macro="" textlink="">
      <xdr:nvSpPr>
        <xdr:cNvPr id="260" name="楕円 259"/>
        <xdr:cNvSpPr/>
      </xdr:nvSpPr>
      <xdr:spPr>
        <a:xfrm>
          <a:off x="1968500" y="166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102340</xdr:rowOff>
    </xdr:from>
    <xdr:ext cx="534377" cy="259045"/>
    <xdr:sp macro="" textlink="">
      <xdr:nvSpPr>
        <xdr:cNvPr id="261" name="テキスト ボックス 260"/>
        <xdr:cNvSpPr txBox="1"/>
      </xdr:nvSpPr>
      <xdr:spPr>
        <a:xfrm>
          <a:off x="1752111" y="167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122180</xdr:rowOff>
    </xdr:from>
    <xdr:to>
      <xdr:col>6</xdr:col>
      <xdr:colOff>38100</xdr:colOff>
      <xdr:row>98</xdr:row>
      <xdr:rowOff>52330</xdr:rowOff>
    </xdr:to>
    <xdr:sp macro="" textlink="">
      <xdr:nvSpPr>
        <xdr:cNvPr id="262" name="楕円 261"/>
        <xdr:cNvSpPr/>
      </xdr:nvSpPr>
      <xdr:spPr>
        <a:xfrm>
          <a:off x="1079500" y="16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43457</xdr:rowOff>
    </xdr:from>
    <xdr:ext cx="534377" cy="259045"/>
    <xdr:sp macro="" textlink="">
      <xdr:nvSpPr>
        <xdr:cNvPr id="263" name="テキスト ボックス 262"/>
        <xdr:cNvSpPr txBox="1"/>
      </xdr:nvSpPr>
      <xdr:spPr>
        <a:xfrm>
          <a:off x="863111" y="168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129489</xdr:rowOff>
    </xdr:from>
    <xdr:to>
      <xdr:col>55</xdr:col>
      <xdr:colOff>0</xdr:colOff>
      <xdr:row>38</xdr:row>
      <xdr:rowOff>130480</xdr:rowOff>
    </xdr:to>
    <xdr:cxnSp macro="">
      <xdr:nvCxnSpPr>
        <xdr:cNvPr id="292" name="直線コネクタ 291"/>
        <xdr:cNvCxnSpPr/>
      </xdr:nvCxnSpPr>
      <xdr:spPr>
        <a:xfrm flipV="1">
          <a:off x="9639300" y="664458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121641</xdr:rowOff>
    </xdr:from>
    <xdr:to>
      <xdr:col>50</xdr:col>
      <xdr:colOff>114300</xdr:colOff>
      <xdr:row>38</xdr:row>
      <xdr:rowOff>130480</xdr:rowOff>
    </xdr:to>
    <xdr:cxnSp macro="">
      <xdr:nvCxnSpPr>
        <xdr:cNvPr id="295" name="直線コネクタ 294"/>
        <xdr:cNvCxnSpPr/>
      </xdr:nvCxnSpPr>
      <xdr:spPr>
        <a:xfrm>
          <a:off x="8750300" y="663674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121641</xdr:rowOff>
    </xdr:from>
    <xdr:to>
      <xdr:col>45</xdr:col>
      <xdr:colOff>177800</xdr:colOff>
      <xdr:row>38</xdr:row>
      <xdr:rowOff>125603</xdr:rowOff>
    </xdr:to>
    <xdr:cxnSp macro="">
      <xdr:nvCxnSpPr>
        <xdr:cNvPr id="298" name="直線コネクタ 297"/>
        <xdr:cNvCxnSpPr/>
      </xdr:nvCxnSpPr>
      <xdr:spPr>
        <a:xfrm flipV="1">
          <a:off x="7861300" y="663674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9" name="フローチャート: 判断 298"/>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00" name="テキスト ボックス 299"/>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125603</xdr:rowOff>
    </xdr:from>
    <xdr:to>
      <xdr:col>41</xdr:col>
      <xdr:colOff>50800</xdr:colOff>
      <xdr:row>38</xdr:row>
      <xdr:rowOff>128651</xdr:rowOff>
    </xdr:to>
    <xdr:cxnSp macro="">
      <xdr:nvCxnSpPr>
        <xdr:cNvPr id="301" name="直線コネクタ 300"/>
        <xdr:cNvCxnSpPr/>
      </xdr:nvCxnSpPr>
      <xdr:spPr>
        <a:xfrm flipV="1">
          <a:off x="6972300" y="664070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2" name="フローチャート: 判断 301"/>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32351</xdr:rowOff>
    </xdr:from>
    <xdr:ext cx="378565" cy="259045"/>
    <xdr:sp macro="" textlink="">
      <xdr:nvSpPr>
        <xdr:cNvPr id="303" name="テキスト ボックス 302"/>
        <xdr:cNvSpPr txBox="1"/>
      </xdr:nvSpPr>
      <xdr:spPr>
        <a:xfrm>
          <a:off x="7672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4" name="フローチャート: 判断 303"/>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34485</xdr:rowOff>
    </xdr:from>
    <xdr:ext cx="378565" cy="259045"/>
    <xdr:sp macro="" textlink="">
      <xdr:nvSpPr>
        <xdr:cNvPr id="305" name="テキスト ボックス 304"/>
        <xdr:cNvSpPr txBox="1"/>
      </xdr:nvSpPr>
      <xdr:spPr>
        <a:xfrm>
          <a:off x="6783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78689</xdr:rowOff>
    </xdr:from>
    <xdr:to>
      <xdr:col>55</xdr:col>
      <xdr:colOff>50800</xdr:colOff>
      <xdr:row>39</xdr:row>
      <xdr:rowOff>8839</xdr:rowOff>
    </xdr:to>
    <xdr:sp macro="" textlink="">
      <xdr:nvSpPr>
        <xdr:cNvPr id="311" name="楕円 310"/>
        <xdr:cNvSpPr/>
      </xdr:nvSpPr>
      <xdr:spPr>
        <a:xfrm>
          <a:off x="10426700" y="65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469744" cy="259045"/>
    <xdr:sp macro="" textlink="">
      <xdr:nvSpPr>
        <xdr:cNvPr id="312" name="労働費該当値テキスト"/>
        <xdr:cNvSpPr txBox="1"/>
      </xdr:nvSpPr>
      <xdr:spPr>
        <a:xfrm>
          <a:off x="10528300" y="6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79680</xdr:rowOff>
    </xdr:from>
    <xdr:to>
      <xdr:col>50</xdr:col>
      <xdr:colOff>165100</xdr:colOff>
      <xdr:row>39</xdr:row>
      <xdr:rowOff>9830</xdr:rowOff>
    </xdr:to>
    <xdr:sp macro="" textlink="">
      <xdr:nvSpPr>
        <xdr:cNvPr id="313" name="楕円 312"/>
        <xdr:cNvSpPr/>
      </xdr:nvSpPr>
      <xdr:spPr>
        <a:xfrm>
          <a:off x="9588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957</xdr:rowOff>
    </xdr:from>
    <xdr:ext cx="469744" cy="259045"/>
    <xdr:sp macro="" textlink="">
      <xdr:nvSpPr>
        <xdr:cNvPr id="314" name="テキスト ボックス 313"/>
        <xdr:cNvSpPr txBox="1"/>
      </xdr:nvSpPr>
      <xdr:spPr>
        <a:xfrm>
          <a:off x="9404428" y="66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70841</xdr:rowOff>
    </xdr:from>
    <xdr:to>
      <xdr:col>46</xdr:col>
      <xdr:colOff>38100</xdr:colOff>
      <xdr:row>39</xdr:row>
      <xdr:rowOff>991</xdr:rowOff>
    </xdr:to>
    <xdr:sp macro="" textlink="">
      <xdr:nvSpPr>
        <xdr:cNvPr id="315" name="楕円 314"/>
        <xdr:cNvSpPr/>
      </xdr:nvSpPr>
      <xdr:spPr>
        <a:xfrm>
          <a:off x="8699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17518</xdr:rowOff>
    </xdr:from>
    <xdr:ext cx="469744" cy="259045"/>
    <xdr:sp macro="" textlink="">
      <xdr:nvSpPr>
        <xdr:cNvPr id="316" name="テキスト ボックス 315"/>
        <xdr:cNvSpPr txBox="1"/>
      </xdr:nvSpPr>
      <xdr:spPr>
        <a:xfrm>
          <a:off x="8515428" y="636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74803</xdr:rowOff>
    </xdr:from>
    <xdr:to>
      <xdr:col>41</xdr:col>
      <xdr:colOff>101600</xdr:colOff>
      <xdr:row>39</xdr:row>
      <xdr:rowOff>4953</xdr:rowOff>
    </xdr:to>
    <xdr:sp macro="" textlink="">
      <xdr:nvSpPr>
        <xdr:cNvPr id="317" name="楕円 316"/>
        <xdr:cNvSpPr/>
      </xdr:nvSpPr>
      <xdr:spPr>
        <a:xfrm>
          <a:off x="7810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21480</xdr:rowOff>
    </xdr:from>
    <xdr:ext cx="469744" cy="259045"/>
    <xdr:sp macro="" textlink="">
      <xdr:nvSpPr>
        <xdr:cNvPr id="318" name="テキスト ボックス 317"/>
        <xdr:cNvSpPr txBox="1"/>
      </xdr:nvSpPr>
      <xdr:spPr>
        <a:xfrm>
          <a:off x="7626428" y="63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77851</xdr:rowOff>
    </xdr:from>
    <xdr:to>
      <xdr:col>36</xdr:col>
      <xdr:colOff>165100</xdr:colOff>
      <xdr:row>39</xdr:row>
      <xdr:rowOff>8001</xdr:rowOff>
    </xdr:to>
    <xdr:sp macro="" textlink="">
      <xdr:nvSpPr>
        <xdr:cNvPr id="319" name="楕円 318"/>
        <xdr:cNvSpPr/>
      </xdr:nvSpPr>
      <xdr:spPr>
        <a:xfrm>
          <a:off x="6921500" y="65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24528</xdr:rowOff>
    </xdr:from>
    <xdr:ext cx="469744" cy="259045"/>
    <xdr:sp macro="" textlink="">
      <xdr:nvSpPr>
        <xdr:cNvPr id="320" name="テキスト ボックス 319"/>
        <xdr:cNvSpPr txBox="1"/>
      </xdr:nvSpPr>
      <xdr:spPr>
        <a:xfrm>
          <a:off x="6737428" y="63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125576</xdr:rowOff>
    </xdr:from>
    <xdr:to>
      <xdr:col>55</xdr:col>
      <xdr:colOff>0</xdr:colOff>
      <xdr:row>58</xdr:row>
      <xdr:rowOff>140174</xdr:rowOff>
    </xdr:to>
    <xdr:cxnSp macro="">
      <xdr:nvCxnSpPr>
        <xdr:cNvPr id="351" name="直線コネクタ 350"/>
        <xdr:cNvCxnSpPr/>
      </xdr:nvCxnSpPr>
      <xdr:spPr>
        <a:xfrm flipV="1">
          <a:off x="9639300" y="10069676"/>
          <a:ext cx="8382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80738</xdr:rowOff>
    </xdr:from>
    <xdr:to>
      <xdr:col>50</xdr:col>
      <xdr:colOff>114300</xdr:colOff>
      <xdr:row>58</xdr:row>
      <xdr:rowOff>140174</xdr:rowOff>
    </xdr:to>
    <xdr:cxnSp macro="">
      <xdr:nvCxnSpPr>
        <xdr:cNvPr id="354" name="直線コネクタ 353"/>
        <xdr:cNvCxnSpPr/>
      </xdr:nvCxnSpPr>
      <xdr:spPr>
        <a:xfrm>
          <a:off x="8750300" y="100248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25106</xdr:rowOff>
    </xdr:from>
    <xdr:to>
      <xdr:col>45</xdr:col>
      <xdr:colOff>177800</xdr:colOff>
      <xdr:row>58</xdr:row>
      <xdr:rowOff>80738</xdr:rowOff>
    </xdr:to>
    <xdr:cxnSp macro="">
      <xdr:nvCxnSpPr>
        <xdr:cNvPr id="357" name="直線コネクタ 356"/>
        <xdr:cNvCxnSpPr/>
      </xdr:nvCxnSpPr>
      <xdr:spPr>
        <a:xfrm>
          <a:off x="7861300" y="9969206"/>
          <a:ext cx="889000" cy="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166477</xdr:rowOff>
    </xdr:from>
    <xdr:to>
      <xdr:col>46</xdr:col>
      <xdr:colOff>38100</xdr:colOff>
      <xdr:row>57</xdr:row>
      <xdr:rowOff>96627</xdr:rowOff>
    </xdr:to>
    <xdr:sp macro="" textlink="">
      <xdr:nvSpPr>
        <xdr:cNvPr id="358" name="フローチャート: 判断 357"/>
        <xdr:cNvSpPr/>
      </xdr:nvSpPr>
      <xdr:spPr>
        <a:xfrm>
          <a:off x="8699500" y="976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113154</xdr:rowOff>
    </xdr:from>
    <xdr:ext cx="534377" cy="259045"/>
    <xdr:sp macro="" textlink="">
      <xdr:nvSpPr>
        <xdr:cNvPr id="359" name="テキスト ボックス 358"/>
        <xdr:cNvSpPr txBox="1"/>
      </xdr:nvSpPr>
      <xdr:spPr>
        <a:xfrm>
          <a:off x="8483111" y="95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164471</xdr:rowOff>
    </xdr:from>
    <xdr:to>
      <xdr:col>41</xdr:col>
      <xdr:colOff>50800</xdr:colOff>
      <xdr:row>58</xdr:row>
      <xdr:rowOff>25106</xdr:rowOff>
    </xdr:to>
    <xdr:cxnSp macro="">
      <xdr:nvCxnSpPr>
        <xdr:cNvPr id="360" name="直線コネクタ 359"/>
        <xdr:cNvCxnSpPr/>
      </xdr:nvCxnSpPr>
      <xdr:spPr>
        <a:xfrm>
          <a:off x="6972300" y="9937121"/>
          <a:ext cx="889000" cy="3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10180</xdr:rowOff>
    </xdr:from>
    <xdr:to>
      <xdr:col>41</xdr:col>
      <xdr:colOff>101600</xdr:colOff>
      <xdr:row>57</xdr:row>
      <xdr:rowOff>111780</xdr:rowOff>
    </xdr:to>
    <xdr:sp macro="" textlink="">
      <xdr:nvSpPr>
        <xdr:cNvPr id="361" name="フローチャート: 判断 360"/>
        <xdr:cNvSpPr/>
      </xdr:nvSpPr>
      <xdr:spPr>
        <a:xfrm>
          <a:off x="7810500" y="978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128307</xdr:rowOff>
    </xdr:from>
    <xdr:ext cx="534377" cy="259045"/>
    <xdr:sp macro="" textlink="">
      <xdr:nvSpPr>
        <xdr:cNvPr id="362" name="テキスト ボックス 361"/>
        <xdr:cNvSpPr txBox="1"/>
      </xdr:nvSpPr>
      <xdr:spPr>
        <a:xfrm>
          <a:off x="7594111" y="95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xdr:rowOff>
    </xdr:from>
    <xdr:to>
      <xdr:col>36</xdr:col>
      <xdr:colOff>165100</xdr:colOff>
      <xdr:row>57</xdr:row>
      <xdr:rowOff>108400</xdr:rowOff>
    </xdr:to>
    <xdr:sp macro="" textlink="">
      <xdr:nvSpPr>
        <xdr:cNvPr id="363" name="フローチャート: 判断 362"/>
        <xdr:cNvSpPr/>
      </xdr:nvSpPr>
      <xdr:spPr>
        <a:xfrm>
          <a:off x="6921500" y="97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124927</xdr:rowOff>
    </xdr:from>
    <xdr:ext cx="534377" cy="259045"/>
    <xdr:sp macro="" textlink="">
      <xdr:nvSpPr>
        <xdr:cNvPr id="364" name="テキスト ボックス 363"/>
        <xdr:cNvSpPr txBox="1"/>
      </xdr:nvSpPr>
      <xdr:spPr>
        <a:xfrm>
          <a:off x="6705111" y="95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74776</xdr:rowOff>
    </xdr:from>
    <xdr:to>
      <xdr:col>55</xdr:col>
      <xdr:colOff>50800</xdr:colOff>
      <xdr:row>59</xdr:row>
      <xdr:rowOff>4926</xdr:rowOff>
    </xdr:to>
    <xdr:sp macro="" textlink="">
      <xdr:nvSpPr>
        <xdr:cNvPr id="370" name="楕円 369"/>
        <xdr:cNvSpPr/>
      </xdr:nvSpPr>
      <xdr:spPr>
        <a:xfrm>
          <a:off x="10426700" y="100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161153</xdr:rowOff>
    </xdr:from>
    <xdr:ext cx="469744" cy="259045"/>
    <xdr:sp macro="" textlink="">
      <xdr:nvSpPr>
        <xdr:cNvPr id="371" name="農林水産業費該当値テキスト"/>
        <xdr:cNvSpPr txBox="1"/>
      </xdr:nvSpPr>
      <xdr:spPr>
        <a:xfrm>
          <a:off x="10528300" y="9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89374</xdr:rowOff>
    </xdr:from>
    <xdr:to>
      <xdr:col>50</xdr:col>
      <xdr:colOff>165100</xdr:colOff>
      <xdr:row>59</xdr:row>
      <xdr:rowOff>19524</xdr:rowOff>
    </xdr:to>
    <xdr:sp macro="" textlink="">
      <xdr:nvSpPr>
        <xdr:cNvPr id="372" name="楕円 371"/>
        <xdr:cNvSpPr/>
      </xdr:nvSpPr>
      <xdr:spPr>
        <a:xfrm>
          <a:off x="9588500" y="100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10651</xdr:rowOff>
    </xdr:from>
    <xdr:ext cx="469744" cy="259045"/>
    <xdr:sp macro="" textlink="">
      <xdr:nvSpPr>
        <xdr:cNvPr id="373" name="テキスト ボックス 372"/>
        <xdr:cNvSpPr txBox="1"/>
      </xdr:nvSpPr>
      <xdr:spPr>
        <a:xfrm>
          <a:off x="9404428" y="101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29938</xdr:rowOff>
    </xdr:from>
    <xdr:to>
      <xdr:col>46</xdr:col>
      <xdr:colOff>38100</xdr:colOff>
      <xdr:row>58</xdr:row>
      <xdr:rowOff>131538</xdr:rowOff>
    </xdr:to>
    <xdr:sp macro="" textlink="">
      <xdr:nvSpPr>
        <xdr:cNvPr id="374" name="楕円 373"/>
        <xdr:cNvSpPr/>
      </xdr:nvSpPr>
      <xdr:spPr>
        <a:xfrm>
          <a:off x="8699500" y="99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122665</xdr:rowOff>
    </xdr:from>
    <xdr:ext cx="534377" cy="259045"/>
    <xdr:sp macro="" textlink="">
      <xdr:nvSpPr>
        <xdr:cNvPr id="375" name="テキスト ボックス 374"/>
        <xdr:cNvSpPr txBox="1"/>
      </xdr:nvSpPr>
      <xdr:spPr>
        <a:xfrm>
          <a:off x="8483111" y="100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145756</xdr:rowOff>
    </xdr:from>
    <xdr:to>
      <xdr:col>41</xdr:col>
      <xdr:colOff>101600</xdr:colOff>
      <xdr:row>58</xdr:row>
      <xdr:rowOff>75906</xdr:rowOff>
    </xdr:to>
    <xdr:sp macro="" textlink="">
      <xdr:nvSpPr>
        <xdr:cNvPr id="376" name="楕円 375"/>
        <xdr:cNvSpPr/>
      </xdr:nvSpPr>
      <xdr:spPr>
        <a:xfrm>
          <a:off x="7810500" y="99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67033</xdr:rowOff>
    </xdr:from>
    <xdr:ext cx="534377" cy="259045"/>
    <xdr:sp macro="" textlink="">
      <xdr:nvSpPr>
        <xdr:cNvPr id="377" name="テキスト ボックス 376"/>
        <xdr:cNvSpPr txBox="1"/>
      </xdr:nvSpPr>
      <xdr:spPr>
        <a:xfrm>
          <a:off x="7594111" y="1001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113671</xdr:rowOff>
    </xdr:from>
    <xdr:to>
      <xdr:col>36</xdr:col>
      <xdr:colOff>165100</xdr:colOff>
      <xdr:row>58</xdr:row>
      <xdr:rowOff>43821</xdr:rowOff>
    </xdr:to>
    <xdr:sp macro="" textlink="">
      <xdr:nvSpPr>
        <xdr:cNvPr id="378" name="楕円 377"/>
        <xdr:cNvSpPr/>
      </xdr:nvSpPr>
      <xdr:spPr>
        <a:xfrm>
          <a:off x="6921500" y="98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34948</xdr:rowOff>
    </xdr:from>
    <xdr:ext cx="534377" cy="259045"/>
    <xdr:sp macro="" textlink="">
      <xdr:nvSpPr>
        <xdr:cNvPr id="379" name="テキスト ボックス 378"/>
        <xdr:cNvSpPr txBox="1"/>
      </xdr:nvSpPr>
      <xdr:spPr>
        <a:xfrm>
          <a:off x="6705111" y="99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132195</xdr:rowOff>
    </xdr:from>
    <xdr:to>
      <xdr:col>55</xdr:col>
      <xdr:colOff>0</xdr:colOff>
      <xdr:row>77</xdr:row>
      <xdr:rowOff>17723</xdr:rowOff>
    </xdr:to>
    <xdr:cxnSp macro="">
      <xdr:nvCxnSpPr>
        <xdr:cNvPr id="408" name="直線コネクタ 407"/>
        <xdr:cNvCxnSpPr/>
      </xdr:nvCxnSpPr>
      <xdr:spPr>
        <a:xfrm flipV="1">
          <a:off x="9639300" y="13162395"/>
          <a:ext cx="838200" cy="5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161417</xdr:rowOff>
    </xdr:from>
    <xdr:to>
      <xdr:col>50</xdr:col>
      <xdr:colOff>114300</xdr:colOff>
      <xdr:row>77</xdr:row>
      <xdr:rowOff>17723</xdr:rowOff>
    </xdr:to>
    <xdr:cxnSp macro="">
      <xdr:nvCxnSpPr>
        <xdr:cNvPr id="411" name="直線コネクタ 410"/>
        <xdr:cNvCxnSpPr/>
      </xdr:nvCxnSpPr>
      <xdr:spPr>
        <a:xfrm>
          <a:off x="8750300" y="13191617"/>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161417</xdr:rowOff>
    </xdr:from>
    <xdr:to>
      <xdr:col>45</xdr:col>
      <xdr:colOff>177800</xdr:colOff>
      <xdr:row>78</xdr:row>
      <xdr:rowOff>117411</xdr:rowOff>
    </xdr:to>
    <xdr:cxnSp macro="">
      <xdr:nvCxnSpPr>
        <xdr:cNvPr id="414" name="直線コネクタ 413"/>
        <xdr:cNvCxnSpPr/>
      </xdr:nvCxnSpPr>
      <xdr:spPr>
        <a:xfrm flipV="1">
          <a:off x="7861300" y="13191617"/>
          <a:ext cx="889000" cy="29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86747</xdr:rowOff>
    </xdr:from>
    <xdr:to>
      <xdr:col>46</xdr:col>
      <xdr:colOff>38100</xdr:colOff>
      <xdr:row>77</xdr:row>
      <xdr:rowOff>16897</xdr:rowOff>
    </xdr:to>
    <xdr:sp macro="" textlink="">
      <xdr:nvSpPr>
        <xdr:cNvPr id="415" name="フローチャート: 判断 414"/>
        <xdr:cNvSpPr/>
      </xdr:nvSpPr>
      <xdr:spPr>
        <a:xfrm>
          <a:off x="8699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33424</xdr:rowOff>
    </xdr:from>
    <xdr:ext cx="534377" cy="259045"/>
    <xdr:sp macro="" textlink="">
      <xdr:nvSpPr>
        <xdr:cNvPr id="416" name="テキスト ボックス 415"/>
        <xdr:cNvSpPr txBox="1"/>
      </xdr:nvSpPr>
      <xdr:spPr>
        <a:xfrm>
          <a:off x="8483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117411</xdr:rowOff>
    </xdr:from>
    <xdr:to>
      <xdr:col>41</xdr:col>
      <xdr:colOff>50800</xdr:colOff>
      <xdr:row>78</xdr:row>
      <xdr:rowOff>130899</xdr:rowOff>
    </xdr:to>
    <xdr:cxnSp macro="">
      <xdr:nvCxnSpPr>
        <xdr:cNvPr id="417" name="直線コネクタ 416"/>
        <xdr:cNvCxnSpPr/>
      </xdr:nvCxnSpPr>
      <xdr:spPr>
        <a:xfrm flipV="1">
          <a:off x="6972300" y="1349051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93663</xdr:rowOff>
    </xdr:from>
    <xdr:to>
      <xdr:col>41</xdr:col>
      <xdr:colOff>101600</xdr:colOff>
      <xdr:row>78</xdr:row>
      <xdr:rowOff>23813</xdr:rowOff>
    </xdr:to>
    <xdr:sp macro="" textlink="">
      <xdr:nvSpPr>
        <xdr:cNvPr id="418" name="フローチャート: 判断 417"/>
        <xdr:cNvSpPr/>
      </xdr:nvSpPr>
      <xdr:spPr>
        <a:xfrm>
          <a:off x="7810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40340</xdr:rowOff>
    </xdr:from>
    <xdr:ext cx="534377" cy="259045"/>
    <xdr:sp macro="" textlink="">
      <xdr:nvSpPr>
        <xdr:cNvPr id="419" name="テキスト ボックス 418"/>
        <xdr:cNvSpPr txBox="1"/>
      </xdr:nvSpPr>
      <xdr:spPr>
        <a:xfrm>
          <a:off x="7594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92044</xdr:rowOff>
    </xdr:from>
    <xdr:to>
      <xdr:col>36</xdr:col>
      <xdr:colOff>165100</xdr:colOff>
      <xdr:row>78</xdr:row>
      <xdr:rowOff>22194</xdr:rowOff>
    </xdr:to>
    <xdr:sp macro="" textlink="">
      <xdr:nvSpPr>
        <xdr:cNvPr id="420" name="フローチャート: 判断 419"/>
        <xdr:cNvSpPr/>
      </xdr:nvSpPr>
      <xdr:spPr>
        <a:xfrm>
          <a:off x="6921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38721</xdr:rowOff>
    </xdr:from>
    <xdr:ext cx="534377" cy="259045"/>
    <xdr:sp macro="" textlink="">
      <xdr:nvSpPr>
        <xdr:cNvPr id="421" name="テキスト ボックス 420"/>
        <xdr:cNvSpPr txBox="1"/>
      </xdr:nvSpPr>
      <xdr:spPr>
        <a:xfrm>
          <a:off x="6705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81395</xdr:rowOff>
    </xdr:from>
    <xdr:to>
      <xdr:col>55</xdr:col>
      <xdr:colOff>50800</xdr:colOff>
      <xdr:row>77</xdr:row>
      <xdr:rowOff>11545</xdr:rowOff>
    </xdr:to>
    <xdr:sp macro="" textlink="">
      <xdr:nvSpPr>
        <xdr:cNvPr id="427" name="楕円 426"/>
        <xdr:cNvSpPr/>
      </xdr:nvSpPr>
      <xdr:spPr>
        <a:xfrm>
          <a:off x="10426700" y="131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104271</xdr:rowOff>
    </xdr:from>
    <xdr:ext cx="534377" cy="259045"/>
    <xdr:sp macro="" textlink="">
      <xdr:nvSpPr>
        <xdr:cNvPr id="428" name="商工費該当値テキスト"/>
        <xdr:cNvSpPr txBox="1"/>
      </xdr:nvSpPr>
      <xdr:spPr>
        <a:xfrm>
          <a:off x="10528300" y="129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138373</xdr:rowOff>
    </xdr:from>
    <xdr:to>
      <xdr:col>50</xdr:col>
      <xdr:colOff>165100</xdr:colOff>
      <xdr:row>77</xdr:row>
      <xdr:rowOff>68523</xdr:rowOff>
    </xdr:to>
    <xdr:sp macro="" textlink="">
      <xdr:nvSpPr>
        <xdr:cNvPr id="429" name="楕円 428"/>
        <xdr:cNvSpPr/>
      </xdr:nvSpPr>
      <xdr:spPr>
        <a:xfrm>
          <a:off x="9588500" y="131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85050</xdr:rowOff>
    </xdr:from>
    <xdr:ext cx="534377" cy="259045"/>
    <xdr:sp macro="" textlink="">
      <xdr:nvSpPr>
        <xdr:cNvPr id="430" name="テキスト ボックス 429"/>
        <xdr:cNvSpPr txBox="1"/>
      </xdr:nvSpPr>
      <xdr:spPr>
        <a:xfrm>
          <a:off x="9372111" y="129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110617</xdr:rowOff>
    </xdr:from>
    <xdr:to>
      <xdr:col>46</xdr:col>
      <xdr:colOff>38100</xdr:colOff>
      <xdr:row>77</xdr:row>
      <xdr:rowOff>40767</xdr:rowOff>
    </xdr:to>
    <xdr:sp macro="" textlink="">
      <xdr:nvSpPr>
        <xdr:cNvPr id="431" name="楕円 430"/>
        <xdr:cNvSpPr/>
      </xdr:nvSpPr>
      <xdr:spPr>
        <a:xfrm>
          <a:off x="8699500" y="131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31894</xdr:rowOff>
    </xdr:from>
    <xdr:ext cx="534377" cy="259045"/>
    <xdr:sp macro="" textlink="">
      <xdr:nvSpPr>
        <xdr:cNvPr id="432" name="テキスト ボックス 431"/>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66611</xdr:rowOff>
    </xdr:from>
    <xdr:to>
      <xdr:col>41</xdr:col>
      <xdr:colOff>101600</xdr:colOff>
      <xdr:row>78</xdr:row>
      <xdr:rowOff>168211</xdr:rowOff>
    </xdr:to>
    <xdr:sp macro="" textlink="">
      <xdr:nvSpPr>
        <xdr:cNvPr id="433" name="楕円 432"/>
        <xdr:cNvSpPr/>
      </xdr:nvSpPr>
      <xdr:spPr>
        <a:xfrm>
          <a:off x="7810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159338</xdr:rowOff>
    </xdr:from>
    <xdr:ext cx="469744" cy="259045"/>
    <xdr:sp macro="" textlink="">
      <xdr:nvSpPr>
        <xdr:cNvPr id="434" name="テキスト ボックス 433"/>
        <xdr:cNvSpPr txBox="1"/>
      </xdr:nvSpPr>
      <xdr:spPr>
        <a:xfrm>
          <a:off x="7626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80099</xdr:rowOff>
    </xdr:from>
    <xdr:to>
      <xdr:col>36</xdr:col>
      <xdr:colOff>165100</xdr:colOff>
      <xdr:row>79</xdr:row>
      <xdr:rowOff>10249</xdr:rowOff>
    </xdr:to>
    <xdr:sp macro="" textlink="">
      <xdr:nvSpPr>
        <xdr:cNvPr id="435" name="楕円 434"/>
        <xdr:cNvSpPr/>
      </xdr:nvSpPr>
      <xdr:spPr>
        <a:xfrm>
          <a:off x="6921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1376</xdr:rowOff>
    </xdr:from>
    <xdr:ext cx="469744" cy="259045"/>
    <xdr:sp macro="" textlink="">
      <xdr:nvSpPr>
        <xdr:cNvPr id="436" name="テキスト ボックス 435"/>
        <xdr:cNvSpPr txBox="1"/>
      </xdr:nvSpPr>
      <xdr:spPr>
        <a:xfrm>
          <a:off x="6737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32583</xdr:rowOff>
    </xdr:from>
    <xdr:to>
      <xdr:col>55</xdr:col>
      <xdr:colOff>0</xdr:colOff>
      <xdr:row>98</xdr:row>
      <xdr:rowOff>81902</xdr:rowOff>
    </xdr:to>
    <xdr:cxnSp macro="">
      <xdr:nvCxnSpPr>
        <xdr:cNvPr id="466" name="直線コネクタ 465"/>
        <xdr:cNvCxnSpPr/>
      </xdr:nvCxnSpPr>
      <xdr:spPr>
        <a:xfrm>
          <a:off x="9639300" y="16663233"/>
          <a:ext cx="838200" cy="2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32583</xdr:rowOff>
    </xdr:from>
    <xdr:to>
      <xdr:col>50</xdr:col>
      <xdr:colOff>114300</xdr:colOff>
      <xdr:row>97</xdr:row>
      <xdr:rowOff>113449</xdr:rowOff>
    </xdr:to>
    <xdr:cxnSp macro="">
      <xdr:nvCxnSpPr>
        <xdr:cNvPr id="469" name="直線コネクタ 468"/>
        <xdr:cNvCxnSpPr/>
      </xdr:nvCxnSpPr>
      <xdr:spPr>
        <a:xfrm flipV="1">
          <a:off x="8750300" y="16663233"/>
          <a:ext cx="889000" cy="8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113449</xdr:rowOff>
    </xdr:from>
    <xdr:to>
      <xdr:col>45</xdr:col>
      <xdr:colOff>177800</xdr:colOff>
      <xdr:row>98</xdr:row>
      <xdr:rowOff>60185</xdr:rowOff>
    </xdr:to>
    <xdr:cxnSp macro="">
      <xdr:nvCxnSpPr>
        <xdr:cNvPr id="472" name="直線コネクタ 471"/>
        <xdr:cNvCxnSpPr/>
      </xdr:nvCxnSpPr>
      <xdr:spPr>
        <a:xfrm flipV="1">
          <a:off x="7861300" y="16744099"/>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84271</xdr:rowOff>
    </xdr:from>
    <xdr:to>
      <xdr:col>46</xdr:col>
      <xdr:colOff>38100</xdr:colOff>
      <xdr:row>96</xdr:row>
      <xdr:rowOff>14421</xdr:rowOff>
    </xdr:to>
    <xdr:sp macro="" textlink="">
      <xdr:nvSpPr>
        <xdr:cNvPr id="473" name="フローチャート: 判断 472"/>
        <xdr:cNvSpPr/>
      </xdr:nvSpPr>
      <xdr:spPr>
        <a:xfrm>
          <a:off x="8699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30948</xdr:rowOff>
    </xdr:from>
    <xdr:ext cx="534377" cy="259045"/>
    <xdr:sp macro="" textlink="">
      <xdr:nvSpPr>
        <xdr:cNvPr id="474" name="テキスト ボックス 473"/>
        <xdr:cNvSpPr txBox="1"/>
      </xdr:nvSpPr>
      <xdr:spPr>
        <a:xfrm>
          <a:off x="8483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60185</xdr:rowOff>
    </xdr:from>
    <xdr:to>
      <xdr:col>41</xdr:col>
      <xdr:colOff>50800</xdr:colOff>
      <xdr:row>98</xdr:row>
      <xdr:rowOff>118345</xdr:rowOff>
    </xdr:to>
    <xdr:cxnSp macro="">
      <xdr:nvCxnSpPr>
        <xdr:cNvPr id="475" name="直線コネクタ 474"/>
        <xdr:cNvCxnSpPr/>
      </xdr:nvCxnSpPr>
      <xdr:spPr>
        <a:xfrm flipV="1">
          <a:off x="6972300" y="16862285"/>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140240</xdr:rowOff>
    </xdr:from>
    <xdr:to>
      <xdr:col>41</xdr:col>
      <xdr:colOff>101600</xdr:colOff>
      <xdr:row>96</xdr:row>
      <xdr:rowOff>70390</xdr:rowOff>
    </xdr:to>
    <xdr:sp macro="" textlink="">
      <xdr:nvSpPr>
        <xdr:cNvPr id="476" name="フローチャート: 判断 475"/>
        <xdr:cNvSpPr/>
      </xdr:nvSpPr>
      <xdr:spPr>
        <a:xfrm>
          <a:off x="7810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86917</xdr:rowOff>
    </xdr:from>
    <xdr:ext cx="534377" cy="259045"/>
    <xdr:sp macro="" textlink="">
      <xdr:nvSpPr>
        <xdr:cNvPr id="477" name="テキスト ボックス 476"/>
        <xdr:cNvSpPr txBox="1"/>
      </xdr:nvSpPr>
      <xdr:spPr>
        <a:xfrm>
          <a:off x="7594111" y="162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133096</xdr:rowOff>
    </xdr:from>
    <xdr:to>
      <xdr:col>36</xdr:col>
      <xdr:colOff>165100</xdr:colOff>
      <xdr:row>96</xdr:row>
      <xdr:rowOff>63246</xdr:rowOff>
    </xdr:to>
    <xdr:sp macro="" textlink="">
      <xdr:nvSpPr>
        <xdr:cNvPr id="478" name="フローチャート: 判断 477"/>
        <xdr:cNvSpPr/>
      </xdr:nvSpPr>
      <xdr:spPr>
        <a:xfrm>
          <a:off x="6921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79773</xdr:rowOff>
    </xdr:from>
    <xdr:ext cx="534377" cy="259045"/>
    <xdr:sp macro="" textlink="">
      <xdr:nvSpPr>
        <xdr:cNvPr id="479" name="テキスト ボックス 478"/>
        <xdr:cNvSpPr txBox="1"/>
      </xdr:nvSpPr>
      <xdr:spPr>
        <a:xfrm>
          <a:off x="6705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31102</xdr:rowOff>
    </xdr:from>
    <xdr:to>
      <xdr:col>55</xdr:col>
      <xdr:colOff>50800</xdr:colOff>
      <xdr:row>98</xdr:row>
      <xdr:rowOff>132702</xdr:rowOff>
    </xdr:to>
    <xdr:sp macro="" textlink="">
      <xdr:nvSpPr>
        <xdr:cNvPr id="485" name="楕円 484"/>
        <xdr:cNvSpPr/>
      </xdr:nvSpPr>
      <xdr:spPr>
        <a:xfrm>
          <a:off x="10426700" y="168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9529</xdr:rowOff>
    </xdr:from>
    <xdr:ext cx="534377" cy="259045"/>
    <xdr:sp macro="" textlink="">
      <xdr:nvSpPr>
        <xdr:cNvPr id="486" name="土木費該当値テキスト"/>
        <xdr:cNvSpPr txBox="1"/>
      </xdr:nvSpPr>
      <xdr:spPr>
        <a:xfrm>
          <a:off x="10528300" y="168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153233</xdr:rowOff>
    </xdr:from>
    <xdr:to>
      <xdr:col>50</xdr:col>
      <xdr:colOff>165100</xdr:colOff>
      <xdr:row>97</xdr:row>
      <xdr:rowOff>83383</xdr:rowOff>
    </xdr:to>
    <xdr:sp macro="" textlink="">
      <xdr:nvSpPr>
        <xdr:cNvPr id="487" name="楕円 486"/>
        <xdr:cNvSpPr/>
      </xdr:nvSpPr>
      <xdr:spPr>
        <a:xfrm>
          <a:off x="9588500" y="166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74510</xdr:rowOff>
    </xdr:from>
    <xdr:ext cx="534377" cy="259045"/>
    <xdr:sp macro="" textlink="">
      <xdr:nvSpPr>
        <xdr:cNvPr id="488" name="テキスト ボックス 487"/>
        <xdr:cNvSpPr txBox="1"/>
      </xdr:nvSpPr>
      <xdr:spPr>
        <a:xfrm>
          <a:off x="9372111" y="167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62649</xdr:rowOff>
    </xdr:from>
    <xdr:to>
      <xdr:col>46</xdr:col>
      <xdr:colOff>38100</xdr:colOff>
      <xdr:row>97</xdr:row>
      <xdr:rowOff>164249</xdr:rowOff>
    </xdr:to>
    <xdr:sp macro="" textlink="">
      <xdr:nvSpPr>
        <xdr:cNvPr id="489" name="楕円 488"/>
        <xdr:cNvSpPr/>
      </xdr:nvSpPr>
      <xdr:spPr>
        <a:xfrm>
          <a:off x="8699500" y="166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155376</xdr:rowOff>
    </xdr:from>
    <xdr:ext cx="534377" cy="259045"/>
    <xdr:sp macro="" textlink="">
      <xdr:nvSpPr>
        <xdr:cNvPr id="490" name="テキスト ボックス 489"/>
        <xdr:cNvSpPr txBox="1"/>
      </xdr:nvSpPr>
      <xdr:spPr>
        <a:xfrm>
          <a:off x="8483111" y="167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9385</xdr:rowOff>
    </xdr:from>
    <xdr:to>
      <xdr:col>41</xdr:col>
      <xdr:colOff>101600</xdr:colOff>
      <xdr:row>98</xdr:row>
      <xdr:rowOff>110985</xdr:rowOff>
    </xdr:to>
    <xdr:sp macro="" textlink="">
      <xdr:nvSpPr>
        <xdr:cNvPr id="491" name="楕円 490"/>
        <xdr:cNvSpPr/>
      </xdr:nvSpPr>
      <xdr:spPr>
        <a:xfrm>
          <a:off x="78105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102112</xdr:rowOff>
    </xdr:from>
    <xdr:ext cx="534377" cy="259045"/>
    <xdr:sp macro="" textlink="">
      <xdr:nvSpPr>
        <xdr:cNvPr id="492" name="テキスト ボックス 491"/>
        <xdr:cNvSpPr txBox="1"/>
      </xdr:nvSpPr>
      <xdr:spPr>
        <a:xfrm>
          <a:off x="7594111" y="169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67545</xdr:rowOff>
    </xdr:from>
    <xdr:to>
      <xdr:col>36</xdr:col>
      <xdr:colOff>165100</xdr:colOff>
      <xdr:row>98</xdr:row>
      <xdr:rowOff>169145</xdr:rowOff>
    </xdr:to>
    <xdr:sp macro="" textlink="">
      <xdr:nvSpPr>
        <xdr:cNvPr id="493" name="楕円 492"/>
        <xdr:cNvSpPr/>
      </xdr:nvSpPr>
      <xdr:spPr>
        <a:xfrm>
          <a:off x="6921500" y="168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160272</xdr:rowOff>
    </xdr:from>
    <xdr:ext cx="534377" cy="259045"/>
    <xdr:sp macro="" textlink="">
      <xdr:nvSpPr>
        <xdr:cNvPr id="494" name="テキスト ボックス 493"/>
        <xdr:cNvSpPr txBox="1"/>
      </xdr:nvSpPr>
      <xdr:spPr>
        <a:xfrm>
          <a:off x="6705111" y="169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3740</xdr:rowOff>
    </xdr:from>
    <xdr:to>
      <xdr:col>85</xdr:col>
      <xdr:colOff>127000</xdr:colOff>
      <xdr:row>36</xdr:row>
      <xdr:rowOff>8598</xdr:rowOff>
    </xdr:to>
    <xdr:cxnSp macro="">
      <xdr:nvCxnSpPr>
        <xdr:cNvPr id="520" name="直線コネクタ 519"/>
        <xdr:cNvCxnSpPr/>
      </xdr:nvCxnSpPr>
      <xdr:spPr>
        <a:xfrm flipV="1">
          <a:off x="15481300" y="6175940"/>
          <a:ext cx="8382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84265</xdr:rowOff>
    </xdr:from>
    <xdr:to>
      <xdr:col>81</xdr:col>
      <xdr:colOff>50800</xdr:colOff>
      <xdr:row>36</xdr:row>
      <xdr:rowOff>8598</xdr:rowOff>
    </xdr:to>
    <xdr:cxnSp macro="">
      <xdr:nvCxnSpPr>
        <xdr:cNvPr id="523" name="直線コネクタ 522"/>
        <xdr:cNvCxnSpPr/>
      </xdr:nvCxnSpPr>
      <xdr:spPr>
        <a:xfrm>
          <a:off x="14592300" y="6085015"/>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84265</xdr:rowOff>
    </xdr:from>
    <xdr:to>
      <xdr:col>76</xdr:col>
      <xdr:colOff>114300</xdr:colOff>
      <xdr:row>35</xdr:row>
      <xdr:rowOff>158731</xdr:rowOff>
    </xdr:to>
    <xdr:cxnSp macro="">
      <xdr:nvCxnSpPr>
        <xdr:cNvPr id="526" name="直線コネクタ 525"/>
        <xdr:cNvCxnSpPr/>
      </xdr:nvCxnSpPr>
      <xdr:spPr>
        <a:xfrm flipV="1">
          <a:off x="13703300" y="6085015"/>
          <a:ext cx="889000" cy="7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22777</xdr:rowOff>
    </xdr:from>
    <xdr:to>
      <xdr:col>76</xdr:col>
      <xdr:colOff>165100</xdr:colOff>
      <xdr:row>34</xdr:row>
      <xdr:rowOff>124377</xdr:rowOff>
    </xdr:to>
    <xdr:sp macro="" textlink="">
      <xdr:nvSpPr>
        <xdr:cNvPr id="527" name="フローチャート: 判断 526"/>
        <xdr:cNvSpPr/>
      </xdr:nvSpPr>
      <xdr:spPr>
        <a:xfrm>
          <a:off x="14541500" y="58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140904</xdr:rowOff>
    </xdr:from>
    <xdr:ext cx="534377" cy="259045"/>
    <xdr:sp macro="" textlink="">
      <xdr:nvSpPr>
        <xdr:cNvPr id="528" name="テキスト ボックス 527"/>
        <xdr:cNvSpPr txBox="1"/>
      </xdr:nvSpPr>
      <xdr:spPr>
        <a:xfrm>
          <a:off x="14325111" y="56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158731</xdr:rowOff>
    </xdr:from>
    <xdr:to>
      <xdr:col>71</xdr:col>
      <xdr:colOff>177800</xdr:colOff>
      <xdr:row>36</xdr:row>
      <xdr:rowOff>42774</xdr:rowOff>
    </xdr:to>
    <xdr:cxnSp macro="">
      <xdr:nvCxnSpPr>
        <xdr:cNvPr id="529" name="直線コネクタ 528"/>
        <xdr:cNvCxnSpPr/>
      </xdr:nvCxnSpPr>
      <xdr:spPr>
        <a:xfrm flipV="1">
          <a:off x="12814300" y="6159481"/>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127991</xdr:rowOff>
    </xdr:from>
    <xdr:to>
      <xdr:col>72</xdr:col>
      <xdr:colOff>38100</xdr:colOff>
      <xdr:row>35</xdr:row>
      <xdr:rowOff>58141</xdr:rowOff>
    </xdr:to>
    <xdr:sp macro="" textlink="">
      <xdr:nvSpPr>
        <xdr:cNvPr id="530" name="フローチャート: 判断 529"/>
        <xdr:cNvSpPr/>
      </xdr:nvSpPr>
      <xdr:spPr>
        <a:xfrm>
          <a:off x="13652500" y="595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74668</xdr:rowOff>
    </xdr:from>
    <xdr:ext cx="534377" cy="259045"/>
    <xdr:sp macro="" textlink="">
      <xdr:nvSpPr>
        <xdr:cNvPr id="531" name="テキスト ボックス 530"/>
        <xdr:cNvSpPr txBox="1"/>
      </xdr:nvSpPr>
      <xdr:spPr>
        <a:xfrm>
          <a:off x="13436111" y="57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145364</xdr:rowOff>
    </xdr:from>
    <xdr:to>
      <xdr:col>67</xdr:col>
      <xdr:colOff>101600</xdr:colOff>
      <xdr:row>35</xdr:row>
      <xdr:rowOff>75514</xdr:rowOff>
    </xdr:to>
    <xdr:sp macro="" textlink="">
      <xdr:nvSpPr>
        <xdr:cNvPr id="532" name="フローチャート: 判断 531"/>
        <xdr:cNvSpPr/>
      </xdr:nvSpPr>
      <xdr:spPr>
        <a:xfrm>
          <a:off x="12763500" y="597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92041</xdr:rowOff>
    </xdr:from>
    <xdr:ext cx="534377" cy="259045"/>
    <xdr:sp macro="" textlink="">
      <xdr:nvSpPr>
        <xdr:cNvPr id="533" name="テキスト ボックス 532"/>
        <xdr:cNvSpPr txBox="1"/>
      </xdr:nvSpPr>
      <xdr:spPr>
        <a:xfrm>
          <a:off x="12547111" y="574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124390</xdr:rowOff>
    </xdr:from>
    <xdr:to>
      <xdr:col>85</xdr:col>
      <xdr:colOff>177800</xdr:colOff>
      <xdr:row>36</xdr:row>
      <xdr:rowOff>54540</xdr:rowOff>
    </xdr:to>
    <xdr:sp macro="" textlink="">
      <xdr:nvSpPr>
        <xdr:cNvPr id="539" name="楕円 538"/>
        <xdr:cNvSpPr/>
      </xdr:nvSpPr>
      <xdr:spPr>
        <a:xfrm>
          <a:off x="16268700" y="61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102817</xdr:rowOff>
    </xdr:from>
    <xdr:ext cx="534377" cy="259045"/>
    <xdr:sp macro="" textlink="">
      <xdr:nvSpPr>
        <xdr:cNvPr id="540" name="消防費該当値テキスト"/>
        <xdr:cNvSpPr txBox="1"/>
      </xdr:nvSpPr>
      <xdr:spPr>
        <a:xfrm>
          <a:off x="16370300" y="61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129248</xdr:rowOff>
    </xdr:from>
    <xdr:to>
      <xdr:col>81</xdr:col>
      <xdr:colOff>101600</xdr:colOff>
      <xdr:row>36</xdr:row>
      <xdr:rowOff>59398</xdr:rowOff>
    </xdr:to>
    <xdr:sp macro="" textlink="">
      <xdr:nvSpPr>
        <xdr:cNvPr id="541" name="楕円 540"/>
        <xdr:cNvSpPr/>
      </xdr:nvSpPr>
      <xdr:spPr>
        <a:xfrm>
          <a:off x="15430500" y="61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50525</xdr:rowOff>
    </xdr:from>
    <xdr:ext cx="534377" cy="259045"/>
    <xdr:sp macro="" textlink="">
      <xdr:nvSpPr>
        <xdr:cNvPr id="542" name="テキスト ボックス 541"/>
        <xdr:cNvSpPr txBox="1"/>
      </xdr:nvSpPr>
      <xdr:spPr>
        <a:xfrm>
          <a:off x="15214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33465</xdr:rowOff>
    </xdr:from>
    <xdr:to>
      <xdr:col>76</xdr:col>
      <xdr:colOff>165100</xdr:colOff>
      <xdr:row>35</xdr:row>
      <xdr:rowOff>135065</xdr:rowOff>
    </xdr:to>
    <xdr:sp macro="" textlink="">
      <xdr:nvSpPr>
        <xdr:cNvPr id="543" name="楕円 542"/>
        <xdr:cNvSpPr/>
      </xdr:nvSpPr>
      <xdr:spPr>
        <a:xfrm>
          <a:off x="145415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126192</xdr:rowOff>
    </xdr:from>
    <xdr:ext cx="534377" cy="259045"/>
    <xdr:sp macro="" textlink="">
      <xdr:nvSpPr>
        <xdr:cNvPr id="544" name="テキスト ボックス 543"/>
        <xdr:cNvSpPr txBox="1"/>
      </xdr:nvSpPr>
      <xdr:spPr>
        <a:xfrm>
          <a:off x="14325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107931</xdr:rowOff>
    </xdr:from>
    <xdr:to>
      <xdr:col>72</xdr:col>
      <xdr:colOff>38100</xdr:colOff>
      <xdr:row>36</xdr:row>
      <xdr:rowOff>38081</xdr:rowOff>
    </xdr:to>
    <xdr:sp macro="" textlink="">
      <xdr:nvSpPr>
        <xdr:cNvPr id="545" name="楕円 544"/>
        <xdr:cNvSpPr/>
      </xdr:nvSpPr>
      <xdr:spPr>
        <a:xfrm>
          <a:off x="13652500" y="61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29208</xdr:rowOff>
    </xdr:from>
    <xdr:ext cx="534377" cy="259045"/>
    <xdr:sp macro="" textlink="">
      <xdr:nvSpPr>
        <xdr:cNvPr id="546" name="テキスト ボックス 545"/>
        <xdr:cNvSpPr txBox="1"/>
      </xdr:nvSpPr>
      <xdr:spPr>
        <a:xfrm>
          <a:off x="13436111" y="62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163424</xdr:rowOff>
    </xdr:from>
    <xdr:to>
      <xdr:col>67</xdr:col>
      <xdr:colOff>101600</xdr:colOff>
      <xdr:row>36</xdr:row>
      <xdr:rowOff>93574</xdr:rowOff>
    </xdr:to>
    <xdr:sp macro="" textlink="">
      <xdr:nvSpPr>
        <xdr:cNvPr id="547" name="楕円 546"/>
        <xdr:cNvSpPr/>
      </xdr:nvSpPr>
      <xdr:spPr>
        <a:xfrm>
          <a:off x="12763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84701</xdr:rowOff>
    </xdr:from>
    <xdr:ext cx="534377" cy="259045"/>
    <xdr:sp macro="" textlink="">
      <xdr:nvSpPr>
        <xdr:cNvPr id="548" name="テキスト ボックス 547"/>
        <xdr:cNvSpPr txBox="1"/>
      </xdr:nvSpPr>
      <xdr:spPr>
        <a:xfrm>
          <a:off x="12547111" y="6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159385</xdr:rowOff>
    </xdr:from>
    <xdr:to>
      <xdr:col>85</xdr:col>
      <xdr:colOff>127000</xdr:colOff>
      <xdr:row>58</xdr:row>
      <xdr:rowOff>57214</xdr:rowOff>
    </xdr:to>
    <xdr:cxnSp macro="">
      <xdr:nvCxnSpPr>
        <xdr:cNvPr id="578" name="直線コネクタ 577"/>
        <xdr:cNvCxnSpPr/>
      </xdr:nvCxnSpPr>
      <xdr:spPr>
        <a:xfrm flipV="1">
          <a:off x="15481300" y="9932035"/>
          <a:ext cx="838200" cy="6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151917</xdr:rowOff>
    </xdr:from>
    <xdr:to>
      <xdr:col>81</xdr:col>
      <xdr:colOff>50800</xdr:colOff>
      <xdr:row>58</xdr:row>
      <xdr:rowOff>57214</xdr:rowOff>
    </xdr:to>
    <xdr:cxnSp macro="">
      <xdr:nvCxnSpPr>
        <xdr:cNvPr id="581" name="直線コネクタ 580"/>
        <xdr:cNvCxnSpPr/>
      </xdr:nvCxnSpPr>
      <xdr:spPr>
        <a:xfrm>
          <a:off x="14592300" y="9924567"/>
          <a:ext cx="889000" cy="7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75616</xdr:rowOff>
    </xdr:from>
    <xdr:to>
      <xdr:col>76</xdr:col>
      <xdr:colOff>114300</xdr:colOff>
      <xdr:row>57</xdr:row>
      <xdr:rowOff>151917</xdr:rowOff>
    </xdr:to>
    <xdr:cxnSp macro="">
      <xdr:nvCxnSpPr>
        <xdr:cNvPr id="584" name="直線コネクタ 583"/>
        <xdr:cNvCxnSpPr/>
      </xdr:nvCxnSpPr>
      <xdr:spPr>
        <a:xfrm>
          <a:off x="13703300" y="9676816"/>
          <a:ext cx="889000" cy="24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159576</xdr:rowOff>
    </xdr:from>
    <xdr:to>
      <xdr:col>76</xdr:col>
      <xdr:colOff>165100</xdr:colOff>
      <xdr:row>57</xdr:row>
      <xdr:rowOff>89726</xdr:rowOff>
    </xdr:to>
    <xdr:sp macro="" textlink="">
      <xdr:nvSpPr>
        <xdr:cNvPr id="585" name="フローチャート: 判断 584"/>
        <xdr:cNvSpPr/>
      </xdr:nvSpPr>
      <xdr:spPr>
        <a:xfrm>
          <a:off x="14541500" y="97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106253</xdr:rowOff>
    </xdr:from>
    <xdr:ext cx="534377" cy="259045"/>
    <xdr:sp macro="" textlink="">
      <xdr:nvSpPr>
        <xdr:cNvPr id="586" name="テキスト ボックス 585"/>
        <xdr:cNvSpPr txBox="1"/>
      </xdr:nvSpPr>
      <xdr:spPr>
        <a:xfrm>
          <a:off x="14325111" y="95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131204</xdr:rowOff>
    </xdr:from>
    <xdr:to>
      <xdr:col>71</xdr:col>
      <xdr:colOff>177800</xdr:colOff>
      <xdr:row>56</xdr:row>
      <xdr:rowOff>75616</xdr:rowOff>
    </xdr:to>
    <xdr:cxnSp macro="">
      <xdr:nvCxnSpPr>
        <xdr:cNvPr id="587" name="直線コネクタ 586"/>
        <xdr:cNvCxnSpPr/>
      </xdr:nvCxnSpPr>
      <xdr:spPr>
        <a:xfrm>
          <a:off x="12814300" y="9560954"/>
          <a:ext cx="889000" cy="1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88" name="フローチャート: 判断 587"/>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89" name="テキスト ボックス 588"/>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0" name="フローチャート: 判断 589"/>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1" name="テキスト ボックス 590"/>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108585</xdr:rowOff>
    </xdr:from>
    <xdr:to>
      <xdr:col>85</xdr:col>
      <xdr:colOff>177800</xdr:colOff>
      <xdr:row>58</xdr:row>
      <xdr:rowOff>38735</xdr:rowOff>
    </xdr:to>
    <xdr:sp macro="" textlink="">
      <xdr:nvSpPr>
        <xdr:cNvPr id="597" name="楕円 596"/>
        <xdr:cNvSpPr/>
      </xdr:nvSpPr>
      <xdr:spPr>
        <a:xfrm>
          <a:off x="16268700" y="98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87012</xdr:rowOff>
    </xdr:from>
    <xdr:ext cx="534377" cy="259045"/>
    <xdr:sp macro="" textlink="">
      <xdr:nvSpPr>
        <xdr:cNvPr id="598" name="教育費該当値テキスト"/>
        <xdr:cNvSpPr txBox="1"/>
      </xdr:nvSpPr>
      <xdr:spPr>
        <a:xfrm>
          <a:off x="16370300" y="985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6414</xdr:rowOff>
    </xdr:from>
    <xdr:to>
      <xdr:col>81</xdr:col>
      <xdr:colOff>101600</xdr:colOff>
      <xdr:row>58</xdr:row>
      <xdr:rowOff>108014</xdr:rowOff>
    </xdr:to>
    <xdr:sp macro="" textlink="">
      <xdr:nvSpPr>
        <xdr:cNvPr id="599" name="楕円 598"/>
        <xdr:cNvSpPr/>
      </xdr:nvSpPr>
      <xdr:spPr>
        <a:xfrm>
          <a:off x="154305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99141</xdr:rowOff>
    </xdr:from>
    <xdr:ext cx="534377" cy="259045"/>
    <xdr:sp macro="" textlink="">
      <xdr:nvSpPr>
        <xdr:cNvPr id="600" name="テキスト ボックス 599"/>
        <xdr:cNvSpPr txBox="1"/>
      </xdr:nvSpPr>
      <xdr:spPr>
        <a:xfrm>
          <a:off x="15214111" y="100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101117</xdr:rowOff>
    </xdr:from>
    <xdr:to>
      <xdr:col>76</xdr:col>
      <xdr:colOff>165100</xdr:colOff>
      <xdr:row>58</xdr:row>
      <xdr:rowOff>31267</xdr:rowOff>
    </xdr:to>
    <xdr:sp macro="" textlink="">
      <xdr:nvSpPr>
        <xdr:cNvPr id="601" name="楕円 600"/>
        <xdr:cNvSpPr/>
      </xdr:nvSpPr>
      <xdr:spPr>
        <a:xfrm>
          <a:off x="14541500" y="98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22394</xdr:rowOff>
    </xdr:from>
    <xdr:ext cx="534377" cy="259045"/>
    <xdr:sp macro="" textlink="">
      <xdr:nvSpPr>
        <xdr:cNvPr id="602" name="テキスト ボックス 601"/>
        <xdr:cNvSpPr txBox="1"/>
      </xdr:nvSpPr>
      <xdr:spPr>
        <a:xfrm>
          <a:off x="14325111" y="99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24816</xdr:rowOff>
    </xdr:from>
    <xdr:to>
      <xdr:col>72</xdr:col>
      <xdr:colOff>38100</xdr:colOff>
      <xdr:row>56</xdr:row>
      <xdr:rowOff>126416</xdr:rowOff>
    </xdr:to>
    <xdr:sp macro="" textlink="">
      <xdr:nvSpPr>
        <xdr:cNvPr id="603" name="楕円 602"/>
        <xdr:cNvSpPr/>
      </xdr:nvSpPr>
      <xdr:spPr>
        <a:xfrm>
          <a:off x="13652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142943</xdr:rowOff>
    </xdr:from>
    <xdr:ext cx="534377" cy="259045"/>
    <xdr:sp macro="" textlink="">
      <xdr:nvSpPr>
        <xdr:cNvPr id="604" name="テキスト ボックス 603"/>
        <xdr:cNvSpPr txBox="1"/>
      </xdr:nvSpPr>
      <xdr:spPr>
        <a:xfrm>
          <a:off x="13436111" y="94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80404</xdr:rowOff>
    </xdr:from>
    <xdr:to>
      <xdr:col>67</xdr:col>
      <xdr:colOff>101600</xdr:colOff>
      <xdr:row>56</xdr:row>
      <xdr:rowOff>10554</xdr:rowOff>
    </xdr:to>
    <xdr:sp macro="" textlink="">
      <xdr:nvSpPr>
        <xdr:cNvPr id="605" name="楕円 604"/>
        <xdr:cNvSpPr/>
      </xdr:nvSpPr>
      <xdr:spPr>
        <a:xfrm>
          <a:off x="12763500" y="95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27081</xdr:rowOff>
    </xdr:from>
    <xdr:ext cx="534377" cy="259045"/>
    <xdr:sp macro="" textlink="">
      <xdr:nvSpPr>
        <xdr:cNvPr id="606" name="テキスト ボックス 605"/>
        <xdr:cNvSpPr txBox="1"/>
      </xdr:nvSpPr>
      <xdr:spPr>
        <a:xfrm>
          <a:off x="12547111" y="92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130510</xdr:rowOff>
    </xdr:from>
    <xdr:to>
      <xdr:col>85</xdr:col>
      <xdr:colOff>127000</xdr:colOff>
      <xdr:row>78</xdr:row>
      <xdr:rowOff>139174</xdr:rowOff>
    </xdr:to>
    <xdr:cxnSp macro="">
      <xdr:nvCxnSpPr>
        <xdr:cNvPr id="633" name="直線コネクタ 632"/>
        <xdr:cNvCxnSpPr/>
      </xdr:nvCxnSpPr>
      <xdr:spPr>
        <a:xfrm>
          <a:off x="15481300" y="13503610"/>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104084</xdr:rowOff>
    </xdr:from>
    <xdr:to>
      <xdr:col>81</xdr:col>
      <xdr:colOff>50800</xdr:colOff>
      <xdr:row>78</xdr:row>
      <xdr:rowOff>130510</xdr:rowOff>
    </xdr:to>
    <xdr:cxnSp macro="">
      <xdr:nvCxnSpPr>
        <xdr:cNvPr id="636" name="直線コネクタ 635"/>
        <xdr:cNvCxnSpPr/>
      </xdr:nvCxnSpPr>
      <xdr:spPr>
        <a:xfrm>
          <a:off x="14592300" y="13477184"/>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140568</xdr:rowOff>
    </xdr:from>
    <xdr:to>
      <xdr:col>76</xdr:col>
      <xdr:colOff>114300</xdr:colOff>
      <xdr:row>78</xdr:row>
      <xdr:rowOff>104084</xdr:rowOff>
    </xdr:to>
    <xdr:cxnSp macro="">
      <xdr:nvCxnSpPr>
        <xdr:cNvPr id="639" name="直線コネクタ 638"/>
        <xdr:cNvCxnSpPr/>
      </xdr:nvCxnSpPr>
      <xdr:spPr>
        <a:xfrm>
          <a:off x="13703300" y="13342218"/>
          <a:ext cx="8890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82248</xdr:rowOff>
    </xdr:from>
    <xdr:to>
      <xdr:col>76</xdr:col>
      <xdr:colOff>165100</xdr:colOff>
      <xdr:row>78</xdr:row>
      <xdr:rowOff>12398</xdr:rowOff>
    </xdr:to>
    <xdr:sp macro="" textlink="">
      <xdr:nvSpPr>
        <xdr:cNvPr id="640" name="フローチャート: 判断 639"/>
        <xdr:cNvSpPr/>
      </xdr:nvSpPr>
      <xdr:spPr>
        <a:xfrm>
          <a:off x="14541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28925</xdr:rowOff>
    </xdr:from>
    <xdr:ext cx="469744" cy="259045"/>
    <xdr:sp macro="" textlink="">
      <xdr:nvSpPr>
        <xdr:cNvPr id="641" name="テキスト ボックス 640"/>
        <xdr:cNvSpPr txBox="1"/>
      </xdr:nvSpPr>
      <xdr:spPr>
        <a:xfrm>
          <a:off x="14357428" y="1305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96974</xdr:rowOff>
    </xdr:from>
    <xdr:to>
      <xdr:col>71</xdr:col>
      <xdr:colOff>177800</xdr:colOff>
      <xdr:row>77</xdr:row>
      <xdr:rowOff>140568</xdr:rowOff>
    </xdr:to>
    <xdr:cxnSp macro="">
      <xdr:nvCxnSpPr>
        <xdr:cNvPr id="642" name="直線コネクタ 641"/>
        <xdr:cNvCxnSpPr/>
      </xdr:nvCxnSpPr>
      <xdr:spPr>
        <a:xfrm>
          <a:off x="12814300" y="13298624"/>
          <a:ext cx="889000" cy="4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82979</xdr:rowOff>
    </xdr:from>
    <xdr:to>
      <xdr:col>72</xdr:col>
      <xdr:colOff>38100</xdr:colOff>
      <xdr:row>78</xdr:row>
      <xdr:rowOff>13129</xdr:rowOff>
    </xdr:to>
    <xdr:sp macro="" textlink="">
      <xdr:nvSpPr>
        <xdr:cNvPr id="643" name="フローチャート: 判断 642"/>
        <xdr:cNvSpPr/>
      </xdr:nvSpPr>
      <xdr:spPr>
        <a:xfrm>
          <a:off x="13652500" y="13284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29656</xdr:rowOff>
    </xdr:from>
    <xdr:ext cx="469744" cy="259045"/>
    <xdr:sp macro="" textlink="">
      <xdr:nvSpPr>
        <xdr:cNvPr id="644" name="テキスト ボックス 643"/>
        <xdr:cNvSpPr txBox="1"/>
      </xdr:nvSpPr>
      <xdr:spPr>
        <a:xfrm>
          <a:off x="13468428" y="1305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125750</xdr:rowOff>
    </xdr:from>
    <xdr:to>
      <xdr:col>67</xdr:col>
      <xdr:colOff>101600</xdr:colOff>
      <xdr:row>78</xdr:row>
      <xdr:rowOff>55900</xdr:rowOff>
    </xdr:to>
    <xdr:sp macro="" textlink="">
      <xdr:nvSpPr>
        <xdr:cNvPr id="645" name="フローチャート: 判断 644"/>
        <xdr:cNvSpPr/>
      </xdr:nvSpPr>
      <xdr:spPr>
        <a:xfrm>
          <a:off x="12763500" y="1332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47027</xdr:rowOff>
    </xdr:from>
    <xdr:ext cx="469744" cy="259045"/>
    <xdr:sp macro="" textlink="">
      <xdr:nvSpPr>
        <xdr:cNvPr id="646" name="テキスト ボックス 645"/>
        <xdr:cNvSpPr txBox="1"/>
      </xdr:nvSpPr>
      <xdr:spPr>
        <a:xfrm>
          <a:off x="12579428" y="1342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88374</xdr:rowOff>
    </xdr:from>
    <xdr:to>
      <xdr:col>85</xdr:col>
      <xdr:colOff>177800</xdr:colOff>
      <xdr:row>79</xdr:row>
      <xdr:rowOff>18524</xdr:rowOff>
    </xdr:to>
    <xdr:sp macro="" textlink="">
      <xdr:nvSpPr>
        <xdr:cNvPr id="652" name="楕円 651"/>
        <xdr:cNvSpPr/>
      </xdr:nvSpPr>
      <xdr:spPr>
        <a:xfrm>
          <a:off x="162687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3" name="災害復旧費該当値テキスト"/>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79710</xdr:rowOff>
    </xdr:from>
    <xdr:to>
      <xdr:col>81</xdr:col>
      <xdr:colOff>101600</xdr:colOff>
      <xdr:row>79</xdr:row>
      <xdr:rowOff>9860</xdr:rowOff>
    </xdr:to>
    <xdr:sp macro="" textlink="">
      <xdr:nvSpPr>
        <xdr:cNvPr id="654" name="楕円 653"/>
        <xdr:cNvSpPr/>
      </xdr:nvSpPr>
      <xdr:spPr>
        <a:xfrm>
          <a:off x="15430500" y="134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987</xdr:rowOff>
    </xdr:from>
    <xdr:ext cx="378565" cy="259045"/>
    <xdr:sp macro="" textlink="">
      <xdr:nvSpPr>
        <xdr:cNvPr id="655" name="テキスト ボックス 654"/>
        <xdr:cNvSpPr txBox="1"/>
      </xdr:nvSpPr>
      <xdr:spPr>
        <a:xfrm>
          <a:off x="15292017" y="13545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53284</xdr:rowOff>
    </xdr:from>
    <xdr:to>
      <xdr:col>76</xdr:col>
      <xdr:colOff>165100</xdr:colOff>
      <xdr:row>78</xdr:row>
      <xdr:rowOff>154884</xdr:rowOff>
    </xdr:to>
    <xdr:sp macro="" textlink="">
      <xdr:nvSpPr>
        <xdr:cNvPr id="656" name="楕円 655"/>
        <xdr:cNvSpPr/>
      </xdr:nvSpPr>
      <xdr:spPr>
        <a:xfrm>
          <a:off x="14541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146011</xdr:rowOff>
    </xdr:from>
    <xdr:ext cx="469744" cy="259045"/>
    <xdr:sp macro="" textlink="">
      <xdr:nvSpPr>
        <xdr:cNvPr id="657" name="テキスト ボックス 656"/>
        <xdr:cNvSpPr txBox="1"/>
      </xdr:nvSpPr>
      <xdr:spPr>
        <a:xfrm>
          <a:off x="14357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89768</xdr:rowOff>
    </xdr:from>
    <xdr:to>
      <xdr:col>72</xdr:col>
      <xdr:colOff>38100</xdr:colOff>
      <xdr:row>78</xdr:row>
      <xdr:rowOff>19918</xdr:rowOff>
    </xdr:to>
    <xdr:sp macro="" textlink="">
      <xdr:nvSpPr>
        <xdr:cNvPr id="658" name="楕円 657"/>
        <xdr:cNvSpPr/>
      </xdr:nvSpPr>
      <xdr:spPr>
        <a:xfrm>
          <a:off x="13652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11045</xdr:rowOff>
    </xdr:from>
    <xdr:ext cx="469744" cy="259045"/>
    <xdr:sp macro="" textlink="">
      <xdr:nvSpPr>
        <xdr:cNvPr id="659" name="テキスト ボックス 658"/>
        <xdr:cNvSpPr txBox="1"/>
      </xdr:nvSpPr>
      <xdr:spPr>
        <a:xfrm>
          <a:off x="13468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46174</xdr:rowOff>
    </xdr:from>
    <xdr:to>
      <xdr:col>67</xdr:col>
      <xdr:colOff>101600</xdr:colOff>
      <xdr:row>77</xdr:row>
      <xdr:rowOff>147774</xdr:rowOff>
    </xdr:to>
    <xdr:sp macro="" textlink="">
      <xdr:nvSpPr>
        <xdr:cNvPr id="660" name="楕円 659"/>
        <xdr:cNvSpPr/>
      </xdr:nvSpPr>
      <xdr:spPr>
        <a:xfrm>
          <a:off x="12763500" y="132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164301</xdr:rowOff>
    </xdr:from>
    <xdr:ext cx="469744" cy="259045"/>
    <xdr:sp macro="" textlink="">
      <xdr:nvSpPr>
        <xdr:cNvPr id="661" name="テキスト ボックス 660"/>
        <xdr:cNvSpPr txBox="1"/>
      </xdr:nvSpPr>
      <xdr:spPr>
        <a:xfrm>
          <a:off x="12579428" y="1302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139683</xdr:rowOff>
    </xdr:from>
    <xdr:to>
      <xdr:col>85</xdr:col>
      <xdr:colOff>127000</xdr:colOff>
      <xdr:row>95</xdr:row>
      <xdr:rowOff>156910</xdr:rowOff>
    </xdr:to>
    <xdr:cxnSp macro="">
      <xdr:nvCxnSpPr>
        <xdr:cNvPr id="692" name="直線コネクタ 691"/>
        <xdr:cNvCxnSpPr/>
      </xdr:nvCxnSpPr>
      <xdr:spPr>
        <a:xfrm flipV="1">
          <a:off x="15481300" y="16427433"/>
          <a:ext cx="8382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155065</xdr:rowOff>
    </xdr:from>
    <xdr:to>
      <xdr:col>81</xdr:col>
      <xdr:colOff>50800</xdr:colOff>
      <xdr:row>95</xdr:row>
      <xdr:rowOff>156910</xdr:rowOff>
    </xdr:to>
    <xdr:cxnSp macro="">
      <xdr:nvCxnSpPr>
        <xdr:cNvPr id="695" name="直線コネクタ 694"/>
        <xdr:cNvCxnSpPr/>
      </xdr:nvCxnSpPr>
      <xdr:spPr>
        <a:xfrm>
          <a:off x="14592300" y="1644281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145741</xdr:rowOff>
    </xdr:from>
    <xdr:to>
      <xdr:col>76</xdr:col>
      <xdr:colOff>114300</xdr:colOff>
      <xdr:row>95</xdr:row>
      <xdr:rowOff>155065</xdr:rowOff>
    </xdr:to>
    <xdr:cxnSp macro="">
      <xdr:nvCxnSpPr>
        <xdr:cNvPr id="698" name="直線コネクタ 697"/>
        <xdr:cNvCxnSpPr/>
      </xdr:nvCxnSpPr>
      <xdr:spPr>
        <a:xfrm>
          <a:off x="13703300" y="1643349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9609</xdr:rowOff>
    </xdr:from>
    <xdr:to>
      <xdr:col>76</xdr:col>
      <xdr:colOff>165100</xdr:colOff>
      <xdr:row>94</xdr:row>
      <xdr:rowOff>111209</xdr:rowOff>
    </xdr:to>
    <xdr:sp macro="" textlink="">
      <xdr:nvSpPr>
        <xdr:cNvPr id="699" name="フローチャート: 判断 698"/>
        <xdr:cNvSpPr/>
      </xdr:nvSpPr>
      <xdr:spPr>
        <a:xfrm>
          <a:off x="14541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127736</xdr:rowOff>
    </xdr:from>
    <xdr:ext cx="534377" cy="259045"/>
    <xdr:sp macro="" textlink="">
      <xdr:nvSpPr>
        <xdr:cNvPr id="700" name="テキスト ボックス 699"/>
        <xdr:cNvSpPr txBox="1"/>
      </xdr:nvSpPr>
      <xdr:spPr>
        <a:xfrm>
          <a:off x="14325111" y="1590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78583</xdr:rowOff>
    </xdr:from>
    <xdr:to>
      <xdr:col>71</xdr:col>
      <xdr:colOff>177800</xdr:colOff>
      <xdr:row>95</xdr:row>
      <xdr:rowOff>145741</xdr:rowOff>
    </xdr:to>
    <xdr:cxnSp macro="">
      <xdr:nvCxnSpPr>
        <xdr:cNvPr id="701" name="直線コネクタ 700"/>
        <xdr:cNvCxnSpPr/>
      </xdr:nvCxnSpPr>
      <xdr:spPr>
        <a:xfrm>
          <a:off x="12814300" y="16366333"/>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14491</xdr:rowOff>
    </xdr:from>
    <xdr:to>
      <xdr:col>72</xdr:col>
      <xdr:colOff>38100</xdr:colOff>
      <xdr:row>94</xdr:row>
      <xdr:rowOff>116091</xdr:rowOff>
    </xdr:to>
    <xdr:sp macro="" textlink="">
      <xdr:nvSpPr>
        <xdr:cNvPr id="702" name="フローチャート: 判断 701"/>
        <xdr:cNvSpPr/>
      </xdr:nvSpPr>
      <xdr:spPr>
        <a:xfrm>
          <a:off x="13652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132618</xdr:rowOff>
    </xdr:from>
    <xdr:ext cx="534377" cy="259045"/>
    <xdr:sp macro="" textlink="">
      <xdr:nvSpPr>
        <xdr:cNvPr id="703" name="テキスト ボックス 702"/>
        <xdr:cNvSpPr txBox="1"/>
      </xdr:nvSpPr>
      <xdr:spPr>
        <a:xfrm>
          <a:off x="13436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19960</xdr:rowOff>
    </xdr:from>
    <xdr:to>
      <xdr:col>67</xdr:col>
      <xdr:colOff>101600</xdr:colOff>
      <xdr:row>94</xdr:row>
      <xdr:rowOff>121560</xdr:rowOff>
    </xdr:to>
    <xdr:sp macro="" textlink="">
      <xdr:nvSpPr>
        <xdr:cNvPr id="704" name="フローチャート: 判断 703"/>
        <xdr:cNvSpPr/>
      </xdr:nvSpPr>
      <xdr:spPr>
        <a:xfrm>
          <a:off x="12763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138087</xdr:rowOff>
    </xdr:from>
    <xdr:ext cx="534377" cy="259045"/>
    <xdr:sp macro="" textlink="">
      <xdr:nvSpPr>
        <xdr:cNvPr id="705" name="テキスト ボックス 704"/>
        <xdr:cNvSpPr txBox="1"/>
      </xdr:nvSpPr>
      <xdr:spPr>
        <a:xfrm>
          <a:off x="12547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88883</xdr:rowOff>
    </xdr:from>
    <xdr:to>
      <xdr:col>85</xdr:col>
      <xdr:colOff>177800</xdr:colOff>
      <xdr:row>96</xdr:row>
      <xdr:rowOff>19033</xdr:rowOff>
    </xdr:to>
    <xdr:sp macro="" textlink="">
      <xdr:nvSpPr>
        <xdr:cNvPr id="711" name="楕円 710"/>
        <xdr:cNvSpPr/>
      </xdr:nvSpPr>
      <xdr:spPr>
        <a:xfrm>
          <a:off x="16268700" y="1637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67310</xdr:rowOff>
    </xdr:from>
    <xdr:ext cx="534377" cy="259045"/>
    <xdr:sp macro="" textlink="">
      <xdr:nvSpPr>
        <xdr:cNvPr id="712" name="公債費該当値テキスト"/>
        <xdr:cNvSpPr txBox="1"/>
      </xdr:nvSpPr>
      <xdr:spPr>
        <a:xfrm>
          <a:off x="16370300" y="1635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106110</xdr:rowOff>
    </xdr:from>
    <xdr:to>
      <xdr:col>81</xdr:col>
      <xdr:colOff>101600</xdr:colOff>
      <xdr:row>96</xdr:row>
      <xdr:rowOff>36260</xdr:rowOff>
    </xdr:to>
    <xdr:sp macro="" textlink="">
      <xdr:nvSpPr>
        <xdr:cNvPr id="713" name="楕円 712"/>
        <xdr:cNvSpPr/>
      </xdr:nvSpPr>
      <xdr:spPr>
        <a:xfrm>
          <a:off x="15430500" y="163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27387</xdr:rowOff>
    </xdr:from>
    <xdr:ext cx="534377" cy="259045"/>
    <xdr:sp macro="" textlink="">
      <xdr:nvSpPr>
        <xdr:cNvPr id="714" name="テキスト ボックス 713"/>
        <xdr:cNvSpPr txBox="1"/>
      </xdr:nvSpPr>
      <xdr:spPr>
        <a:xfrm>
          <a:off x="15214111" y="164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104265</xdr:rowOff>
    </xdr:from>
    <xdr:to>
      <xdr:col>76</xdr:col>
      <xdr:colOff>165100</xdr:colOff>
      <xdr:row>96</xdr:row>
      <xdr:rowOff>34415</xdr:rowOff>
    </xdr:to>
    <xdr:sp macro="" textlink="">
      <xdr:nvSpPr>
        <xdr:cNvPr id="715" name="楕円 714"/>
        <xdr:cNvSpPr/>
      </xdr:nvSpPr>
      <xdr:spPr>
        <a:xfrm>
          <a:off x="14541500" y="163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25542</xdr:rowOff>
    </xdr:from>
    <xdr:ext cx="534377" cy="259045"/>
    <xdr:sp macro="" textlink="">
      <xdr:nvSpPr>
        <xdr:cNvPr id="716" name="テキスト ボックス 715"/>
        <xdr:cNvSpPr txBox="1"/>
      </xdr:nvSpPr>
      <xdr:spPr>
        <a:xfrm>
          <a:off x="14325111" y="164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94941</xdr:rowOff>
    </xdr:from>
    <xdr:to>
      <xdr:col>72</xdr:col>
      <xdr:colOff>38100</xdr:colOff>
      <xdr:row>96</xdr:row>
      <xdr:rowOff>25091</xdr:rowOff>
    </xdr:to>
    <xdr:sp macro="" textlink="">
      <xdr:nvSpPr>
        <xdr:cNvPr id="717" name="楕円 716"/>
        <xdr:cNvSpPr/>
      </xdr:nvSpPr>
      <xdr:spPr>
        <a:xfrm>
          <a:off x="13652500" y="163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16218</xdr:rowOff>
    </xdr:from>
    <xdr:ext cx="534377" cy="259045"/>
    <xdr:sp macro="" textlink="">
      <xdr:nvSpPr>
        <xdr:cNvPr id="718" name="テキスト ボックス 717"/>
        <xdr:cNvSpPr txBox="1"/>
      </xdr:nvSpPr>
      <xdr:spPr>
        <a:xfrm>
          <a:off x="13436111" y="164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27783</xdr:rowOff>
    </xdr:from>
    <xdr:to>
      <xdr:col>67</xdr:col>
      <xdr:colOff>101600</xdr:colOff>
      <xdr:row>95</xdr:row>
      <xdr:rowOff>129383</xdr:rowOff>
    </xdr:to>
    <xdr:sp macro="" textlink="">
      <xdr:nvSpPr>
        <xdr:cNvPr id="719" name="楕円 718"/>
        <xdr:cNvSpPr/>
      </xdr:nvSpPr>
      <xdr:spPr>
        <a:xfrm>
          <a:off x="12763500" y="16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120510</xdr:rowOff>
    </xdr:from>
    <xdr:ext cx="534377" cy="259045"/>
    <xdr:sp macro="" textlink="">
      <xdr:nvSpPr>
        <xdr:cNvPr id="720" name="テキスト ボックス 719"/>
        <xdr:cNvSpPr txBox="1"/>
      </xdr:nvSpPr>
      <xdr:spPr>
        <a:xfrm>
          <a:off x="12547111" y="16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4" name="フローチャート: 判断 753"/>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5" name="テキスト ボックス 754"/>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7" name="フローチャート: 判断 756"/>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8" name="テキスト ボックス 757"/>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9" name="フローチャート: 判断 758"/>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0" name="テキスト ボックス 759"/>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庁舎建設工事が着工し本格化したことで，前年度から大幅な増加となった。民生費では子育て世帯や住民税非課税世帯等への臨時特別給付金支給事業等の減により，前年度よりも減額となっている。</a:t>
          </a:r>
        </a:p>
        <a:p>
          <a:r>
            <a:rPr kumimoji="1" lang="ja-JP" altLang="en-US" sz="1300">
              <a:latin typeface="ＭＳ Ｐゴシック" panose="020B0600070205080204" pitchFamily="50" charset="-128"/>
              <a:ea typeface="ＭＳ Ｐゴシック" panose="020B0600070205080204" pitchFamily="50" charset="-128"/>
            </a:rPr>
            <a:t>土木費では，平成３０年７月豪雨災害に係る復旧・復興事業の完了や溝口踏切拡幅事業の完成などで前年度からは減額となった。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財政調整基金は取り崩しを行うことなく，決算剰余金の積立を行うことができたため，大きく増加した。</a:t>
          </a:r>
        </a:p>
        <a:p>
          <a:r>
            <a:rPr kumimoji="1" lang="ja-JP" altLang="en-US" sz="1400">
              <a:latin typeface="ＭＳ ゴシック" pitchFamily="49" charset="-128"/>
              <a:ea typeface="ＭＳ ゴシック" pitchFamily="49" charset="-128"/>
            </a:rPr>
            <a:t>単年度収支についても，昨年度に続き黒字となっている。しかし，新庁舎建設も始まるなど厳しい財政運営が見込まれるため，事業見直し等による歳出削減を行うとともに，企業誘致や定住促進による人口増に取り組むなどし，税収等の財源確保を進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岡山県総社市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年度決算においても，すべての会計において，赤字額は生じていない。今後も健全な財政運営に努めていく。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Y13" sqref="AY13:BM13"/>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34579556</v>
      </c>
      <c r="BO4" s="371"/>
      <c r="BP4" s="371"/>
      <c r="BQ4" s="371"/>
      <c r="BR4" s="371"/>
      <c r="BS4" s="371"/>
      <c r="BT4" s="371"/>
      <c r="BU4" s="372"/>
      <c r="BV4" s="370">
        <v>32566345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6.8</v>
      </c>
      <c r="CU4" s="377"/>
      <c r="CV4" s="377"/>
      <c r="CW4" s="377"/>
      <c r="CX4" s="377"/>
      <c r="CY4" s="377"/>
      <c r="CZ4" s="377"/>
      <c r="DA4" s="378"/>
      <c r="DB4" s="376">
        <v>10.8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33322405</v>
      </c>
      <c r="BO5" s="408"/>
      <c r="BP5" s="408"/>
      <c r="BQ5" s="408"/>
      <c r="BR5" s="408"/>
      <c r="BS5" s="408"/>
      <c r="BT5" s="408"/>
      <c r="BU5" s="409"/>
      <c r="BV5" s="407">
        <v>30431486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91.5</v>
      </c>
      <c r="CU5" s="405"/>
      <c r="CV5" s="405"/>
      <c r="CW5" s="405"/>
      <c r="CX5" s="405"/>
      <c r="CY5" s="405"/>
      <c r="CZ5" s="405"/>
      <c r="DA5" s="406"/>
      <c r="DB5" s="404">
        <v>83.7</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1257151</v>
      </c>
      <c r="BO6" s="408"/>
      <c r="BP6" s="408"/>
      <c r="BQ6" s="408"/>
      <c r="BR6" s="408"/>
      <c r="BS6" s="408"/>
      <c r="BT6" s="408"/>
      <c r="BU6" s="409"/>
      <c r="BV6" s="407">
        <v>2134859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93.3</v>
      </c>
      <c r="CU6" s="445"/>
      <c r="CV6" s="445"/>
      <c r="CW6" s="445"/>
      <c r="CX6" s="445"/>
      <c r="CY6" s="445"/>
      <c r="CZ6" s="445"/>
      <c r="DA6" s="446"/>
      <c r="DB6" s="444">
        <v>89.3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108275</v>
      </c>
      <c r="BO7" s="408"/>
      <c r="BP7" s="408"/>
      <c r="BQ7" s="408"/>
      <c r="BR7" s="408"/>
      <c r="BS7" s="408"/>
      <c r="BT7" s="408"/>
      <c r="BU7" s="409"/>
      <c r="BV7" s="407">
        <v>258484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16989847</v>
      </c>
      <c r="CU7" s="408"/>
      <c r="CV7" s="408"/>
      <c r="CW7" s="408"/>
      <c r="CX7" s="408"/>
      <c r="CY7" s="408"/>
      <c r="CZ7" s="408"/>
      <c r="DA7" s="409"/>
      <c r="DB7" s="407">
        <v>17297437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1148876</v>
      </c>
      <c r="BO8" s="408"/>
      <c r="BP8" s="408"/>
      <c r="BQ8" s="408"/>
      <c r="BR8" s="408"/>
      <c r="BS8" s="408"/>
      <c r="BT8" s="408"/>
      <c r="BU8" s="409"/>
      <c r="BV8" s="407">
        <v>1876375</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0.57999999999999996</v>
      </c>
      <c r="CU8" s="448"/>
      <c r="CV8" s="448"/>
      <c r="CW8" s="448"/>
      <c r="CX8" s="448"/>
      <c r="CY8" s="448"/>
      <c r="CZ8" s="448"/>
      <c r="DA8" s="449"/>
      <c r="DB8" s="447">
        <v>0.59</v>
      </c>
      <c r="DC8" s="448"/>
      <c r="DD8" s="448"/>
      <c r="DE8" s="448"/>
      <c r="DF8" s="448"/>
      <c r="DG8" s="448"/>
      <c r="DH8" s="448"/>
      <c r="DI8" s="449"/>
    </row>
    <row r="9" spans="1:119" ht="18.75" customHeight="1" thickBot="1">
      <c r="A9" s="181"/>
      <c r="B9" s="401" t="s">
        <v>115</v>
      </c>
      <c r="C9" s="402"/>
      <c r="D9" s="402"/>
      <c r="E9" s="402"/>
      <c r="F9" s="402"/>
      <c r="G9" s="402"/>
      <c r="H9" s="402"/>
      <c r="I9" s="402"/>
      <c r="J9" s="402"/>
      <c r="K9" s="450"/>
      <c r="L9" s="451" t="s">
        <v>116</v>
      </c>
      <c r="M9" s="452"/>
      <c r="N9" s="452"/>
      <c r="O9" s="452"/>
      <c r="P9" s="452"/>
      <c r="Q9" s="453"/>
      <c r="R9" s="454">
        <v>69030</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-727499</v>
      </c>
      <c r="BO9" s="408"/>
      <c r="BP9" s="408"/>
      <c r="BQ9" s="408"/>
      <c r="BR9" s="408"/>
      <c r="BS9" s="408"/>
      <c r="BT9" s="408"/>
      <c r="BU9" s="409"/>
      <c r="BV9" s="407">
        <v>996095</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12.3</v>
      </c>
      <c r="CU9" s="405"/>
      <c r="CV9" s="405"/>
      <c r="CW9" s="405"/>
      <c r="CX9" s="405"/>
      <c r="CY9" s="405"/>
      <c r="CZ9" s="405"/>
      <c r="DA9" s="406"/>
      <c r="DB9" s="404">
        <v>12.3</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122</v>
      </c>
      <c r="M10" s="437"/>
      <c r="N10" s="437"/>
      <c r="O10" s="437"/>
      <c r="P10" s="437"/>
      <c r="Q10" s="438"/>
      <c r="R10" s="458">
        <v>66855</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1380088</v>
      </c>
      <c r="BO10" s="408"/>
      <c r="BP10" s="408"/>
      <c r="BQ10" s="408"/>
      <c r="BR10" s="408"/>
      <c r="BS10" s="408"/>
      <c r="BT10" s="408"/>
      <c r="BU10" s="409"/>
      <c r="BV10" s="407">
        <v>931099</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133</v>
      </c>
      <c r="DC11" s="448"/>
      <c r="DD11" s="448"/>
      <c r="DE11" s="448"/>
      <c r="DF11" s="448"/>
      <c r="DG11" s="448"/>
      <c r="DH11" s="448"/>
      <c r="DI11" s="449"/>
    </row>
    <row r="12" spans="1:119" ht="18.75" customHeight="1">
      <c r="A12" s="181"/>
      <c r="B12" s="467" t="s">
        <v>134</v>
      </c>
      <c r="C12" s="468"/>
      <c r="D12" s="468"/>
      <c r="E12" s="468"/>
      <c r="F12" s="468"/>
      <c r="G12" s="468"/>
      <c r="H12" s="468"/>
      <c r="I12" s="468"/>
      <c r="J12" s="468"/>
      <c r="K12" s="469"/>
      <c r="L12" s="476" t="s">
        <v>135</v>
      </c>
      <c r="M12" s="477"/>
      <c r="N12" s="477"/>
      <c r="O12" s="477"/>
      <c r="P12" s="477"/>
      <c r="Q12" s="478"/>
      <c r="R12" s="479">
        <v>69678</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104</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133</v>
      </c>
      <c r="CU12" s="448"/>
      <c r="CV12" s="448"/>
      <c r="CW12" s="448"/>
      <c r="CX12" s="448"/>
      <c r="CY12" s="448"/>
      <c r="CZ12" s="448"/>
      <c r="DA12" s="449"/>
      <c r="DB12" s="447" t="s">
        <v>133</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68117</v>
      </c>
      <c r="S13" s="492"/>
      <c r="T13" s="492"/>
      <c r="U13" s="492"/>
      <c r="V13" s="493"/>
      <c r="W13" s="423" t="s">
        <v>142</v>
      </c>
      <c r="X13" s="424"/>
      <c r="Y13" s="424"/>
      <c r="Z13" s="424"/>
      <c r="AA13" s="424"/>
      <c r="AB13" s="414"/>
      <c r="AC13" s="458">
        <v>1314</v>
      </c>
      <c r="AD13" s="459"/>
      <c r="AE13" s="459"/>
      <c r="AF13" s="459"/>
      <c r="AG13" s="501"/>
      <c r="AH13" s="458">
        <v>1453</v>
      </c>
      <c r="AI13" s="459"/>
      <c r="AJ13" s="459"/>
      <c r="AK13" s="459"/>
      <c r="AL13" s="460"/>
      <c r="AM13" s="436" t="s">
        <v>143</v>
      </c>
      <c r="AN13" s="437"/>
      <c r="AO13" s="437"/>
      <c r="AP13" s="437"/>
      <c r="AQ13" s="437"/>
      <c r="AR13" s="437"/>
      <c r="AS13" s="437"/>
      <c r="AT13" s="438"/>
      <c r="AU13" s="439" t="s">
        <v>130</v>
      </c>
      <c r="AV13" s="440"/>
      <c r="AW13" s="440"/>
      <c r="AX13" s="440"/>
      <c r="AY13" s="441" t="s">
        <v>144</v>
      </c>
      <c r="AZ13" s="442"/>
      <c r="BA13" s="442"/>
      <c r="BB13" s="442"/>
      <c r="BC13" s="442"/>
      <c r="BD13" s="442"/>
      <c r="BE13" s="442"/>
      <c r="BF13" s="442"/>
      <c r="BG13" s="442"/>
      <c r="BH13" s="442"/>
      <c r="BI13" s="442"/>
      <c r="BJ13" s="442"/>
      <c r="BK13" s="442"/>
      <c r="BL13" s="442"/>
      <c r="BM13" s="443"/>
      <c r="BN13" s="407">
        <v>652589</v>
      </c>
      <c r="BO13" s="408"/>
      <c r="BP13" s="408"/>
      <c r="BQ13" s="408"/>
      <c r="BR13" s="408"/>
      <c r="BS13" s="408"/>
      <c r="BT13" s="408"/>
      <c r="BU13" s="409"/>
      <c r="BV13" s="407">
        <v>1927194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6.8</v>
      </c>
      <c r="CU13" s="405"/>
      <c r="CV13" s="405"/>
      <c r="CW13" s="405"/>
      <c r="CX13" s="405"/>
      <c r="CY13" s="405"/>
      <c r="CZ13" s="405"/>
      <c r="DA13" s="406"/>
      <c r="DB13" s="404">
        <v>7.2</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69837</v>
      </c>
      <c r="S14" s="492"/>
      <c r="T14" s="492"/>
      <c r="U14" s="492"/>
      <c r="V14" s="493"/>
      <c r="W14" s="397"/>
      <c r="X14" s="398"/>
      <c r="Y14" s="398"/>
      <c r="Z14" s="398"/>
      <c r="AA14" s="398"/>
      <c r="AB14" s="387"/>
      <c r="AC14" s="494">
        <v>4.3</v>
      </c>
      <c r="AD14" s="495"/>
      <c r="AE14" s="495"/>
      <c r="AF14" s="495"/>
      <c r="AG14" s="496"/>
      <c r="AH14" s="494">
        <v>4.9000000000000004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133</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68198</v>
      </c>
      <c r="S15" s="492"/>
      <c r="T15" s="492"/>
      <c r="U15" s="492"/>
      <c r="V15" s="493"/>
      <c r="W15" s="423" t="s">
        <v>148</v>
      </c>
      <c r="X15" s="424"/>
      <c r="Y15" s="424"/>
      <c r="Z15" s="424"/>
      <c r="AA15" s="424"/>
      <c r="AB15" s="414"/>
      <c r="AC15" s="458">
        <v>9369</v>
      </c>
      <c r="AD15" s="459"/>
      <c r="AE15" s="459"/>
      <c r="AF15" s="459"/>
      <c r="AG15" s="501"/>
      <c r="AH15" s="458">
        <v>8907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8312357</v>
      </c>
      <c r="BO15" s="371"/>
      <c r="BP15" s="371"/>
      <c r="BQ15" s="371"/>
      <c r="BR15" s="371"/>
      <c r="BS15" s="371"/>
      <c r="BT15" s="371"/>
      <c r="BU15" s="372"/>
      <c r="BV15" s="370">
        <v>7891180</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30.4</v>
      </c>
      <c r="AD16" s="495"/>
      <c r="AE16" s="495"/>
      <c r="AF16" s="495"/>
      <c r="AG16" s="496"/>
      <c r="AH16" s="494">
        <v>30.2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14542482</v>
      </c>
      <c r="BO16" s="408"/>
      <c r="BP16" s="408"/>
      <c r="BQ16" s="408"/>
      <c r="BR16" s="408"/>
      <c r="BS16" s="408"/>
      <c r="BT16" s="408"/>
      <c r="BU16" s="409"/>
      <c r="BV16" s="407">
        <v>14147970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20170</v>
      </c>
      <c r="AD17" s="459"/>
      <c r="AE17" s="459"/>
      <c r="AF17" s="459"/>
      <c r="AG17" s="501"/>
      <c r="AH17" s="458">
        <v>19177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10428283</v>
      </c>
      <c r="BO17" s="408"/>
      <c r="BP17" s="408"/>
      <c r="BQ17" s="408"/>
      <c r="BR17" s="408"/>
      <c r="BS17" s="408"/>
      <c r="BT17" s="408"/>
      <c r="BU17" s="409"/>
      <c r="BV17" s="407">
        <v>9908771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158</v>
      </c>
      <c r="C18" s="450"/>
      <c r="D18" s="450"/>
      <c r="E18" s="530"/>
      <c r="F18" s="530"/>
      <c r="G18" s="530"/>
      <c r="H18" s="530"/>
      <c r="I18" s="530"/>
      <c r="J18" s="530"/>
      <c r="K18" s="530"/>
      <c r="L18" s="531">
        <v>211.9</v>
      </c>
      <c r="M18" s="531"/>
      <c r="N18" s="531"/>
      <c r="O18" s="531"/>
      <c r="P18" s="531"/>
      <c r="Q18" s="531"/>
      <c r="R18" s="532"/>
      <c r="S18" s="532"/>
      <c r="T18" s="532"/>
      <c r="U18" s="532"/>
      <c r="V18" s="533"/>
      <c r="W18" s="425"/>
      <c r="X18" s="426"/>
      <c r="Y18" s="426"/>
      <c r="Z18" s="426"/>
      <c r="AA18" s="426"/>
      <c r="AB18" s="417"/>
      <c r="AC18" s="534">
        <v>65.400000000000006</v>
      </c>
      <c r="AD18" s="535"/>
      <c r="AE18" s="535"/>
      <c r="AF18" s="535"/>
      <c r="AG18" s="536"/>
      <c r="AH18" s="534">
        <v>64.900000000000006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15827903</v>
      </c>
      <c r="BO18" s="408"/>
      <c r="BP18" s="408"/>
      <c r="BQ18" s="408"/>
      <c r="BR18" s="408"/>
      <c r="BS18" s="408"/>
      <c r="BT18" s="408"/>
      <c r="BU18" s="409"/>
      <c r="BV18" s="407">
        <v>15008787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160</v>
      </c>
      <c r="C19" s="450"/>
      <c r="D19" s="450"/>
      <c r="E19" s="530"/>
      <c r="F19" s="530"/>
      <c r="G19" s="530"/>
      <c r="H19" s="530"/>
      <c r="I19" s="530"/>
      <c r="J19" s="530"/>
      <c r="K19" s="530"/>
      <c r="L19" s="538">
        <v>326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22212519</v>
      </c>
      <c r="BO19" s="408"/>
      <c r="BP19" s="408"/>
      <c r="BQ19" s="408"/>
      <c r="BR19" s="408"/>
      <c r="BS19" s="408"/>
      <c r="BT19" s="408"/>
      <c r="BU19" s="409"/>
      <c r="BV19" s="407">
        <v>21712750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162</v>
      </c>
      <c r="C20" s="450"/>
      <c r="D20" s="450"/>
      <c r="E20" s="530"/>
      <c r="F20" s="530"/>
      <c r="G20" s="530"/>
      <c r="H20" s="530"/>
      <c r="I20" s="530"/>
      <c r="J20" s="530"/>
      <c r="K20" s="530"/>
      <c r="L20" s="538">
        <v>27110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31825003</v>
      </c>
      <c r="BO22" s="371"/>
      <c r="BP22" s="371"/>
      <c r="BQ22" s="371"/>
      <c r="BR22" s="371"/>
      <c r="BS22" s="371"/>
      <c r="BT22" s="371"/>
      <c r="BU22" s="372"/>
      <c r="BV22" s="370">
        <v>30585802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12264461</v>
      </c>
      <c r="BO23" s="408"/>
      <c r="BP23" s="408"/>
      <c r="BQ23" s="408"/>
      <c r="BR23" s="408"/>
      <c r="BS23" s="408"/>
      <c r="BT23" s="408"/>
      <c r="BU23" s="409"/>
      <c r="BV23" s="407">
        <v>11510351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172</v>
      </c>
      <c r="F24" s="437"/>
      <c r="G24" s="437"/>
      <c r="H24" s="437"/>
      <c r="I24" s="437"/>
      <c r="J24" s="437"/>
      <c r="K24" s="438"/>
      <c r="L24" s="458">
        <v>1</v>
      </c>
      <c r="M24" s="459"/>
      <c r="N24" s="459"/>
      <c r="O24" s="459"/>
      <c r="P24" s="501"/>
      <c r="Q24" s="458">
        <v>9000</v>
      </c>
      <c r="R24" s="459"/>
      <c r="S24" s="459"/>
      <c r="T24" s="459"/>
      <c r="U24" s="459"/>
      <c r="V24" s="501"/>
      <c r="W24" s="553"/>
      <c r="X24" s="554"/>
      <c r="Y24" s="555"/>
      <c r="Z24" s="457" t="s">
        <v>173</v>
      </c>
      <c r="AA24" s="437"/>
      <c r="AB24" s="437"/>
      <c r="AC24" s="437"/>
      <c r="AD24" s="437"/>
      <c r="AE24" s="437"/>
      <c r="AF24" s="437"/>
      <c r="AG24" s="438"/>
      <c r="AH24" s="458">
        <v>460</v>
      </c>
      <c r="AI24" s="459"/>
      <c r="AJ24" s="459"/>
      <c r="AK24" s="459"/>
      <c r="AL24" s="501"/>
      <c r="AM24" s="458">
        <v>1437960</v>
      </c>
      <c r="AN24" s="459"/>
      <c r="AO24" s="459"/>
      <c r="AP24" s="459"/>
      <c r="AQ24" s="459"/>
      <c r="AR24" s="501"/>
      <c r="AS24" s="458">
        <v>3126</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20247450</v>
      </c>
      <c r="BO24" s="408"/>
      <c r="BP24" s="408"/>
      <c r="BQ24" s="408"/>
      <c r="BR24" s="408"/>
      <c r="BS24" s="408"/>
      <c r="BT24" s="408"/>
      <c r="BU24" s="409"/>
      <c r="BV24" s="407">
        <v>18241864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175</v>
      </c>
      <c r="F25" s="437"/>
      <c r="G25" s="437"/>
      <c r="H25" s="437"/>
      <c r="I25" s="437"/>
      <c r="J25" s="437"/>
      <c r="K25" s="438"/>
      <c r="L25" s="458">
        <v>1</v>
      </c>
      <c r="M25" s="459"/>
      <c r="N25" s="459"/>
      <c r="O25" s="459"/>
      <c r="P25" s="501"/>
      <c r="Q25" s="458">
        <v>7450</v>
      </c>
      <c r="R25" s="459"/>
      <c r="S25" s="459"/>
      <c r="T25" s="459"/>
      <c r="U25" s="459"/>
      <c r="V25" s="501"/>
      <c r="W25" s="553"/>
      <c r="X25" s="554"/>
      <c r="Y25" s="555"/>
      <c r="Z25" s="457" t="s">
        <v>176</v>
      </c>
      <c r="AA25" s="437"/>
      <c r="AB25" s="437"/>
      <c r="AC25" s="437"/>
      <c r="AD25" s="437"/>
      <c r="AE25" s="437"/>
      <c r="AF25" s="437"/>
      <c r="AG25" s="438"/>
      <c r="AH25" s="458">
        <v>114</v>
      </c>
      <c r="AI25" s="459"/>
      <c r="AJ25" s="459"/>
      <c r="AK25" s="459"/>
      <c r="AL25" s="501"/>
      <c r="AM25" s="458">
        <v>349296</v>
      </c>
      <c r="AN25" s="459"/>
      <c r="AO25" s="459"/>
      <c r="AP25" s="459"/>
      <c r="AQ25" s="459"/>
      <c r="AR25" s="501"/>
      <c r="AS25" s="458">
        <v>3064</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9449143</v>
      </c>
      <c r="BO25" s="371"/>
      <c r="BP25" s="371"/>
      <c r="BQ25" s="371"/>
      <c r="BR25" s="371"/>
      <c r="BS25" s="371"/>
      <c r="BT25" s="371"/>
      <c r="BU25" s="372"/>
      <c r="BV25" s="370">
        <v>4181690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178</v>
      </c>
      <c r="F26" s="437"/>
      <c r="G26" s="437"/>
      <c r="H26" s="437"/>
      <c r="I26" s="437"/>
      <c r="J26" s="437"/>
      <c r="K26" s="438"/>
      <c r="L26" s="458">
        <v>1</v>
      </c>
      <c r="M26" s="459"/>
      <c r="N26" s="459"/>
      <c r="O26" s="459"/>
      <c r="P26" s="501"/>
      <c r="Q26" s="458">
        <v>6650</v>
      </c>
      <c r="R26" s="459"/>
      <c r="S26" s="459"/>
      <c r="T26" s="459"/>
      <c r="U26" s="459"/>
      <c r="V26" s="501"/>
      <c r="W26" s="553"/>
      <c r="X26" s="554"/>
      <c r="Y26" s="555"/>
      <c r="Z26" s="457" t="s">
        <v>179</v>
      </c>
      <c r="AA26" s="559"/>
      <c r="AB26" s="559"/>
      <c r="AC26" s="559"/>
      <c r="AD26" s="559"/>
      <c r="AE26" s="559"/>
      <c r="AF26" s="559"/>
      <c r="AG26" s="560"/>
      <c r="AH26" s="458">
        <v>12</v>
      </c>
      <c r="AI26" s="459"/>
      <c r="AJ26" s="459"/>
      <c r="AK26" s="459"/>
      <c r="AL26" s="501"/>
      <c r="AM26" s="458">
        <v>30936</v>
      </c>
      <c r="AN26" s="459"/>
      <c r="AO26" s="459"/>
      <c r="AP26" s="459"/>
      <c r="AQ26" s="459"/>
      <c r="AR26" s="501"/>
      <c r="AS26" s="458">
        <v>2578</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11792</v>
      </c>
      <c r="BO26" s="408"/>
      <c r="BP26" s="408"/>
      <c r="BQ26" s="408"/>
      <c r="BR26" s="408"/>
      <c r="BS26" s="408"/>
      <c r="BT26" s="408"/>
      <c r="BU26" s="409"/>
      <c r="BV26" s="407">
        <v>11968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181</v>
      </c>
      <c r="F27" s="437"/>
      <c r="G27" s="437"/>
      <c r="H27" s="437"/>
      <c r="I27" s="437"/>
      <c r="J27" s="437"/>
      <c r="K27" s="438"/>
      <c r="L27" s="458">
        <v>1</v>
      </c>
      <c r="M27" s="459"/>
      <c r="N27" s="459"/>
      <c r="O27" s="459"/>
      <c r="P27" s="501"/>
      <c r="Q27" s="458">
        <v>5000</v>
      </c>
      <c r="R27" s="459"/>
      <c r="S27" s="459"/>
      <c r="T27" s="459"/>
      <c r="U27" s="459"/>
      <c r="V27" s="501"/>
      <c r="W27" s="553"/>
      <c r="X27" s="554"/>
      <c r="Y27" s="555"/>
      <c r="Z27" s="457" t="s">
        <v>182</v>
      </c>
      <c r="AA27" s="437"/>
      <c r="AB27" s="437"/>
      <c r="AC27" s="437"/>
      <c r="AD27" s="437"/>
      <c r="AE27" s="437"/>
      <c r="AF27" s="437"/>
      <c r="AG27" s="438"/>
      <c r="AH27" s="458">
        <v>70</v>
      </c>
      <c r="AI27" s="459"/>
      <c r="AJ27" s="459"/>
      <c r="AK27" s="459"/>
      <c r="AL27" s="501"/>
      <c r="AM27" s="458">
        <v>225920</v>
      </c>
      <c r="AN27" s="459"/>
      <c r="AO27" s="459"/>
      <c r="AP27" s="459"/>
      <c r="AQ27" s="459"/>
      <c r="AR27" s="501"/>
      <c r="AS27" s="458">
        <v>3227</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327546</v>
      </c>
      <c r="BO27" s="527"/>
      <c r="BP27" s="527"/>
      <c r="BQ27" s="527"/>
      <c r="BR27" s="527"/>
      <c r="BS27" s="527"/>
      <c r="BT27" s="527"/>
      <c r="BU27" s="528"/>
      <c r="BV27" s="526">
        <v>327546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184</v>
      </c>
      <c r="F28" s="437"/>
      <c r="G28" s="437"/>
      <c r="H28" s="437"/>
      <c r="I28" s="437"/>
      <c r="J28" s="437"/>
      <c r="K28" s="438"/>
      <c r="L28" s="458">
        <v>1</v>
      </c>
      <c r="M28" s="459"/>
      <c r="N28" s="459"/>
      <c r="O28" s="459"/>
      <c r="P28" s="501"/>
      <c r="Q28" s="458">
        <v>4400</v>
      </c>
      <c r="R28" s="459"/>
      <c r="S28" s="459"/>
      <c r="T28" s="459"/>
      <c r="U28" s="459"/>
      <c r="V28" s="501"/>
      <c r="W28" s="553"/>
      <c r="X28" s="554"/>
      <c r="Y28" s="555"/>
      <c r="Z28" s="457" t="s">
        <v>185</v>
      </c>
      <c r="AA28" s="437"/>
      <c r="AB28" s="437"/>
      <c r="AC28" s="437"/>
      <c r="AD28" s="437"/>
      <c r="AE28" s="437"/>
      <c r="AF28" s="437"/>
      <c r="AG28" s="438"/>
      <c r="AH28" s="458" t="s">
        <v>186</v>
      </c>
      <c r="AI28" s="459"/>
      <c r="AJ28" s="459"/>
      <c r="AK28" s="459"/>
      <c r="AL28" s="501"/>
      <c r="AM28" s="458" t="s">
        <v>133</v>
      </c>
      <c r="AN28" s="459"/>
      <c r="AO28" s="459"/>
      <c r="AP28" s="459"/>
      <c r="AQ28" s="459"/>
      <c r="AR28" s="501"/>
      <c r="AS28" s="458" t="s">
        <v>133</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6961074</v>
      </c>
      <c r="BO28" s="371"/>
      <c r="BP28" s="371"/>
      <c r="BQ28" s="371"/>
      <c r="BR28" s="371"/>
      <c r="BS28" s="371"/>
      <c r="BT28" s="371"/>
      <c r="BU28" s="372"/>
      <c r="BV28" s="370">
        <v>5580987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20</v>
      </c>
      <c r="M29" s="459"/>
      <c r="N29" s="459"/>
      <c r="O29" s="459"/>
      <c r="P29" s="501"/>
      <c r="Q29" s="458">
        <v>4000</v>
      </c>
      <c r="R29" s="459"/>
      <c r="S29" s="459"/>
      <c r="T29" s="459"/>
      <c r="U29" s="459"/>
      <c r="V29" s="501"/>
      <c r="W29" s="556"/>
      <c r="X29" s="557"/>
      <c r="Y29" s="558"/>
      <c r="Z29" s="457" t="s">
        <v>189</v>
      </c>
      <c r="AA29" s="437"/>
      <c r="AB29" s="437"/>
      <c r="AC29" s="437"/>
      <c r="AD29" s="437"/>
      <c r="AE29" s="437"/>
      <c r="AF29" s="437"/>
      <c r="AG29" s="438"/>
      <c r="AH29" s="458">
        <v>530</v>
      </c>
      <c r="AI29" s="459"/>
      <c r="AJ29" s="459"/>
      <c r="AK29" s="459"/>
      <c r="AL29" s="501"/>
      <c r="AM29" s="458">
        <v>1663880</v>
      </c>
      <c r="AN29" s="459"/>
      <c r="AO29" s="459"/>
      <c r="AP29" s="459"/>
      <c r="AQ29" s="459"/>
      <c r="AR29" s="501"/>
      <c r="AS29" s="458">
        <v>3139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1302582</v>
      </c>
      <c r="BO29" s="408"/>
      <c r="BP29" s="408"/>
      <c r="BQ29" s="408"/>
      <c r="BR29" s="408"/>
      <c r="BS29" s="408"/>
      <c r="BT29" s="408"/>
      <c r="BU29" s="409"/>
      <c r="BV29" s="407">
        <v>1201071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6788293</v>
      </c>
      <c r="BO30" s="527"/>
      <c r="BP30" s="527"/>
      <c r="BQ30" s="527"/>
      <c r="BR30" s="527"/>
      <c r="BS30" s="527"/>
      <c r="BT30" s="527"/>
      <c r="BU30" s="528"/>
      <c r="BV30" s="526">
        <v>6666993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198</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総社市国民健康保険特別会計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総社市水道事業会計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総社市国民宿舎事業費特別会計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備南競艇事業組合（一般会計）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総社市土地開発公社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総社市後期高齢者医療特別会計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総社市工業用水道事業会計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備南協定事業組合（特別会計）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総社市文化振興財団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総社市介護保険特別会計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総社市下水道事業会計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総社広域環境施設組合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スキーム音楽振興財団</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湛井十二箇郷組合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そうじゃ地食べ公社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岡山県広域水道企業団</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井原鉄道株式会社</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岡山県後期高齢者医療広域連合（一般会計）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岡山県後期高齢者医療広域連合（特別会計）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岡山県市町村総合事務組合（一般会計）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岡山県市町村総合事務組合（貸付金特別会計）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岡山県市町村総合事務組合（拠出金事業特別会計）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vM6bjq1LfnLDEkNTTtDrwPQ40IvjXvQGHWn/yH6oDmr8atqjhWlxkTF2fSZ2GzwhG7gm5+OAPM86SxX8VnJ5RQ==" saltValue="FbWag7pGOmHs4qc0Gr5J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1" zoomScaleSheetLayoutView="100" workbookViewId="0">
      <selection activeCell="AY13" sqref="AY13:BM13"/>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559</v>
      </c>
      <c r="D34" s="1151"/>
      <c r="E34" s="1152"/>
      <c r="F34" s="32">
        <v>9.57</v>
      </c>
      <c r="G34" s="33">
        <v>7.57</v>
      </c>
      <c r="H34" s="33">
        <v>7.57</v>
      </c>
      <c r="I34" s="33">
        <v>8.3000000000000007</v>
      </c>
      <c r="J34" s="34">
        <v>8.4</v>
      </c>
      <c r="K34" s="22"/>
      <c r="L34" s="22"/>
      <c r="M34" s="22"/>
      <c r="N34" s="22"/>
      <c r="O34" s="22"/>
      <c r="P34" s="22"/>
    </row>
    <row r="35" spans="1:16" ht="39" customHeight="1">
      <c r="A35" s="22"/>
      <c r="B35" s="35"/>
      <c r="C35" s="1145" t="s">
        <v>560</v>
      </c>
      <c r="D35" s="1146"/>
      <c r="E35" s="1147"/>
      <c r="F35" s="36">
        <v>1.45</v>
      </c>
      <c r="G35" s="37">
        <v>1.28</v>
      </c>
      <c r="H35" s="37">
        <v>5.39</v>
      </c>
      <c r="I35" s="37">
        <v>10.84</v>
      </c>
      <c r="J35" s="38">
        <v>6.76</v>
      </c>
      <c r="K35" s="22"/>
      <c r="L35" s="22"/>
      <c r="M35" s="22"/>
      <c r="N35" s="22"/>
      <c r="O35" s="22"/>
      <c r="P35" s="22"/>
    </row>
    <row r="36" spans="1:16" ht="39" customHeight="1">
      <c r="A36" s="22"/>
      <c r="B36" s="35"/>
      <c r="C36" s="1145" t="s">
        <v>561</v>
      </c>
      <c r="D36" s="1146"/>
      <c r="E36" s="1147"/>
      <c r="F36" s="36" t="s">
        <v>511</v>
      </c>
      <c r="G36" s="37" t="s">
        <v>511</v>
      </c>
      <c r="H36" s="37">
        <v>0.28999999999999998</v>
      </c>
      <c r="I36" s="37">
        <v>1.22</v>
      </c>
      <c r="J36" s="38">
        <v>1.85</v>
      </c>
      <c r="K36" s="22"/>
      <c r="L36" s="22"/>
      <c r="M36" s="22"/>
      <c r="N36" s="22"/>
      <c r="O36" s="22"/>
      <c r="P36" s="22"/>
    </row>
    <row r="37" spans="1:16" ht="39" customHeight="1">
      <c r="A37" s="22"/>
      <c r="B37" s="35"/>
      <c r="C37" s="1145" t="s">
        <v>562</v>
      </c>
      <c r="D37" s="1146"/>
      <c r="E37" s="1147"/>
      <c r="F37" s="36">
        <v>0.55000000000000004</v>
      </c>
      <c r="G37" s="37">
        <v>0.08</v>
      </c>
      <c r="H37" s="37">
        <v>0.2</v>
      </c>
      <c r="I37" s="37">
        <v>1.2</v>
      </c>
      <c r="J37" s="38">
        <v>1.03</v>
      </c>
      <c r="K37" s="22"/>
      <c r="L37" s="22"/>
      <c r="M37" s="22"/>
      <c r="N37" s="22"/>
      <c r="O37" s="22"/>
      <c r="P37" s="22"/>
    </row>
    <row r="38" spans="1:16" ht="39" customHeight="1">
      <c r="A38" s="22"/>
      <c r="B38" s="35"/>
      <c r="C38" s="1145" t="s">
        <v>563</v>
      </c>
      <c r="D38" s="1146"/>
      <c r="E38" s="1147"/>
      <c r="F38" s="36">
        <v>1.39</v>
      </c>
      <c r="G38" s="37">
        <v>0.85</v>
      </c>
      <c r="H38" s="37">
        <v>0.94</v>
      </c>
      <c r="I38" s="37">
        <v>1</v>
      </c>
      <c r="J38" s="38">
        <v>0.56000000000000005</v>
      </c>
      <c r="K38" s="22"/>
      <c r="L38" s="22"/>
      <c r="M38" s="22"/>
      <c r="N38" s="22"/>
      <c r="O38" s="22"/>
      <c r="P38" s="22"/>
    </row>
    <row r="39" spans="1:16" ht="39" customHeight="1">
      <c r="A39" s="22"/>
      <c r="B39" s="35"/>
      <c r="C39" s="1145" t="s">
        <v>564</v>
      </c>
      <c r="D39" s="1146"/>
      <c r="E39" s="1147"/>
      <c r="F39" s="36">
        <v>1.46</v>
      </c>
      <c r="G39" s="37">
        <v>0.65</v>
      </c>
      <c r="H39" s="37">
        <v>1.55</v>
      </c>
      <c r="I39" s="37">
        <v>1.1299999999999999</v>
      </c>
      <c r="J39" s="38">
        <v>0.49</v>
      </c>
      <c r="K39" s="22"/>
      <c r="L39" s="22"/>
      <c r="M39" s="22"/>
      <c r="N39" s="22"/>
      <c r="O39" s="22"/>
      <c r="P39" s="22"/>
    </row>
    <row r="40" spans="1:16" ht="39" customHeight="1">
      <c r="A40" s="22"/>
      <c r="B40" s="35"/>
      <c r="C40" s="1145" t="s">
        <v>565</v>
      </c>
      <c r="D40" s="1146"/>
      <c r="E40" s="1147"/>
      <c r="F40" s="36">
        <v>0.02</v>
      </c>
      <c r="G40" s="37">
        <v>0</v>
      </c>
      <c r="H40" s="37">
        <v>0.01</v>
      </c>
      <c r="I40" s="37">
        <v>0</v>
      </c>
      <c r="J40" s="38">
        <v>0</v>
      </c>
      <c r="K40" s="22"/>
      <c r="L40" s="22"/>
      <c r="M40" s="22"/>
      <c r="N40" s="22"/>
      <c r="O40" s="22"/>
      <c r="P40" s="22"/>
    </row>
    <row r="41" spans="1:16" ht="39" customHeight="1">
      <c r="A41" s="22"/>
      <c r="B41" s="35"/>
      <c r="C41" s="1145" t="s">
        <v>566</v>
      </c>
      <c r="D41" s="1146"/>
      <c r="E41" s="1147"/>
      <c r="F41" s="36">
        <v>0</v>
      </c>
      <c r="G41" s="37">
        <v>0</v>
      </c>
      <c r="H41" s="37">
        <v>0</v>
      </c>
      <c r="I41" s="37">
        <v>0</v>
      </c>
      <c r="J41" s="38">
        <v>0</v>
      </c>
      <c r="K41" s="22"/>
      <c r="L41" s="22"/>
      <c r="M41" s="22"/>
      <c r="N41" s="22"/>
      <c r="O41" s="22"/>
      <c r="P41" s="22"/>
    </row>
    <row r="42" spans="1:16" ht="39" customHeight="1">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c r="A43" s="22"/>
      <c r="B43" s="40"/>
      <c r="C43" s="1148" t="s">
        <v>568</v>
      </c>
      <c r="D43" s="1149"/>
      <c r="E43" s="1150"/>
      <c r="F43" s="41">
        <v>0</v>
      </c>
      <c r="G43" s="42">
        <v>1.2</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iQLq5FYm31/PgNM2xZHCNL/elOzAQVr51/tJmOnzkroSNCXWE5dvvaMXM+iHm1OTMg3v7O4j2yLWnFhYYbWBg==" saltValue="leDwM6M8NELYl+3rdGH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L40" zoomScaleSheetLayoutView="55" workbookViewId="0">
      <selection activeCell="AY13" sqref="AY13:BM1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53" t="s">
        <v>11</v>
      </c>
      <c r="C45" s="1154"/>
      <c r="D45" s="58"/>
      <c r="E45" s="1159" t="s">
        <v>12</v>
      </c>
      <c r="F45" s="1159"/>
      <c r="G45" s="1159"/>
      <c r="H45" s="1159"/>
      <c r="I45" s="1159"/>
      <c r="J45" s="1160"/>
      <c r="K45" s="59">
        <v>2990</v>
      </c>
      <c r="L45" s="60">
        <v>2713</v>
      </c>
      <c r="M45" s="60">
        <v>2684</v>
      </c>
      <c r="N45" s="60">
        <v>2685</v>
      </c>
      <c r="O45" s="61">
        <v>2752</v>
      </c>
      <c r="P45" s="48"/>
      <c r="Q45" s="48"/>
      <c r="R45" s="48"/>
      <c r="S45" s="48"/>
      <c r="T45" s="48"/>
      <c r="U45" s="48"/>
    </row>
    <row r="46" spans="1:21" ht="30.75" customHeight="1">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c r="A48" s="48"/>
      <c r="B48" s="1155"/>
      <c r="C48" s="1156"/>
      <c r="D48" s="62"/>
      <c r="E48" s="1161" t="s">
        <v>15</v>
      </c>
      <c r="F48" s="1161"/>
      <c r="G48" s="1161"/>
      <c r="H48" s="1161"/>
      <c r="I48" s="1161"/>
      <c r="J48" s="1162"/>
      <c r="K48" s="63">
        <v>705</v>
      </c>
      <c r="L48" s="64">
        <v>816</v>
      </c>
      <c r="M48" s="64">
        <v>795</v>
      </c>
      <c r="N48" s="64">
        <v>802</v>
      </c>
      <c r="O48" s="65">
        <v>654</v>
      </c>
      <c r="P48" s="48"/>
      <c r="Q48" s="48"/>
      <c r="R48" s="48"/>
      <c r="S48" s="48"/>
      <c r="T48" s="48"/>
      <c r="U48" s="48"/>
    </row>
    <row r="49" spans="1:21" ht="30.75" customHeight="1">
      <c r="A49" s="48"/>
      <c r="B49" s="1155"/>
      <c r="C49" s="1156"/>
      <c r="D49" s="62"/>
      <c r="E49" s="1161" t="s">
        <v>16</v>
      </c>
      <c r="F49" s="1161"/>
      <c r="G49" s="1161"/>
      <c r="H49" s="1161"/>
      <c r="I49" s="1161"/>
      <c r="J49" s="1162"/>
      <c r="K49" s="63">
        <v>144</v>
      </c>
      <c r="L49" s="64">
        <v>145</v>
      </c>
      <c r="M49" s="64">
        <v>143</v>
      </c>
      <c r="N49" s="64">
        <v>77</v>
      </c>
      <c r="O49" s="65">
        <v>10</v>
      </c>
      <c r="P49" s="48"/>
      <c r="Q49" s="48"/>
      <c r="R49" s="48"/>
      <c r="S49" s="48"/>
      <c r="T49" s="48"/>
      <c r="U49" s="48"/>
    </row>
    <row r="50" spans="1:21" ht="30.75" customHeight="1">
      <c r="A50" s="48"/>
      <c r="B50" s="1155"/>
      <c r="C50" s="1156"/>
      <c r="D50" s="62"/>
      <c r="E50" s="1161" t="s">
        <v>17</v>
      </c>
      <c r="F50" s="1161"/>
      <c r="G50" s="1161"/>
      <c r="H50" s="1161"/>
      <c r="I50" s="1161"/>
      <c r="J50" s="1162"/>
      <c r="K50" s="63">
        <v>87</v>
      </c>
      <c r="L50" s="64">
        <v>82</v>
      </c>
      <c r="M50" s="64">
        <v>74</v>
      </c>
      <c r="N50" s="64">
        <v>66</v>
      </c>
      <c r="O50" s="65">
        <v>62</v>
      </c>
      <c r="P50" s="48"/>
      <c r="Q50" s="48"/>
      <c r="R50" s="48"/>
      <c r="S50" s="48"/>
      <c r="T50" s="48"/>
      <c r="U50" s="48"/>
    </row>
    <row r="51" spans="1:21" ht="30.75" customHeight="1">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c r="A52" s="48"/>
      <c r="B52" s="1163" t="s">
        <v>19</v>
      </c>
      <c r="C52" s="1164"/>
      <c r="D52" s="66"/>
      <c r="E52" s="1161" t="s">
        <v>20</v>
      </c>
      <c r="F52" s="1161"/>
      <c r="G52" s="1161"/>
      <c r="H52" s="1161"/>
      <c r="I52" s="1161"/>
      <c r="J52" s="1162"/>
      <c r="K52" s="63">
        <v>2829</v>
      </c>
      <c r="L52" s="64">
        <v>2759</v>
      </c>
      <c r="M52" s="64">
        <v>2724</v>
      </c>
      <c r="N52" s="64">
        <v>2488</v>
      </c>
      <c r="O52" s="65">
        <v>2561</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1097</v>
      </c>
      <c r="L53" s="69">
        <v>997</v>
      </c>
      <c r="M53" s="69">
        <v>972</v>
      </c>
      <c r="N53" s="69">
        <v>1142</v>
      </c>
      <c r="O53" s="70">
        <v>917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kDRosfzvpIoSzM5guNC02PrLu/y9+lGzi7E8d4lJOR6s2R6IpenEK+2RZDpY2Vvd6Z92PKIYe4R9IlibXnbGA==" saltValue="YdcR0tOvIyVXWWSVwAIM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K43" zoomScaleSheetLayoutView="100" workbookViewId="0">
      <selection activeCell="AY13" sqref="AY13:BM13"/>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552</v>
      </c>
      <c r="J40" s="103" t="s">
        <v>553</v>
      </c>
      <c r="K40" s="103" t="s">
        <v>554</v>
      </c>
      <c r="L40" s="103" t="s">
        <v>555</v>
      </c>
      <c r="M40" s="104" t="s">
        <v>556</v>
      </c>
    </row>
    <row r="41" spans="2:13" ht="27.75" customHeight="1">
      <c r="B41" s="1184" t="s">
        <v>32</v>
      </c>
      <c r="C41" s="1185"/>
      <c r="D41" s="105"/>
      <c r="E41" s="1190" t="s">
        <v>33</v>
      </c>
      <c r="F41" s="1190"/>
      <c r="G41" s="1190"/>
      <c r="H41" s="1191"/>
      <c r="I41" s="355">
        <v>30519</v>
      </c>
      <c r="J41" s="356">
        <v>30977</v>
      </c>
      <c r="K41" s="356">
        <v>30750</v>
      </c>
      <c r="L41" s="356">
        <v>30586</v>
      </c>
      <c r="M41" s="357">
        <v>31825</v>
      </c>
    </row>
    <row r="42" spans="2:13" ht="27.75" customHeight="1">
      <c r="B42" s="1186"/>
      <c r="C42" s="1187"/>
      <c r="D42" s="106"/>
      <c r="E42" s="1192" t="s">
        <v>34</v>
      </c>
      <c r="F42" s="1192"/>
      <c r="G42" s="1192"/>
      <c r="H42" s="1193"/>
      <c r="I42" s="358">
        <v>608</v>
      </c>
      <c r="J42" s="359">
        <v>514</v>
      </c>
      <c r="K42" s="359">
        <v>462</v>
      </c>
      <c r="L42" s="359">
        <v>425</v>
      </c>
      <c r="M42" s="360">
        <v>365</v>
      </c>
    </row>
    <row r="43" spans="2:13" ht="27.75" customHeight="1">
      <c r="B43" s="1186"/>
      <c r="C43" s="1187"/>
      <c r="D43" s="106"/>
      <c r="E43" s="1192" t="s">
        <v>35</v>
      </c>
      <c r="F43" s="1192"/>
      <c r="G43" s="1192"/>
      <c r="H43" s="1193"/>
      <c r="I43" s="358">
        <v>8701</v>
      </c>
      <c r="J43" s="359">
        <v>8559</v>
      </c>
      <c r="K43" s="359">
        <v>8012</v>
      </c>
      <c r="L43" s="359">
        <v>7753</v>
      </c>
      <c r="M43" s="360">
        <v>7084</v>
      </c>
    </row>
    <row r="44" spans="2:13" ht="27.75" customHeight="1">
      <c r="B44" s="1186"/>
      <c r="C44" s="1187"/>
      <c r="D44" s="106"/>
      <c r="E44" s="1192" t="s">
        <v>36</v>
      </c>
      <c r="F44" s="1192"/>
      <c r="G44" s="1192"/>
      <c r="H44" s="1193"/>
      <c r="I44" s="358">
        <v>348</v>
      </c>
      <c r="J44" s="359">
        <v>247</v>
      </c>
      <c r="K44" s="359">
        <v>113</v>
      </c>
      <c r="L44" s="359">
        <v>152</v>
      </c>
      <c r="M44" s="360">
        <v>865</v>
      </c>
    </row>
    <row r="45" spans="2:13" ht="27.75" customHeight="1">
      <c r="B45" s="1186"/>
      <c r="C45" s="1187"/>
      <c r="D45" s="106"/>
      <c r="E45" s="1192" t="s">
        <v>37</v>
      </c>
      <c r="F45" s="1192"/>
      <c r="G45" s="1192"/>
      <c r="H45" s="1193"/>
      <c r="I45" s="358">
        <v>3902</v>
      </c>
      <c r="J45" s="359">
        <v>3884</v>
      </c>
      <c r="K45" s="359">
        <v>3982</v>
      </c>
      <c r="L45" s="359">
        <v>4163</v>
      </c>
      <c r="M45" s="360">
        <v>4116</v>
      </c>
    </row>
    <row r="46" spans="2:13" ht="27.75" customHeight="1">
      <c r="B46" s="1186"/>
      <c r="C46" s="1187"/>
      <c r="D46" s="107"/>
      <c r="E46" s="1192" t="s">
        <v>38</v>
      </c>
      <c r="F46" s="1192"/>
      <c r="G46" s="1192"/>
      <c r="H46" s="1193"/>
      <c r="I46" s="358" t="s">
        <v>511</v>
      </c>
      <c r="J46" s="359">
        <v>0</v>
      </c>
      <c r="K46" s="359">
        <v>0</v>
      </c>
      <c r="L46" s="359">
        <v>0</v>
      </c>
      <c r="M46" s="360">
        <v>0</v>
      </c>
    </row>
    <row r="47" spans="2:13" ht="27.75" customHeight="1">
      <c r="B47" s="1186"/>
      <c r="C47" s="1187"/>
      <c r="D47" s="108"/>
      <c r="E47" s="1194" t="s">
        <v>39</v>
      </c>
      <c r="F47" s="1195"/>
      <c r="G47" s="1195"/>
      <c r="H47" s="1196"/>
      <c r="I47" s="358" t="s">
        <v>511</v>
      </c>
      <c r="J47" s="359" t="s">
        <v>511</v>
      </c>
      <c r="K47" s="359" t="s">
        <v>511</v>
      </c>
      <c r="L47" s="359" t="s">
        <v>511</v>
      </c>
      <c r="M47" s="360" t="s">
        <v>511</v>
      </c>
    </row>
    <row r="48" spans="2:13" ht="27.75" customHeight="1">
      <c r="B48" s="1186"/>
      <c r="C48" s="1187"/>
      <c r="D48" s="106"/>
      <c r="E48" s="1192" t="s">
        <v>40</v>
      </c>
      <c r="F48" s="1192"/>
      <c r="G48" s="1192"/>
      <c r="H48" s="1193"/>
      <c r="I48" s="358" t="s">
        <v>511</v>
      </c>
      <c r="J48" s="359" t="s">
        <v>511</v>
      </c>
      <c r="K48" s="359" t="s">
        <v>511</v>
      </c>
      <c r="L48" s="359" t="s">
        <v>511</v>
      </c>
      <c r="M48" s="360" t="s">
        <v>511</v>
      </c>
    </row>
    <row r="49" spans="2:13" ht="27.75" customHeight="1">
      <c r="B49" s="1188"/>
      <c r="C49" s="1189"/>
      <c r="D49" s="106"/>
      <c r="E49" s="1192" t="s">
        <v>41</v>
      </c>
      <c r="F49" s="1192"/>
      <c r="G49" s="1192"/>
      <c r="H49" s="1193"/>
      <c r="I49" s="358" t="s">
        <v>511</v>
      </c>
      <c r="J49" s="359" t="s">
        <v>511</v>
      </c>
      <c r="K49" s="359" t="s">
        <v>511</v>
      </c>
      <c r="L49" s="359" t="s">
        <v>511</v>
      </c>
      <c r="M49" s="360" t="s">
        <v>511</v>
      </c>
    </row>
    <row r="50" spans="2:13" ht="27.75" customHeight="1">
      <c r="B50" s="1197" t="s">
        <v>42</v>
      </c>
      <c r="C50" s="1198"/>
      <c r="D50" s="109"/>
      <c r="E50" s="1192" t="s">
        <v>43</v>
      </c>
      <c r="F50" s="1192"/>
      <c r="G50" s="1192"/>
      <c r="H50" s="1193"/>
      <c r="I50" s="358">
        <v>10814</v>
      </c>
      <c r="J50" s="359">
        <v>9509</v>
      </c>
      <c r="K50" s="359">
        <v>9558</v>
      </c>
      <c r="L50" s="359">
        <v>12829</v>
      </c>
      <c r="M50" s="360">
        <v>14638</v>
      </c>
    </row>
    <row r="51" spans="2:13" ht="27.75" customHeight="1">
      <c r="B51" s="1186"/>
      <c r="C51" s="1187"/>
      <c r="D51" s="106"/>
      <c r="E51" s="1192" t="s">
        <v>44</v>
      </c>
      <c r="F51" s="1192"/>
      <c r="G51" s="1192"/>
      <c r="H51" s="1193"/>
      <c r="I51" s="358">
        <v>3324</v>
      </c>
      <c r="J51" s="359">
        <v>3245</v>
      </c>
      <c r="K51" s="359">
        <v>3112</v>
      </c>
      <c r="L51" s="359">
        <v>3020</v>
      </c>
      <c r="M51" s="360">
        <v>2932</v>
      </c>
    </row>
    <row r="52" spans="2:13" ht="27.75" customHeight="1">
      <c r="B52" s="1188"/>
      <c r="C52" s="1189"/>
      <c r="D52" s="106"/>
      <c r="E52" s="1192" t="s">
        <v>45</v>
      </c>
      <c r="F52" s="1192"/>
      <c r="G52" s="1192"/>
      <c r="H52" s="1193"/>
      <c r="I52" s="358">
        <v>27808</v>
      </c>
      <c r="J52" s="359">
        <v>28315</v>
      </c>
      <c r="K52" s="359">
        <v>28568</v>
      </c>
      <c r="L52" s="359">
        <v>27512</v>
      </c>
      <c r="M52" s="360">
        <v>28756</v>
      </c>
    </row>
    <row r="53" spans="2:13" ht="27.75" customHeight="1" thickBot="1">
      <c r="B53" s="1199" t="s">
        <v>46</v>
      </c>
      <c r="C53" s="1200"/>
      <c r="D53" s="110"/>
      <c r="E53" s="1201" t="s">
        <v>47</v>
      </c>
      <c r="F53" s="1201"/>
      <c r="G53" s="1201"/>
      <c r="H53" s="1202"/>
      <c r="I53" s="361">
        <v>2133</v>
      </c>
      <c r="J53" s="362">
        <v>3113</v>
      </c>
      <c r="K53" s="362">
        <v>2081</v>
      </c>
      <c r="L53" s="362">
        <v>-283</v>
      </c>
      <c r="M53" s="363">
        <v>-2071</v>
      </c>
    </row>
    <row r="54" spans="2:13" ht="27.75" customHeight="1">
      <c r="B54" s="111" t="s">
        <v>48</v>
      </c>
      <c r="C54" s="112"/>
      <c r="D54" s="112"/>
      <c r="E54" s="113"/>
      <c r="F54" s="113"/>
      <c r="G54" s="113"/>
      <c r="H54" s="113"/>
      <c r="I54" s="114"/>
      <c r="J54" s="114"/>
      <c r="K54" s="114"/>
      <c r="L54" s="114"/>
      <c r="M54" s="114"/>
    </row>
    <row r="55" spans="2:13"/>
  </sheetData>
  <sheetProtection algorithmName="SHA-512" hashValue="fo/AU+vwIqJGuG8/ZVymUnyx9/LX2VGbfbDPnoi8J+h94qNsYsN6ePBS+7WBMomzr0dVP5btjSF+teoXm57dkw==" saltValue="705ghM+7kqxnmptr2H+J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9" zoomScale="70" zoomScaleNormal="70" zoomScaleSheetLayoutView="100" workbookViewId="0">
      <selection activeCell="H63" sqref="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554</v>
      </c>
      <c r="G54" s="119" t="s">
        <v>555</v>
      </c>
      <c r="H54" s="120" t="s">
        <v>556</v>
      </c>
    </row>
    <row r="55" spans="2:8" ht="52.5" customHeight="1">
      <c r="B55" s="121"/>
      <c r="C55" s="1211" t="s">
        <v>50</v>
      </c>
      <c r="D55" s="1211"/>
      <c r="E55" s="1212"/>
      <c r="F55" s="122">
        <v>4650</v>
      </c>
      <c r="G55" s="122">
        <v>5581</v>
      </c>
      <c r="H55" s="123">
        <v>6961</v>
      </c>
    </row>
    <row r="56" spans="2:8" ht="52.5" customHeight="1">
      <c r="B56" s="124"/>
      <c r="C56" s="1213" t="s">
        <v>51</v>
      </c>
      <c r="D56" s="1213"/>
      <c r="E56" s="1214"/>
      <c r="F56" s="125">
        <v>880</v>
      </c>
      <c r="G56" s="125">
        <v>1201</v>
      </c>
      <c r="H56" s="126">
        <v>1303</v>
      </c>
    </row>
    <row r="57" spans="2:8" ht="53.25" customHeight="1">
      <c r="B57" s="124"/>
      <c r="C57" s="1215" t="s">
        <v>52</v>
      </c>
      <c r="D57" s="1215"/>
      <c r="E57" s="1216"/>
      <c r="F57" s="127">
        <v>6347</v>
      </c>
      <c r="G57" s="127">
        <v>6667</v>
      </c>
      <c r="H57" s="128">
        <v>6788</v>
      </c>
    </row>
    <row r="58" spans="2:8" ht="45.75" customHeight="1">
      <c r="B58" s="129"/>
      <c r="C58" s="1203" t="s">
        <v>604</v>
      </c>
      <c r="D58" s="1204"/>
      <c r="E58" s="1205"/>
      <c r="F58" s="130">
        <v>2344</v>
      </c>
      <c r="G58" s="130">
        <v>2287</v>
      </c>
      <c r="H58" s="131">
        <v>2229</v>
      </c>
    </row>
    <row r="59" spans="2:8" ht="45.75" customHeight="1">
      <c r="B59" s="129"/>
      <c r="C59" s="1203" t="s">
        <v>605</v>
      </c>
      <c r="D59" s="1204"/>
      <c r="E59" s="1205"/>
      <c r="F59" s="130">
        <v>1150</v>
      </c>
      <c r="G59" s="130">
        <v>1491</v>
      </c>
      <c r="H59" s="131">
        <v>1540</v>
      </c>
    </row>
    <row r="60" spans="2:8" ht="45.75" customHeight="1">
      <c r="B60" s="129"/>
      <c r="C60" s="1203" t="s">
        <v>606</v>
      </c>
      <c r="D60" s="1204"/>
      <c r="E60" s="1205"/>
      <c r="F60" s="130">
        <v>935</v>
      </c>
      <c r="G60" s="130">
        <v>945</v>
      </c>
      <c r="H60" s="131">
        <v>1054</v>
      </c>
    </row>
    <row r="61" spans="2:8" ht="45.75" customHeight="1">
      <c r="B61" s="129"/>
      <c r="C61" s="1203" t="s">
        <v>607</v>
      </c>
      <c r="D61" s="1204"/>
      <c r="E61" s="1205"/>
      <c r="F61" s="130">
        <v>469</v>
      </c>
      <c r="G61" s="130">
        <v>534</v>
      </c>
      <c r="H61" s="131">
        <v>506</v>
      </c>
    </row>
    <row r="62" spans="2:8" ht="45.75" customHeight="1" thickBot="1">
      <c r="B62" s="132"/>
      <c r="C62" s="1206" t="s">
        <v>608</v>
      </c>
      <c r="D62" s="1207"/>
      <c r="E62" s="1208"/>
      <c r="F62" s="133">
        <v>331</v>
      </c>
      <c r="G62" s="133">
        <v>331</v>
      </c>
      <c r="H62" s="134">
        <v>431</v>
      </c>
    </row>
    <row r="63" spans="2:8" ht="52.5" customHeight="1" thickBot="1">
      <c r="B63" s="135"/>
      <c r="C63" s="1209" t="s">
        <v>53</v>
      </c>
      <c r="D63" s="1209"/>
      <c r="E63" s="1210"/>
      <c r="F63" s="136">
        <v>11877</v>
      </c>
      <c r="G63" s="136">
        <v>13449</v>
      </c>
      <c r="H63" s="137">
        <v>15052</v>
      </c>
    </row>
    <row r="64" spans="2:8"/>
  </sheetData>
  <sheetProtection algorithmName="SHA-512" hashValue="aI35yyUJ8d5gu1opd5bPnPgTZvXOE9o+JmC3UPVScNkwdHUmkwpU67rvFoJG568H72HbC3tOozEMRGQ4Bj/uXQ==" saltValue="nebI5iB8DhsMv5nnngGz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549</v>
      </c>
      <c r="G2" s="151"/>
      <c r="H2" s="152"/>
    </row>
    <row r="3" spans="1:8">
      <c r="A3" s="148" t="s">
        <v>542</v>
      </c>
      <c r="B3" s="153"/>
      <c r="C3" s="154"/>
      <c r="D3" s="155">
        <v>80805</v>
      </c>
      <c r="E3" s="156"/>
      <c r="F3" s="157">
        <v>69185</v>
      </c>
      <c r="G3" s="158"/>
      <c r="H3" s="159"/>
    </row>
    <row r="4" spans="1:8">
      <c r="A4" s="160"/>
      <c r="B4" s="161"/>
      <c r="C4" s="162"/>
      <c r="D4" s="163">
        <v>32267</v>
      </c>
      <c r="E4" s="164"/>
      <c r="F4" s="165">
        <v>38519</v>
      </c>
      <c r="G4" s="166"/>
      <c r="H4" s="167"/>
    </row>
    <row r="5" spans="1:8">
      <c r="A5" s="148" t="s">
        <v>544</v>
      </c>
      <c r="B5" s="153"/>
      <c r="C5" s="154"/>
      <c r="D5" s="155">
        <v>60542</v>
      </c>
      <c r="E5" s="156"/>
      <c r="F5" s="157">
        <v>70166</v>
      </c>
      <c r="G5" s="158"/>
      <c r="H5" s="159"/>
    </row>
    <row r="6" spans="1:8">
      <c r="A6" s="160"/>
      <c r="B6" s="161"/>
      <c r="C6" s="162"/>
      <c r="D6" s="163">
        <v>24504</v>
      </c>
      <c r="E6" s="164"/>
      <c r="F6" s="165">
        <v>36115</v>
      </c>
      <c r="G6" s="166"/>
      <c r="H6" s="167"/>
    </row>
    <row r="7" spans="1:8">
      <c r="A7" s="148" t="s">
        <v>545</v>
      </c>
      <c r="B7" s="153"/>
      <c r="C7" s="154"/>
      <c r="D7" s="155">
        <v>42630</v>
      </c>
      <c r="E7" s="156"/>
      <c r="F7" s="157">
        <v>70329</v>
      </c>
      <c r="G7" s="158"/>
      <c r="H7" s="159"/>
    </row>
    <row r="8" spans="1:8">
      <c r="A8" s="160"/>
      <c r="B8" s="161"/>
      <c r="C8" s="162"/>
      <c r="D8" s="163">
        <v>26558</v>
      </c>
      <c r="E8" s="164"/>
      <c r="F8" s="165">
        <v>39403</v>
      </c>
      <c r="G8" s="166"/>
      <c r="H8" s="167"/>
    </row>
    <row r="9" spans="1:8">
      <c r="A9" s="148" t="s">
        <v>546</v>
      </c>
      <c r="B9" s="153"/>
      <c r="C9" s="154"/>
      <c r="D9" s="155">
        <v>32026</v>
      </c>
      <c r="E9" s="156"/>
      <c r="F9" s="157">
        <v>54225</v>
      </c>
      <c r="G9" s="158"/>
      <c r="H9" s="159"/>
    </row>
    <row r="10" spans="1:8">
      <c r="A10" s="160"/>
      <c r="B10" s="161"/>
      <c r="C10" s="162"/>
      <c r="D10" s="163">
        <v>25334</v>
      </c>
      <c r="E10" s="164"/>
      <c r="F10" s="165">
        <v>27337</v>
      </c>
      <c r="G10" s="166"/>
      <c r="H10" s="167"/>
    </row>
    <row r="11" spans="1:8">
      <c r="A11" s="148" t="s">
        <v>547</v>
      </c>
      <c r="B11" s="153"/>
      <c r="C11" s="154"/>
      <c r="D11" s="155">
        <v>68575</v>
      </c>
      <c r="E11" s="156"/>
      <c r="F11" s="157">
        <v>54016</v>
      </c>
      <c r="G11" s="158"/>
      <c r="H11" s="159"/>
    </row>
    <row r="12" spans="1:8">
      <c r="A12" s="160"/>
      <c r="B12" s="161"/>
      <c r="C12" s="168"/>
      <c r="D12" s="163">
        <v>62073</v>
      </c>
      <c r="E12" s="164"/>
      <c r="F12" s="165">
        <v>28078</v>
      </c>
      <c r="G12" s="166"/>
      <c r="H12" s="167"/>
    </row>
    <row r="13" spans="1:8">
      <c r="A13" s="148"/>
      <c r="B13" s="153"/>
      <c r="C13" s="169"/>
      <c r="D13" s="170">
        <v>56916</v>
      </c>
      <c r="E13" s="171"/>
      <c r="F13" s="172">
        <v>63584</v>
      </c>
      <c r="G13" s="173"/>
      <c r="H13" s="159"/>
    </row>
    <row r="14" spans="1:8">
      <c r="A14" s="160"/>
      <c r="B14" s="161"/>
      <c r="C14" s="162"/>
      <c r="D14" s="163">
        <v>34147</v>
      </c>
      <c r="E14" s="164"/>
      <c r="F14" s="165">
        <v>33890</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1.46</v>
      </c>
      <c r="C19" s="174">
        <f>ROUND(VALUE(SUBSTITUTE(実質収支比率等に係る経年分析!G$48,"▲","-")),2)</f>
        <v>1.28</v>
      </c>
      <c r="D19" s="174">
        <f>ROUND(VALUE(SUBSTITUTE(実質収支比率等に係る経年分析!H$48,"▲","-")),2)</f>
        <v>5.39</v>
      </c>
      <c r="E19" s="174">
        <f>ROUND(VALUE(SUBSTITUTE(実質収支比率等に係る経年分析!I$48,"▲","-")),2)</f>
        <v>10.85</v>
      </c>
      <c r="F19" s="174">
        <f>ROUND(VALUE(SUBSTITUTE(実質収支比率等に係る経年分析!J$48,"▲","-")),2)</f>
        <v>6.76</v>
      </c>
    </row>
    <row r="20" spans="1:11">
      <c r="A20" s="174" t="s">
        <v>57</v>
      </c>
      <c r="B20" s="174">
        <f>ROUND(VALUE(SUBSTITUTE(実質収支比率等に係る経年分析!F$47,"▲","-")),2)</f>
        <v>31.1</v>
      </c>
      <c r="C20" s="174">
        <f>ROUND(VALUE(SUBSTITUTE(実質収支比率等に係る経年分析!G$47,"▲","-")),2)</f>
        <v>28.94</v>
      </c>
      <c r="D20" s="174">
        <f>ROUND(VALUE(SUBSTITUTE(実質収支比率等に係る経年分析!H$47,"▲","-")),2)</f>
        <v>28.49</v>
      </c>
      <c r="E20" s="174">
        <f>ROUND(VALUE(SUBSTITUTE(実質収支比率等に係る経年分析!I$47,"▲","-")),2)</f>
        <v>32.26</v>
      </c>
      <c r="F20" s="174">
        <f>ROUND(VALUE(SUBSTITUTE(実質収支比率等に係る経年分析!J$47,"▲","-")),2)</f>
        <v>40.97</v>
      </c>
    </row>
    <row r="21" spans="1:11">
      <c r="A21" s="174" t="s">
        <v>58</v>
      </c>
      <c r="B21" s="174">
        <f>IF(ISNUMBER(VALUE(SUBSTITUTE(実質収支比率等に係る経年分析!F$49,"▲","-"))),ROUND(VALUE(SUBSTITUTE(実質収支比率等に係る経年分析!F$49,"▲","-")),2),NA())</f>
        <v>-1.25</v>
      </c>
      <c r="C21" s="174">
        <f>IF(ISNUMBER(VALUE(SUBSTITUTE(実質収支比率等に係る経年分析!G$49,"▲","-"))),ROUND(VALUE(SUBSTITUTE(実質収支比率等に係る経年分析!G$49,"▲","-")),2),NA())</f>
        <v>-2.62</v>
      </c>
      <c r="D21" s="174">
        <f>IF(ISNUMBER(VALUE(SUBSTITUTE(実質収支比率等に係る経年分析!H$49,"▲","-"))),ROUND(VALUE(SUBSTITUTE(実質収支比率等に係る経年分析!H$49,"▲","-")),2),NA())</f>
        <v>4.78</v>
      </c>
      <c r="E21" s="174">
        <f>IF(ISNUMBER(VALUE(SUBSTITUTE(実質収支比率等に係る経年分析!I$49,"▲","-"))),ROUND(VALUE(SUBSTITUTE(実質収支比率等に係る経年分析!I$49,"▲","-")),2),NA())</f>
        <v>11.14</v>
      </c>
      <c r="F21" s="174">
        <f>IF(ISNUMBER(VALUE(SUBSTITUTE(実質収支比率等に係る経年分析!J$49,"▲","-"))),ROUND(VALUE(SUBSTITUTE(実質収支比率等に係る経年分析!J$49,"▲","-")),2),NA())</f>
        <v>3.84</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総社市国民宿舎事業費特別会計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総社市後期高齢者医療特別会計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総社市国民健康保険特別会計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1.55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1.1299999999999999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c r="A32" s="175" t="str">
        <f>IF(連結実質赤字比率に係る赤字・黒字の構成分析!C$38="",NA(),連結実質赤字比率に係る赤字・黒字の構成分析!C$38)</f>
        <v>総社市工業用水道事業会計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0.56000000000000005</v>
      </c>
    </row>
    <row r="33" spans="1:16">
      <c r="A33" s="175" t="str">
        <f>IF(連結実質赤字比率に係る赤字・黒字の構成分析!C$37="",NA(),連結実質赤字比率に係る赤字・黒字の構成分析!C$37)</f>
        <v>総社市介護保険特別会計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0.55000000000000004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1.03</v>
      </c>
    </row>
    <row r="34" spans="1:16">
      <c r="A34" s="175" t="str">
        <f>IF(連結実質赤字比率に係る赤字・黒字の構成分析!C$36="",NA(),連結実質赤字比率に係る赤字・黒字の構成分析!C$36)</f>
        <v>総社市下水道事業会計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6.76</v>
      </c>
    </row>
    <row r="36" spans="1:16">
      <c r="A36" s="175" t="str">
        <f>IF(連結実質赤字比率に係る赤字・黒字の構成分析!C$34="",NA(),連結実質赤字比率に係る赤字・黒字の構成分析!C$34)</f>
        <v>総社市水道事業会計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8.3000000000000007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2829</v>
      </c>
      <c r="E42" s="176"/>
      <c r="F42" s="176"/>
      <c r="G42" s="176">
        <f>'実質公債費比率（分子）の構造'!L$52</f>
        <v>2759</v>
      </c>
      <c r="H42" s="176"/>
      <c r="I42" s="176"/>
      <c r="J42" s="176">
        <f>'実質公債費比率（分子）の構造'!M$52</f>
        <v>2724</v>
      </c>
      <c r="K42" s="176"/>
      <c r="L42" s="176"/>
      <c r="M42" s="176">
        <f>'実質公債費比率（分子）の構造'!N$52</f>
        <v>2488</v>
      </c>
      <c r="N42" s="176"/>
      <c r="O42" s="176"/>
      <c r="P42" s="176">
        <f>'実質公債費比率（分子）の構造'!O$52</f>
        <v>2561</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87</v>
      </c>
      <c r="C44" s="176"/>
      <c r="D44" s="176"/>
      <c r="E44" s="176">
        <f>'実質公債費比率（分子）の構造'!L$50</f>
        <v>82</v>
      </c>
      <c r="F44" s="176"/>
      <c r="G44" s="176"/>
      <c r="H44" s="176">
        <f>'実質公債費比率（分子）の構造'!M$50</f>
        <v>74</v>
      </c>
      <c r="I44" s="176"/>
      <c r="J44" s="176"/>
      <c r="K44" s="176">
        <f>'実質公債費比率（分子）の構造'!N$50</f>
        <v>66</v>
      </c>
      <c r="L44" s="176"/>
      <c r="M44" s="176"/>
      <c r="N44" s="176">
        <f>'実質公債費比率（分子）の構造'!O$50</f>
        <v>62</v>
      </c>
      <c r="O44" s="176"/>
      <c r="P44" s="176"/>
    </row>
    <row r="45" spans="1:16">
      <c r="A45" s="176" t="s">
        <v>68</v>
      </c>
      <c r="B45" s="176">
        <f>'実質公債費比率（分子）の構造'!K$49</f>
        <v>144</v>
      </c>
      <c r="C45" s="176"/>
      <c r="D45" s="176"/>
      <c r="E45" s="176">
        <f>'実質公債費比率（分子）の構造'!L$49</f>
        <v>145</v>
      </c>
      <c r="F45" s="176"/>
      <c r="G45" s="176"/>
      <c r="H45" s="176">
        <f>'実質公債費比率（分子）の構造'!M$49</f>
        <v>143</v>
      </c>
      <c r="I45" s="176"/>
      <c r="J45" s="176"/>
      <c r="K45" s="176">
        <f>'実質公債費比率（分子）の構造'!N$49</f>
        <v>77</v>
      </c>
      <c r="L45" s="176"/>
      <c r="M45" s="176"/>
      <c r="N45" s="176">
        <f>'実質公債費比率（分子）の構造'!O$49</f>
        <v>10</v>
      </c>
      <c r="O45" s="176"/>
      <c r="P45" s="176"/>
    </row>
    <row r="46" spans="1:16">
      <c r="A46" s="176" t="s">
        <v>69</v>
      </c>
      <c r="B46" s="176">
        <f>'実質公債費比率（分子）の構造'!K$48</f>
        <v>705</v>
      </c>
      <c r="C46" s="176"/>
      <c r="D46" s="176"/>
      <c r="E46" s="176">
        <f>'実質公債費比率（分子）の構造'!L$48</f>
        <v>816</v>
      </c>
      <c r="F46" s="176"/>
      <c r="G46" s="176"/>
      <c r="H46" s="176">
        <f>'実質公債費比率（分子）の構造'!M$48</f>
        <v>795</v>
      </c>
      <c r="I46" s="176"/>
      <c r="J46" s="176"/>
      <c r="K46" s="176">
        <f>'実質公債費比率（分子）の構造'!N$48</f>
        <v>802</v>
      </c>
      <c r="L46" s="176"/>
      <c r="M46" s="176"/>
      <c r="N46" s="176">
        <f>'実質公債費比率（分子）の構造'!O$48</f>
        <v>654</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2990</v>
      </c>
      <c r="C49" s="176"/>
      <c r="D49" s="176"/>
      <c r="E49" s="176">
        <f>'実質公債費比率（分子）の構造'!L$45</f>
        <v>2713</v>
      </c>
      <c r="F49" s="176"/>
      <c r="G49" s="176"/>
      <c r="H49" s="176">
        <f>'実質公債費比率（分子）の構造'!M$45</f>
        <v>2684</v>
      </c>
      <c r="I49" s="176"/>
      <c r="J49" s="176"/>
      <c r="K49" s="176">
        <f>'実質公債費比率（分子）の構造'!N$45</f>
        <v>2685</v>
      </c>
      <c r="L49" s="176"/>
      <c r="M49" s="176"/>
      <c r="N49" s="176">
        <f>'実質公債費比率（分子）の構造'!O$45</f>
        <v>2752</v>
      </c>
      <c r="O49" s="176"/>
      <c r="P49" s="176"/>
    </row>
    <row r="50" spans="1:16">
      <c r="A50" s="176" t="s">
        <v>73</v>
      </c>
      <c r="B50" s="176" t="e">
        <f>NA()</f>
        <v>#N/A</v>
      </c>
      <c r="C50" s="176">
        <f>IF(ISNUMBER('実質公債費比率（分子）の構造'!K$53),'実質公債費比率（分子）の構造'!K$53,NA())</f>
        <v>1097</v>
      </c>
      <c r="D50" s="176" t="e">
        <f>NA()</f>
        <v>#N/A</v>
      </c>
      <c r="E50" s="176" t="e">
        <f>NA()</f>
        <v>#N/A</v>
      </c>
      <c r="F50" s="176">
        <f>IF(ISNUMBER('実質公債費比率（分子）の構造'!L$53),'実質公債費比率（分子）の構造'!L$53,NA())</f>
        <v>997</v>
      </c>
      <c r="G50" s="176" t="e">
        <f>NA()</f>
        <v>#N/A</v>
      </c>
      <c r="H50" s="176" t="e">
        <f>NA()</f>
        <v>#N/A</v>
      </c>
      <c r="I50" s="176">
        <f>IF(ISNUMBER('実質公債費比率（分子）の構造'!M$53),'実質公債費比率（分子）の構造'!M$53,NA())</f>
        <v>972</v>
      </c>
      <c r="J50" s="176" t="e">
        <f>NA()</f>
        <v>#N/A</v>
      </c>
      <c r="K50" s="176" t="e">
        <f>NA()</f>
        <v>#N/A</v>
      </c>
      <c r="L50" s="176">
        <f>IF(ISNUMBER('実質公債費比率（分子）の構造'!N$53),'実質公債費比率（分子）の構造'!N$53,NA())</f>
        <v>1142</v>
      </c>
      <c r="M50" s="176" t="e">
        <f>NA()</f>
        <v>#N/A</v>
      </c>
      <c r="N50" s="176" t="e">
        <f>NA()</f>
        <v>#N/A</v>
      </c>
      <c r="O50" s="176">
        <f>IF(ISNUMBER('実質公債費比率（分子）の構造'!O$53),'実質公債費比率（分子）の構造'!O$53,NA())</f>
        <v>917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27808</v>
      </c>
      <c r="E56" s="175"/>
      <c r="F56" s="175"/>
      <c r="G56" s="175">
        <f>'将来負担比率（分子）の構造'!J$52</f>
        <v>28315</v>
      </c>
      <c r="H56" s="175"/>
      <c r="I56" s="175"/>
      <c r="J56" s="175">
        <f>'将来負担比率（分子）の構造'!K$52</f>
        <v>28568</v>
      </c>
      <c r="K56" s="175"/>
      <c r="L56" s="175"/>
      <c r="M56" s="175">
        <f>'将来負担比率（分子）の構造'!L$52</f>
        <v>27512</v>
      </c>
      <c r="N56" s="175"/>
      <c r="O56" s="175"/>
      <c r="P56" s="175">
        <f>'将来負担比率（分子）の構造'!M$52</f>
        <v>28756</v>
      </c>
    </row>
    <row r="57" spans="1:16">
      <c r="A57" s="175" t="s">
        <v>44</v>
      </c>
      <c r="B57" s="175"/>
      <c r="C57" s="175"/>
      <c r="D57" s="175">
        <f>'将来負担比率（分子）の構造'!I$51</f>
        <v>3324</v>
      </c>
      <c r="E57" s="175"/>
      <c r="F57" s="175"/>
      <c r="G57" s="175">
        <f>'将来負担比率（分子）の構造'!J$51</f>
        <v>3245</v>
      </c>
      <c r="H57" s="175"/>
      <c r="I57" s="175"/>
      <c r="J57" s="175">
        <f>'将来負担比率（分子）の構造'!K$51</f>
        <v>3112</v>
      </c>
      <c r="K57" s="175"/>
      <c r="L57" s="175"/>
      <c r="M57" s="175">
        <f>'将来負担比率（分子）の構造'!L$51</f>
        <v>3020</v>
      </c>
      <c r="N57" s="175"/>
      <c r="O57" s="175"/>
      <c r="P57" s="175">
        <f>'将来負担比率（分子）の構造'!M$51</f>
        <v>2932</v>
      </c>
    </row>
    <row r="58" spans="1:16">
      <c r="A58" s="175" t="s">
        <v>43</v>
      </c>
      <c r="B58" s="175"/>
      <c r="C58" s="175"/>
      <c r="D58" s="175">
        <f>'将来負担比率（分子）の構造'!I$50</f>
        <v>10814</v>
      </c>
      <c r="E58" s="175"/>
      <c r="F58" s="175"/>
      <c r="G58" s="175">
        <f>'将来負担比率（分子）の構造'!J$50</f>
        <v>9509</v>
      </c>
      <c r="H58" s="175"/>
      <c r="I58" s="175"/>
      <c r="J58" s="175">
        <f>'将来負担比率（分子）の構造'!K$50</f>
        <v>9558</v>
      </c>
      <c r="K58" s="175"/>
      <c r="L58" s="175"/>
      <c r="M58" s="175">
        <f>'将来負担比率（分子）の構造'!L$50</f>
        <v>12829</v>
      </c>
      <c r="N58" s="175"/>
      <c r="O58" s="175"/>
      <c r="P58" s="175">
        <f>'将来負担比率（分子）の構造'!M$50</f>
        <v>14638</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c r="A62" s="175" t="s">
        <v>37</v>
      </c>
      <c r="B62" s="175">
        <f>'将来負担比率（分子）の構造'!I$45</f>
        <v>3902</v>
      </c>
      <c r="C62" s="175"/>
      <c r="D62" s="175"/>
      <c r="E62" s="175">
        <f>'将来負担比率（分子）の構造'!J$45</f>
        <v>3884</v>
      </c>
      <c r="F62" s="175"/>
      <c r="G62" s="175"/>
      <c r="H62" s="175">
        <f>'将来負担比率（分子）の構造'!K$45</f>
        <v>3982</v>
      </c>
      <c r="I62" s="175"/>
      <c r="J62" s="175"/>
      <c r="K62" s="175">
        <f>'将来負担比率（分子）の構造'!L$45</f>
        <v>4163</v>
      </c>
      <c r="L62" s="175"/>
      <c r="M62" s="175"/>
      <c r="N62" s="175">
        <f>'将来負担比率（分子）の構造'!M$45</f>
        <v>4116</v>
      </c>
      <c r="O62" s="175"/>
      <c r="P62" s="175"/>
    </row>
    <row r="63" spans="1:16">
      <c r="A63" s="175" t="s">
        <v>36</v>
      </c>
      <c r="B63" s="175">
        <f>'将来負担比率（分子）の構造'!I$44</f>
        <v>348</v>
      </c>
      <c r="C63" s="175"/>
      <c r="D63" s="175"/>
      <c r="E63" s="175">
        <f>'将来負担比率（分子）の構造'!J$44</f>
        <v>247</v>
      </c>
      <c r="F63" s="175"/>
      <c r="G63" s="175"/>
      <c r="H63" s="175">
        <f>'将来負担比率（分子）の構造'!K$44</f>
        <v>113</v>
      </c>
      <c r="I63" s="175"/>
      <c r="J63" s="175"/>
      <c r="K63" s="175">
        <f>'将来負担比率（分子）の構造'!L$44</f>
        <v>152</v>
      </c>
      <c r="L63" s="175"/>
      <c r="M63" s="175"/>
      <c r="N63" s="175">
        <f>'将来負担比率（分子）の構造'!M$44</f>
        <v>865</v>
      </c>
      <c r="O63" s="175"/>
      <c r="P63" s="175"/>
    </row>
    <row r="64" spans="1:16">
      <c r="A64" s="175" t="s">
        <v>35</v>
      </c>
      <c r="B64" s="175">
        <f>'将来負担比率（分子）の構造'!I$43</f>
        <v>8701</v>
      </c>
      <c r="C64" s="175"/>
      <c r="D64" s="175"/>
      <c r="E64" s="175">
        <f>'将来負担比率（分子）の構造'!J$43</f>
        <v>8559</v>
      </c>
      <c r="F64" s="175"/>
      <c r="G64" s="175"/>
      <c r="H64" s="175">
        <f>'将来負担比率（分子）の構造'!K$43</f>
        <v>8012</v>
      </c>
      <c r="I64" s="175"/>
      <c r="J64" s="175"/>
      <c r="K64" s="175">
        <f>'将来負担比率（分子）の構造'!L$43</f>
        <v>7753</v>
      </c>
      <c r="L64" s="175"/>
      <c r="M64" s="175"/>
      <c r="N64" s="175">
        <f>'将来負担比率（分子）の構造'!M$43</f>
        <v>7084</v>
      </c>
      <c r="O64" s="175"/>
      <c r="P64" s="175"/>
    </row>
    <row r="65" spans="1:16">
      <c r="A65" s="175" t="s">
        <v>34</v>
      </c>
      <c r="B65" s="175">
        <f>'将来負担比率（分子）の構造'!I$42</f>
        <v>608</v>
      </c>
      <c r="C65" s="175"/>
      <c r="D65" s="175"/>
      <c r="E65" s="175">
        <f>'将来負担比率（分子）の構造'!J$42</f>
        <v>514</v>
      </c>
      <c r="F65" s="175"/>
      <c r="G65" s="175"/>
      <c r="H65" s="175">
        <f>'将来負担比率（分子）の構造'!K$42</f>
        <v>462</v>
      </c>
      <c r="I65" s="175"/>
      <c r="J65" s="175"/>
      <c r="K65" s="175">
        <f>'将来負担比率（分子）の構造'!L$42</f>
        <v>425</v>
      </c>
      <c r="L65" s="175"/>
      <c r="M65" s="175"/>
      <c r="N65" s="175">
        <f>'将来負担比率（分子）の構造'!M$42</f>
        <v>365</v>
      </c>
      <c r="O65" s="175"/>
      <c r="P65" s="175"/>
    </row>
    <row r="66" spans="1:16">
      <c r="A66" s="175" t="s">
        <v>33</v>
      </c>
      <c r="B66" s="175">
        <f>'将来負担比率（分子）の構造'!I$41</f>
        <v>30519</v>
      </c>
      <c r="C66" s="175"/>
      <c r="D66" s="175"/>
      <c r="E66" s="175">
        <f>'将来負担比率（分子）の構造'!J$41</f>
        <v>30977</v>
      </c>
      <c r="F66" s="175"/>
      <c r="G66" s="175"/>
      <c r="H66" s="175">
        <f>'将来負担比率（分子）の構造'!K$41</f>
        <v>30750</v>
      </c>
      <c r="I66" s="175"/>
      <c r="J66" s="175"/>
      <c r="K66" s="175">
        <f>'将来負担比率（分子）の構造'!L$41</f>
        <v>30586</v>
      </c>
      <c r="L66" s="175"/>
      <c r="M66" s="175"/>
      <c r="N66" s="175">
        <f>'将来負担比率（分子）の構造'!M$41</f>
        <v>31825</v>
      </c>
      <c r="O66" s="175"/>
      <c r="P66" s="175"/>
    </row>
    <row r="67" spans="1:16">
      <c r="A67" s="175" t="s">
        <v>77</v>
      </c>
      <c r="B67" s="175" t="e">
        <f>NA()</f>
        <v>#N/A</v>
      </c>
      <c r="C67" s="175">
        <f>IF(ISNUMBER('将来負担比率（分子）の構造'!I$53), IF('将来負担比率（分子）の構造'!I$53 &lt; 0, 0, '将来負担比率（分子）の構造'!I$53), NA())</f>
        <v>2133</v>
      </c>
      <c r="D67" s="175" t="e">
        <f>NA()</f>
        <v>#N/A</v>
      </c>
      <c r="E67" s="175" t="e">
        <f>NA()</f>
        <v>#N/A</v>
      </c>
      <c r="F67" s="175">
        <f>IF(ISNUMBER('将来負担比率（分子）の構造'!J$53), IF('将来負担比率（分子）の構造'!J$53 &lt; 0, 0, '将来負担比率（分子）の構造'!J$53), NA())</f>
        <v>3113</v>
      </c>
      <c r="G67" s="175" t="e">
        <f>NA()</f>
        <v>#N/A</v>
      </c>
      <c r="H67" s="175" t="e">
        <f>NA()</f>
        <v>#N/A</v>
      </c>
      <c r="I67" s="175">
        <f>IF(ISNUMBER('将来負担比率（分子）の構造'!K$53), IF('将来負担比率（分子）の構造'!K$53 &lt; 0, 0, '将来負担比率（分子）の構造'!K$53), NA())</f>
        <v>2081</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4650</v>
      </c>
      <c r="C72" s="179">
        <f>基金残高に係る経年分析!G55</f>
        <v>5581</v>
      </c>
      <c r="D72" s="179">
        <f>基金残高に係る経年分析!H55</f>
        <v>6961</v>
      </c>
    </row>
    <row r="73" spans="1:16">
      <c r="A73" s="178" t="s">
        <v>80</v>
      </c>
      <c r="B73" s="179">
        <f>基金残高に係る経年分析!F56</f>
        <v>880</v>
      </c>
      <c r="C73" s="179">
        <f>基金残高に係る経年分析!G56</f>
        <v>1201</v>
      </c>
      <c r="D73" s="179">
        <f>基金残高に係る経年分析!H56</f>
        <v>1303</v>
      </c>
    </row>
    <row r="74" spans="1:16">
      <c r="A74" s="178" t="s">
        <v>81</v>
      </c>
      <c r="B74" s="179">
        <f>基金残高に係る経年分析!F57</f>
        <v>6347</v>
      </c>
      <c r="C74" s="179">
        <f>基金残高に係る経年分析!G57</f>
        <v>6667</v>
      </c>
      <c r="D74" s="179">
        <f>基金残高に係る経年分析!H57</f>
        <v>6788</v>
      </c>
    </row>
  </sheetData>
  <sheetProtection algorithmName="SHA-512" hashValue="o69rF6J2MTcBM4PPWgMY/oxQGqqQpCsJpXwcIyLeqRHKACtmDwKguOkuOMv9oDrcVlOp7m148ONy5KK89tbhWA==" saltValue="cskkKGdXBqjuX3GsR9/3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J1" workbookViewId="0">
      <selection activeCell="AP13" sqref="AP13:BN13"/>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230</v>
      </c>
      <c r="C5" s="610"/>
      <c r="D5" s="610"/>
      <c r="E5" s="610"/>
      <c r="F5" s="610"/>
      <c r="G5" s="610"/>
      <c r="H5" s="610"/>
      <c r="I5" s="610"/>
      <c r="J5" s="610"/>
      <c r="K5" s="610"/>
      <c r="L5" s="610"/>
      <c r="M5" s="610"/>
      <c r="N5" s="610"/>
      <c r="O5" s="610"/>
      <c r="P5" s="610"/>
      <c r="Q5" s="611"/>
      <c r="R5" s="612">
        <v>8815277</v>
      </c>
      <c r="S5" s="613"/>
      <c r="T5" s="613"/>
      <c r="U5" s="613"/>
      <c r="V5" s="613"/>
      <c r="W5" s="613"/>
      <c r="X5" s="613"/>
      <c r="Y5" s="614"/>
      <c r="Z5" s="615">
        <v>25.5</v>
      </c>
      <c r="AA5" s="615"/>
      <c r="AB5" s="615"/>
      <c r="AC5" s="615"/>
      <c r="AD5" s="616">
        <v>8361861</v>
      </c>
      <c r="AE5" s="616"/>
      <c r="AF5" s="616"/>
      <c r="AG5" s="616"/>
      <c r="AH5" s="616"/>
      <c r="AI5" s="616"/>
      <c r="AJ5" s="616"/>
      <c r="AK5" s="616"/>
      <c r="AL5" s="617">
        <v>49.3</v>
      </c>
      <c r="AM5" s="618"/>
      <c r="AN5" s="618"/>
      <c r="AO5" s="619"/>
      <c r="AP5" s="609" t="s">
        <v>231</v>
      </c>
      <c r="AQ5" s="610"/>
      <c r="AR5" s="610"/>
      <c r="AS5" s="610"/>
      <c r="AT5" s="610"/>
      <c r="AU5" s="610"/>
      <c r="AV5" s="610"/>
      <c r="AW5" s="610"/>
      <c r="AX5" s="610"/>
      <c r="AY5" s="610"/>
      <c r="AZ5" s="610"/>
      <c r="BA5" s="610"/>
      <c r="BB5" s="610"/>
      <c r="BC5" s="610"/>
      <c r="BD5" s="610"/>
      <c r="BE5" s="610"/>
      <c r="BF5" s="611"/>
      <c r="BG5" s="623">
        <v>8343726</v>
      </c>
      <c r="BH5" s="624"/>
      <c r="BI5" s="624"/>
      <c r="BJ5" s="624"/>
      <c r="BK5" s="624"/>
      <c r="BL5" s="624"/>
      <c r="BM5" s="624"/>
      <c r="BN5" s="625"/>
      <c r="BO5" s="626">
        <v>94.7</v>
      </c>
      <c r="BP5" s="626"/>
      <c r="BQ5" s="626"/>
      <c r="BR5" s="626"/>
      <c r="BS5" s="627">
        <v>82504</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c r="B6" s="620" t="s">
        <v>235</v>
      </c>
      <c r="C6" s="621"/>
      <c r="D6" s="621"/>
      <c r="E6" s="621"/>
      <c r="F6" s="621"/>
      <c r="G6" s="621"/>
      <c r="H6" s="621"/>
      <c r="I6" s="621"/>
      <c r="J6" s="621"/>
      <c r="K6" s="621"/>
      <c r="L6" s="621"/>
      <c r="M6" s="621"/>
      <c r="N6" s="621"/>
      <c r="O6" s="621"/>
      <c r="P6" s="621"/>
      <c r="Q6" s="622"/>
      <c r="R6" s="623">
        <v>292753</v>
      </c>
      <c r="S6" s="624"/>
      <c r="T6" s="624"/>
      <c r="U6" s="624"/>
      <c r="V6" s="624"/>
      <c r="W6" s="624"/>
      <c r="X6" s="624"/>
      <c r="Y6" s="625"/>
      <c r="Z6" s="626">
        <v>0.8</v>
      </c>
      <c r="AA6" s="626"/>
      <c r="AB6" s="626"/>
      <c r="AC6" s="626"/>
      <c r="AD6" s="627">
        <v>292753</v>
      </c>
      <c r="AE6" s="627"/>
      <c r="AF6" s="627"/>
      <c r="AG6" s="627"/>
      <c r="AH6" s="627"/>
      <c r="AI6" s="627"/>
      <c r="AJ6" s="627"/>
      <c r="AK6" s="627"/>
      <c r="AL6" s="628">
        <v>1.7</v>
      </c>
      <c r="AM6" s="629"/>
      <c r="AN6" s="629"/>
      <c r="AO6" s="630"/>
      <c r="AP6" s="620" t="s">
        <v>236</v>
      </c>
      <c r="AQ6" s="621"/>
      <c r="AR6" s="621"/>
      <c r="AS6" s="621"/>
      <c r="AT6" s="621"/>
      <c r="AU6" s="621"/>
      <c r="AV6" s="621"/>
      <c r="AW6" s="621"/>
      <c r="AX6" s="621"/>
      <c r="AY6" s="621"/>
      <c r="AZ6" s="621"/>
      <c r="BA6" s="621"/>
      <c r="BB6" s="621"/>
      <c r="BC6" s="621"/>
      <c r="BD6" s="621"/>
      <c r="BE6" s="621"/>
      <c r="BF6" s="622"/>
      <c r="BG6" s="623">
        <v>8343726</v>
      </c>
      <c r="BH6" s="624"/>
      <c r="BI6" s="624"/>
      <c r="BJ6" s="624"/>
      <c r="BK6" s="624"/>
      <c r="BL6" s="624"/>
      <c r="BM6" s="624"/>
      <c r="BN6" s="625"/>
      <c r="BO6" s="626">
        <v>94.7</v>
      </c>
      <c r="BP6" s="626"/>
      <c r="BQ6" s="626"/>
      <c r="BR6" s="626"/>
      <c r="BS6" s="627">
        <v>82504</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251262</v>
      </c>
      <c r="CS6" s="624"/>
      <c r="CT6" s="624"/>
      <c r="CU6" s="624"/>
      <c r="CV6" s="624"/>
      <c r="CW6" s="624"/>
      <c r="CX6" s="624"/>
      <c r="CY6" s="625"/>
      <c r="CZ6" s="617">
        <v>0.8</v>
      </c>
      <c r="DA6" s="618"/>
      <c r="DB6" s="618"/>
      <c r="DC6" s="634"/>
      <c r="DD6" s="632" t="s">
        <v>133</v>
      </c>
      <c r="DE6" s="624"/>
      <c r="DF6" s="624"/>
      <c r="DG6" s="624"/>
      <c r="DH6" s="624"/>
      <c r="DI6" s="624"/>
      <c r="DJ6" s="624"/>
      <c r="DK6" s="624"/>
      <c r="DL6" s="624"/>
      <c r="DM6" s="624"/>
      <c r="DN6" s="624"/>
      <c r="DO6" s="624"/>
      <c r="DP6" s="625"/>
      <c r="DQ6" s="632">
        <v>251262</v>
      </c>
      <c r="DR6" s="624"/>
      <c r="DS6" s="624"/>
      <c r="DT6" s="624"/>
      <c r="DU6" s="624"/>
      <c r="DV6" s="624"/>
      <c r="DW6" s="624"/>
      <c r="DX6" s="624"/>
      <c r="DY6" s="624"/>
      <c r="DZ6" s="624"/>
      <c r="EA6" s="624"/>
      <c r="EB6" s="624"/>
      <c r="EC6" s="633"/>
    </row>
    <row r="7" spans="2:143" ht="11.25" customHeight="1">
      <c r="B7" s="620" t="s">
        <v>238</v>
      </c>
      <c r="C7" s="621"/>
      <c r="D7" s="621"/>
      <c r="E7" s="621"/>
      <c r="F7" s="621"/>
      <c r="G7" s="621"/>
      <c r="H7" s="621"/>
      <c r="I7" s="621"/>
      <c r="J7" s="621"/>
      <c r="K7" s="621"/>
      <c r="L7" s="621"/>
      <c r="M7" s="621"/>
      <c r="N7" s="621"/>
      <c r="O7" s="621"/>
      <c r="P7" s="621"/>
      <c r="Q7" s="622"/>
      <c r="R7" s="623">
        <v>3609</v>
      </c>
      <c r="S7" s="624"/>
      <c r="T7" s="624"/>
      <c r="U7" s="624"/>
      <c r="V7" s="624"/>
      <c r="W7" s="624"/>
      <c r="X7" s="624"/>
      <c r="Y7" s="625"/>
      <c r="Z7" s="626">
        <v>0</v>
      </c>
      <c r="AA7" s="626"/>
      <c r="AB7" s="626"/>
      <c r="AC7" s="626"/>
      <c r="AD7" s="627">
        <v>3609</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3648282</v>
      </c>
      <c r="BH7" s="624"/>
      <c r="BI7" s="624"/>
      <c r="BJ7" s="624"/>
      <c r="BK7" s="624"/>
      <c r="BL7" s="624"/>
      <c r="BM7" s="624"/>
      <c r="BN7" s="625"/>
      <c r="BO7" s="626">
        <v>41.4</v>
      </c>
      <c r="BP7" s="626"/>
      <c r="BQ7" s="626"/>
      <c r="BR7" s="626"/>
      <c r="BS7" s="627">
        <v>82504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7915228</v>
      </c>
      <c r="CS7" s="624"/>
      <c r="CT7" s="624"/>
      <c r="CU7" s="624"/>
      <c r="CV7" s="624"/>
      <c r="CW7" s="624"/>
      <c r="CX7" s="624"/>
      <c r="CY7" s="625"/>
      <c r="CZ7" s="626">
        <v>23.8</v>
      </c>
      <c r="DA7" s="626"/>
      <c r="DB7" s="626"/>
      <c r="DC7" s="626"/>
      <c r="DD7" s="632">
        <v>3535164</v>
      </c>
      <c r="DE7" s="624"/>
      <c r="DF7" s="624"/>
      <c r="DG7" s="624"/>
      <c r="DH7" s="624"/>
      <c r="DI7" s="624"/>
      <c r="DJ7" s="624"/>
      <c r="DK7" s="624"/>
      <c r="DL7" s="624"/>
      <c r="DM7" s="624"/>
      <c r="DN7" s="624"/>
      <c r="DO7" s="624"/>
      <c r="DP7" s="625"/>
      <c r="DQ7" s="632">
        <v>4138485</v>
      </c>
      <c r="DR7" s="624"/>
      <c r="DS7" s="624"/>
      <c r="DT7" s="624"/>
      <c r="DU7" s="624"/>
      <c r="DV7" s="624"/>
      <c r="DW7" s="624"/>
      <c r="DX7" s="624"/>
      <c r="DY7" s="624"/>
      <c r="DZ7" s="624"/>
      <c r="EA7" s="624"/>
      <c r="EB7" s="624"/>
      <c r="EC7" s="633"/>
    </row>
    <row r="8" spans="2:143" ht="11.25" customHeight="1">
      <c r="B8" s="620" t="s">
        <v>241</v>
      </c>
      <c r="C8" s="621"/>
      <c r="D8" s="621"/>
      <c r="E8" s="621"/>
      <c r="F8" s="621"/>
      <c r="G8" s="621"/>
      <c r="H8" s="621"/>
      <c r="I8" s="621"/>
      <c r="J8" s="621"/>
      <c r="K8" s="621"/>
      <c r="L8" s="621"/>
      <c r="M8" s="621"/>
      <c r="N8" s="621"/>
      <c r="O8" s="621"/>
      <c r="P8" s="621"/>
      <c r="Q8" s="622"/>
      <c r="R8" s="623">
        <v>66089</v>
      </c>
      <c r="S8" s="624"/>
      <c r="T8" s="624"/>
      <c r="U8" s="624"/>
      <c r="V8" s="624"/>
      <c r="W8" s="624"/>
      <c r="X8" s="624"/>
      <c r="Y8" s="625"/>
      <c r="Z8" s="626">
        <v>0.2</v>
      </c>
      <c r="AA8" s="626"/>
      <c r="AB8" s="626"/>
      <c r="AC8" s="626"/>
      <c r="AD8" s="627">
        <v>66089</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125526</v>
      </c>
      <c r="BH8" s="624"/>
      <c r="BI8" s="624"/>
      <c r="BJ8" s="624"/>
      <c r="BK8" s="624"/>
      <c r="BL8" s="624"/>
      <c r="BM8" s="624"/>
      <c r="BN8" s="625"/>
      <c r="BO8" s="626">
        <v>1.4</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11253660</v>
      </c>
      <c r="CS8" s="624"/>
      <c r="CT8" s="624"/>
      <c r="CU8" s="624"/>
      <c r="CV8" s="624"/>
      <c r="CW8" s="624"/>
      <c r="CX8" s="624"/>
      <c r="CY8" s="625"/>
      <c r="CZ8" s="626">
        <v>33.799999999999997</v>
      </c>
      <c r="DA8" s="626"/>
      <c r="DB8" s="626"/>
      <c r="DC8" s="626"/>
      <c r="DD8" s="632">
        <v>139724</v>
      </c>
      <c r="DE8" s="624"/>
      <c r="DF8" s="624"/>
      <c r="DG8" s="624"/>
      <c r="DH8" s="624"/>
      <c r="DI8" s="624"/>
      <c r="DJ8" s="624"/>
      <c r="DK8" s="624"/>
      <c r="DL8" s="624"/>
      <c r="DM8" s="624"/>
      <c r="DN8" s="624"/>
      <c r="DO8" s="624"/>
      <c r="DP8" s="625"/>
      <c r="DQ8" s="632">
        <v>5243239</v>
      </c>
      <c r="DR8" s="624"/>
      <c r="DS8" s="624"/>
      <c r="DT8" s="624"/>
      <c r="DU8" s="624"/>
      <c r="DV8" s="624"/>
      <c r="DW8" s="624"/>
      <c r="DX8" s="624"/>
      <c r="DY8" s="624"/>
      <c r="DZ8" s="624"/>
      <c r="EA8" s="624"/>
      <c r="EB8" s="624"/>
      <c r="EC8" s="633"/>
    </row>
    <row r="9" spans="2:143" ht="11.25" customHeight="1">
      <c r="B9" s="620" t="s">
        <v>245</v>
      </c>
      <c r="C9" s="621"/>
      <c r="D9" s="621"/>
      <c r="E9" s="621"/>
      <c r="F9" s="621"/>
      <c r="G9" s="621"/>
      <c r="H9" s="621"/>
      <c r="I9" s="621"/>
      <c r="J9" s="621"/>
      <c r="K9" s="621"/>
      <c r="L9" s="621"/>
      <c r="M9" s="621"/>
      <c r="N9" s="621"/>
      <c r="O9" s="621"/>
      <c r="P9" s="621"/>
      <c r="Q9" s="622"/>
      <c r="R9" s="623">
        <v>44259</v>
      </c>
      <c r="S9" s="624"/>
      <c r="T9" s="624"/>
      <c r="U9" s="624"/>
      <c r="V9" s="624"/>
      <c r="W9" s="624"/>
      <c r="X9" s="624"/>
      <c r="Y9" s="625"/>
      <c r="Z9" s="626">
        <v>0.1</v>
      </c>
      <c r="AA9" s="626"/>
      <c r="AB9" s="626"/>
      <c r="AC9" s="626"/>
      <c r="AD9" s="627">
        <v>44259</v>
      </c>
      <c r="AE9" s="627"/>
      <c r="AF9" s="627"/>
      <c r="AG9" s="627"/>
      <c r="AH9" s="627"/>
      <c r="AI9" s="627"/>
      <c r="AJ9" s="627"/>
      <c r="AK9" s="627"/>
      <c r="AL9" s="628">
        <v>0.3</v>
      </c>
      <c r="AM9" s="629"/>
      <c r="AN9" s="629"/>
      <c r="AO9" s="630"/>
      <c r="AP9" s="620" t="s">
        <v>246</v>
      </c>
      <c r="AQ9" s="621"/>
      <c r="AR9" s="621"/>
      <c r="AS9" s="621"/>
      <c r="AT9" s="621"/>
      <c r="AU9" s="621"/>
      <c r="AV9" s="621"/>
      <c r="AW9" s="621"/>
      <c r="AX9" s="621"/>
      <c r="AY9" s="621"/>
      <c r="AZ9" s="621"/>
      <c r="BA9" s="621"/>
      <c r="BB9" s="621"/>
      <c r="BC9" s="621"/>
      <c r="BD9" s="621"/>
      <c r="BE9" s="621"/>
      <c r="BF9" s="622"/>
      <c r="BG9" s="623">
        <v>3065085</v>
      </c>
      <c r="BH9" s="624"/>
      <c r="BI9" s="624"/>
      <c r="BJ9" s="624"/>
      <c r="BK9" s="624"/>
      <c r="BL9" s="624"/>
      <c r="BM9" s="624"/>
      <c r="BN9" s="625"/>
      <c r="BO9" s="626">
        <v>34.799999999999997</v>
      </c>
      <c r="BP9" s="626"/>
      <c r="BQ9" s="626"/>
      <c r="BR9" s="626"/>
      <c r="BS9" s="627" t="s">
        <v>133</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2525261</v>
      </c>
      <c r="CS9" s="624"/>
      <c r="CT9" s="624"/>
      <c r="CU9" s="624"/>
      <c r="CV9" s="624"/>
      <c r="CW9" s="624"/>
      <c r="CX9" s="624"/>
      <c r="CY9" s="625"/>
      <c r="CZ9" s="626">
        <v>7.6</v>
      </c>
      <c r="DA9" s="626"/>
      <c r="DB9" s="626"/>
      <c r="DC9" s="626"/>
      <c r="DD9" s="632">
        <v>117164</v>
      </c>
      <c r="DE9" s="624"/>
      <c r="DF9" s="624"/>
      <c r="DG9" s="624"/>
      <c r="DH9" s="624"/>
      <c r="DI9" s="624"/>
      <c r="DJ9" s="624"/>
      <c r="DK9" s="624"/>
      <c r="DL9" s="624"/>
      <c r="DM9" s="624"/>
      <c r="DN9" s="624"/>
      <c r="DO9" s="624"/>
      <c r="DP9" s="625"/>
      <c r="DQ9" s="632">
        <v>1939726</v>
      </c>
      <c r="DR9" s="624"/>
      <c r="DS9" s="624"/>
      <c r="DT9" s="624"/>
      <c r="DU9" s="624"/>
      <c r="DV9" s="624"/>
      <c r="DW9" s="624"/>
      <c r="DX9" s="624"/>
      <c r="DY9" s="624"/>
      <c r="DZ9" s="624"/>
      <c r="EA9" s="624"/>
      <c r="EB9" s="624"/>
      <c r="EC9" s="633"/>
    </row>
    <row r="10" spans="2:143" ht="11.25" customHeight="1">
      <c r="B10" s="620" t="s">
        <v>248</v>
      </c>
      <c r="C10" s="621"/>
      <c r="D10" s="621"/>
      <c r="E10" s="621"/>
      <c r="F10" s="621"/>
      <c r="G10" s="621"/>
      <c r="H10" s="621"/>
      <c r="I10" s="621"/>
      <c r="J10" s="621"/>
      <c r="K10" s="621"/>
      <c r="L10" s="621"/>
      <c r="M10" s="621"/>
      <c r="N10" s="621"/>
      <c r="O10" s="621"/>
      <c r="P10" s="621"/>
      <c r="Q10" s="622"/>
      <c r="R10" s="623" t="s">
        <v>133</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166952</v>
      </c>
      <c r="BH10" s="624"/>
      <c r="BI10" s="624"/>
      <c r="BJ10" s="624"/>
      <c r="BK10" s="624"/>
      <c r="BL10" s="624"/>
      <c r="BM10" s="624"/>
      <c r="BN10" s="625"/>
      <c r="BO10" s="626">
        <v>1.9</v>
      </c>
      <c r="BP10" s="626"/>
      <c r="BQ10" s="626"/>
      <c r="BR10" s="626"/>
      <c r="BS10" s="627" t="s">
        <v>243</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78990</v>
      </c>
      <c r="CS10" s="624"/>
      <c r="CT10" s="624"/>
      <c r="CU10" s="624"/>
      <c r="CV10" s="624"/>
      <c r="CW10" s="624"/>
      <c r="CX10" s="624"/>
      <c r="CY10" s="625"/>
      <c r="CZ10" s="626">
        <v>0.2</v>
      </c>
      <c r="DA10" s="626"/>
      <c r="DB10" s="626"/>
      <c r="DC10" s="626"/>
      <c r="DD10" s="632" t="s">
        <v>133</v>
      </c>
      <c r="DE10" s="624"/>
      <c r="DF10" s="624"/>
      <c r="DG10" s="624"/>
      <c r="DH10" s="624"/>
      <c r="DI10" s="624"/>
      <c r="DJ10" s="624"/>
      <c r="DK10" s="624"/>
      <c r="DL10" s="624"/>
      <c r="DM10" s="624"/>
      <c r="DN10" s="624"/>
      <c r="DO10" s="624"/>
      <c r="DP10" s="625"/>
      <c r="DQ10" s="632">
        <v>28990</v>
      </c>
      <c r="DR10" s="624"/>
      <c r="DS10" s="624"/>
      <c r="DT10" s="624"/>
      <c r="DU10" s="624"/>
      <c r="DV10" s="624"/>
      <c r="DW10" s="624"/>
      <c r="DX10" s="624"/>
      <c r="DY10" s="624"/>
      <c r="DZ10" s="624"/>
      <c r="EA10" s="624"/>
      <c r="EB10" s="624"/>
      <c r="EC10" s="633"/>
    </row>
    <row r="11" spans="2:143" ht="11.25" customHeight="1">
      <c r="B11" s="620" t="s">
        <v>251</v>
      </c>
      <c r="C11" s="621"/>
      <c r="D11" s="621"/>
      <c r="E11" s="621"/>
      <c r="F11" s="621"/>
      <c r="G11" s="621"/>
      <c r="H11" s="621"/>
      <c r="I11" s="621"/>
      <c r="J11" s="621"/>
      <c r="K11" s="621"/>
      <c r="L11" s="621"/>
      <c r="M11" s="621"/>
      <c r="N11" s="621"/>
      <c r="O11" s="621"/>
      <c r="P11" s="621"/>
      <c r="Q11" s="622"/>
      <c r="R11" s="623">
        <v>1616087</v>
      </c>
      <c r="S11" s="624"/>
      <c r="T11" s="624"/>
      <c r="U11" s="624"/>
      <c r="V11" s="624"/>
      <c r="W11" s="624"/>
      <c r="X11" s="624"/>
      <c r="Y11" s="625"/>
      <c r="Z11" s="628">
        <v>4.7</v>
      </c>
      <c r="AA11" s="629"/>
      <c r="AB11" s="629"/>
      <c r="AC11" s="635"/>
      <c r="AD11" s="632">
        <v>1616087</v>
      </c>
      <c r="AE11" s="624"/>
      <c r="AF11" s="624"/>
      <c r="AG11" s="624"/>
      <c r="AH11" s="624"/>
      <c r="AI11" s="624"/>
      <c r="AJ11" s="624"/>
      <c r="AK11" s="625"/>
      <c r="AL11" s="628">
        <v>9.5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290719</v>
      </c>
      <c r="BH11" s="624"/>
      <c r="BI11" s="624"/>
      <c r="BJ11" s="624"/>
      <c r="BK11" s="624"/>
      <c r="BL11" s="624"/>
      <c r="BM11" s="624"/>
      <c r="BN11" s="625"/>
      <c r="BO11" s="626">
        <v>3.3</v>
      </c>
      <c r="BP11" s="626"/>
      <c r="BQ11" s="626"/>
      <c r="BR11" s="626"/>
      <c r="BS11" s="627">
        <v>82504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617681</v>
      </c>
      <c r="CS11" s="624"/>
      <c r="CT11" s="624"/>
      <c r="CU11" s="624"/>
      <c r="CV11" s="624"/>
      <c r="CW11" s="624"/>
      <c r="CX11" s="624"/>
      <c r="CY11" s="625"/>
      <c r="CZ11" s="626">
        <v>1.9</v>
      </c>
      <c r="DA11" s="626"/>
      <c r="DB11" s="626"/>
      <c r="DC11" s="626"/>
      <c r="DD11" s="632">
        <v>87685</v>
      </c>
      <c r="DE11" s="624"/>
      <c r="DF11" s="624"/>
      <c r="DG11" s="624"/>
      <c r="DH11" s="624"/>
      <c r="DI11" s="624"/>
      <c r="DJ11" s="624"/>
      <c r="DK11" s="624"/>
      <c r="DL11" s="624"/>
      <c r="DM11" s="624"/>
      <c r="DN11" s="624"/>
      <c r="DO11" s="624"/>
      <c r="DP11" s="625"/>
      <c r="DQ11" s="632">
        <v>459851</v>
      </c>
      <c r="DR11" s="624"/>
      <c r="DS11" s="624"/>
      <c r="DT11" s="624"/>
      <c r="DU11" s="624"/>
      <c r="DV11" s="624"/>
      <c r="DW11" s="624"/>
      <c r="DX11" s="624"/>
      <c r="DY11" s="624"/>
      <c r="DZ11" s="624"/>
      <c r="EA11" s="624"/>
      <c r="EB11" s="624"/>
      <c r="EC11" s="633"/>
    </row>
    <row r="12" spans="2:143" ht="11.25" customHeight="1">
      <c r="B12" s="620" t="s">
        <v>254</v>
      </c>
      <c r="C12" s="621"/>
      <c r="D12" s="621"/>
      <c r="E12" s="621"/>
      <c r="F12" s="621"/>
      <c r="G12" s="621"/>
      <c r="H12" s="621"/>
      <c r="I12" s="621"/>
      <c r="J12" s="621"/>
      <c r="K12" s="621"/>
      <c r="L12" s="621"/>
      <c r="M12" s="621"/>
      <c r="N12" s="621"/>
      <c r="O12" s="621"/>
      <c r="P12" s="621"/>
      <c r="Q12" s="622"/>
      <c r="R12" s="623">
        <v>62122</v>
      </c>
      <c r="S12" s="624"/>
      <c r="T12" s="624"/>
      <c r="U12" s="624"/>
      <c r="V12" s="624"/>
      <c r="W12" s="624"/>
      <c r="X12" s="624"/>
      <c r="Y12" s="625"/>
      <c r="Z12" s="626">
        <v>0.2</v>
      </c>
      <c r="AA12" s="626"/>
      <c r="AB12" s="626"/>
      <c r="AC12" s="626"/>
      <c r="AD12" s="627">
        <v>62122</v>
      </c>
      <c r="AE12" s="627"/>
      <c r="AF12" s="627"/>
      <c r="AG12" s="627"/>
      <c r="AH12" s="627"/>
      <c r="AI12" s="627"/>
      <c r="AJ12" s="627"/>
      <c r="AK12" s="627"/>
      <c r="AL12" s="628">
        <v>0.4</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4007316</v>
      </c>
      <c r="BH12" s="624"/>
      <c r="BI12" s="624"/>
      <c r="BJ12" s="624"/>
      <c r="BK12" s="624"/>
      <c r="BL12" s="624"/>
      <c r="BM12" s="624"/>
      <c r="BN12" s="625"/>
      <c r="BO12" s="626">
        <v>45.5</v>
      </c>
      <c r="BP12" s="626"/>
      <c r="BQ12" s="626"/>
      <c r="BR12" s="626"/>
      <c r="BS12" s="627" t="s">
        <v>133</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1560394</v>
      </c>
      <c r="CS12" s="624"/>
      <c r="CT12" s="624"/>
      <c r="CU12" s="624"/>
      <c r="CV12" s="624"/>
      <c r="CW12" s="624"/>
      <c r="CX12" s="624"/>
      <c r="CY12" s="625"/>
      <c r="CZ12" s="626">
        <v>4.7</v>
      </c>
      <c r="DA12" s="626"/>
      <c r="DB12" s="626"/>
      <c r="DC12" s="626"/>
      <c r="DD12" s="632">
        <v>46314</v>
      </c>
      <c r="DE12" s="624"/>
      <c r="DF12" s="624"/>
      <c r="DG12" s="624"/>
      <c r="DH12" s="624"/>
      <c r="DI12" s="624"/>
      <c r="DJ12" s="624"/>
      <c r="DK12" s="624"/>
      <c r="DL12" s="624"/>
      <c r="DM12" s="624"/>
      <c r="DN12" s="624"/>
      <c r="DO12" s="624"/>
      <c r="DP12" s="625"/>
      <c r="DQ12" s="632">
        <v>927006</v>
      </c>
      <c r="DR12" s="624"/>
      <c r="DS12" s="624"/>
      <c r="DT12" s="624"/>
      <c r="DU12" s="624"/>
      <c r="DV12" s="624"/>
      <c r="DW12" s="624"/>
      <c r="DX12" s="624"/>
      <c r="DY12" s="624"/>
      <c r="DZ12" s="624"/>
      <c r="EA12" s="624"/>
      <c r="EB12" s="624"/>
      <c r="EC12" s="633"/>
    </row>
    <row r="13" spans="2:143" ht="11.25" customHeight="1">
      <c r="B13" s="620" t="s">
        <v>257</v>
      </c>
      <c r="C13" s="621"/>
      <c r="D13" s="621"/>
      <c r="E13" s="621"/>
      <c r="F13" s="621"/>
      <c r="G13" s="621"/>
      <c r="H13" s="621"/>
      <c r="I13" s="621"/>
      <c r="J13" s="621"/>
      <c r="K13" s="621"/>
      <c r="L13" s="621"/>
      <c r="M13" s="621"/>
      <c r="N13" s="621"/>
      <c r="O13" s="621"/>
      <c r="P13" s="621"/>
      <c r="Q13" s="622"/>
      <c r="R13" s="623" t="s">
        <v>258</v>
      </c>
      <c r="S13" s="624"/>
      <c r="T13" s="624"/>
      <c r="U13" s="624"/>
      <c r="V13" s="624"/>
      <c r="W13" s="624"/>
      <c r="X13" s="624"/>
      <c r="Y13" s="625"/>
      <c r="Z13" s="626" t="s">
        <v>243</v>
      </c>
      <c r="AA13" s="626"/>
      <c r="AB13" s="626"/>
      <c r="AC13" s="626"/>
      <c r="AD13" s="627" t="s">
        <v>133</v>
      </c>
      <c r="AE13" s="627"/>
      <c r="AF13" s="627"/>
      <c r="AG13" s="627"/>
      <c r="AH13" s="627"/>
      <c r="AI13" s="627"/>
      <c r="AJ13" s="627"/>
      <c r="AK13" s="627"/>
      <c r="AL13" s="628" t="s">
        <v>133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3986120</v>
      </c>
      <c r="BH13" s="624"/>
      <c r="BI13" s="624"/>
      <c r="BJ13" s="624"/>
      <c r="BK13" s="624"/>
      <c r="BL13" s="624"/>
      <c r="BM13" s="624"/>
      <c r="BN13" s="625"/>
      <c r="BO13" s="626">
        <v>45.2</v>
      </c>
      <c r="BP13" s="626"/>
      <c r="BQ13" s="626"/>
      <c r="BR13" s="626"/>
      <c r="BS13" s="627" t="s">
        <v>243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1883695</v>
      </c>
      <c r="CS13" s="624"/>
      <c r="CT13" s="624"/>
      <c r="CU13" s="624"/>
      <c r="CV13" s="624"/>
      <c r="CW13" s="624"/>
      <c r="CX13" s="624"/>
      <c r="CY13" s="625"/>
      <c r="CZ13" s="626">
        <v>5.7</v>
      </c>
      <c r="DA13" s="626"/>
      <c r="DB13" s="626"/>
      <c r="DC13" s="626"/>
      <c r="DD13" s="632">
        <v>604750</v>
      </c>
      <c r="DE13" s="624"/>
      <c r="DF13" s="624"/>
      <c r="DG13" s="624"/>
      <c r="DH13" s="624"/>
      <c r="DI13" s="624"/>
      <c r="DJ13" s="624"/>
      <c r="DK13" s="624"/>
      <c r="DL13" s="624"/>
      <c r="DM13" s="624"/>
      <c r="DN13" s="624"/>
      <c r="DO13" s="624"/>
      <c r="DP13" s="625"/>
      <c r="DQ13" s="632">
        <v>1392817</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v>522</v>
      </c>
      <c r="S14" s="624"/>
      <c r="T14" s="624"/>
      <c r="U14" s="624"/>
      <c r="V14" s="624"/>
      <c r="W14" s="624"/>
      <c r="X14" s="624"/>
      <c r="Y14" s="625"/>
      <c r="Z14" s="626">
        <v>0</v>
      </c>
      <c r="AA14" s="626"/>
      <c r="AB14" s="626"/>
      <c r="AC14" s="626"/>
      <c r="AD14" s="627">
        <v>522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272885</v>
      </c>
      <c r="BH14" s="624"/>
      <c r="BI14" s="624"/>
      <c r="BJ14" s="624"/>
      <c r="BK14" s="624"/>
      <c r="BL14" s="624"/>
      <c r="BM14" s="624"/>
      <c r="BN14" s="625"/>
      <c r="BO14" s="626">
        <v>3.1</v>
      </c>
      <c r="BP14" s="626"/>
      <c r="BQ14" s="626"/>
      <c r="BR14" s="626"/>
      <c r="BS14" s="627" t="s">
        <v>133</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1141281</v>
      </c>
      <c r="CS14" s="624"/>
      <c r="CT14" s="624"/>
      <c r="CU14" s="624"/>
      <c r="CV14" s="624"/>
      <c r="CW14" s="624"/>
      <c r="CX14" s="624"/>
      <c r="CY14" s="625"/>
      <c r="CZ14" s="626">
        <v>3.4</v>
      </c>
      <c r="DA14" s="626"/>
      <c r="DB14" s="626"/>
      <c r="DC14" s="626"/>
      <c r="DD14" s="632">
        <v>97777</v>
      </c>
      <c r="DE14" s="624"/>
      <c r="DF14" s="624"/>
      <c r="DG14" s="624"/>
      <c r="DH14" s="624"/>
      <c r="DI14" s="624"/>
      <c r="DJ14" s="624"/>
      <c r="DK14" s="624"/>
      <c r="DL14" s="624"/>
      <c r="DM14" s="624"/>
      <c r="DN14" s="624"/>
      <c r="DO14" s="624"/>
      <c r="DP14" s="625"/>
      <c r="DQ14" s="632">
        <v>1076515</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243</v>
      </c>
      <c r="S15" s="624"/>
      <c r="T15" s="624"/>
      <c r="U15" s="624"/>
      <c r="V15" s="624"/>
      <c r="W15" s="624"/>
      <c r="X15" s="624"/>
      <c r="Y15" s="625"/>
      <c r="Z15" s="626" t="s">
        <v>243</v>
      </c>
      <c r="AA15" s="626"/>
      <c r="AB15" s="626"/>
      <c r="AC15" s="626"/>
      <c r="AD15" s="627" t="s">
        <v>133</v>
      </c>
      <c r="AE15" s="627"/>
      <c r="AF15" s="627"/>
      <c r="AG15" s="627"/>
      <c r="AH15" s="627"/>
      <c r="AI15" s="627"/>
      <c r="AJ15" s="627"/>
      <c r="AK15" s="627"/>
      <c r="AL15" s="628" t="s">
        <v>258</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415243</v>
      </c>
      <c r="BH15" s="624"/>
      <c r="BI15" s="624"/>
      <c r="BJ15" s="624"/>
      <c r="BK15" s="624"/>
      <c r="BL15" s="624"/>
      <c r="BM15" s="624"/>
      <c r="BN15" s="625"/>
      <c r="BO15" s="626">
        <v>4.7</v>
      </c>
      <c r="BP15" s="626"/>
      <c r="BQ15" s="626"/>
      <c r="BR15" s="626"/>
      <c r="BS15" s="627" t="s">
        <v>243</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3341037</v>
      </c>
      <c r="CS15" s="624"/>
      <c r="CT15" s="624"/>
      <c r="CU15" s="624"/>
      <c r="CV15" s="624"/>
      <c r="CW15" s="624"/>
      <c r="CX15" s="624"/>
      <c r="CY15" s="625"/>
      <c r="CZ15" s="626">
        <v>10</v>
      </c>
      <c r="DA15" s="626"/>
      <c r="DB15" s="626"/>
      <c r="DC15" s="626"/>
      <c r="DD15" s="632">
        <v>149565</v>
      </c>
      <c r="DE15" s="624"/>
      <c r="DF15" s="624"/>
      <c r="DG15" s="624"/>
      <c r="DH15" s="624"/>
      <c r="DI15" s="624"/>
      <c r="DJ15" s="624"/>
      <c r="DK15" s="624"/>
      <c r="DL15" s="624"/>
      <c r="DM15" s="624"/>
      <c r="DN15" s="624"/>
      <c r="DO15" s="624"/>
      <c r="DP15" s="625"/>
      <c r="DQ15" s="632">
        <v>2754699</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28599</v>
      </c>
      <c r="S16" s="624"/>
      <c r="T16" s="624"/>
      <c r="U16" s="624"/>
      <c r="V16" s="624"/>
      <c r="W16" s="624"/>
      <c r="X16" s="624"/>
      <c r="Y16" s="625"/>
      <c r="Z16" s="626">
        <v>0.1</v>
      </c>
      <c r="AA16" s="626"/>
      <c r="AB16" s="626"/>
      <c r="AC16" s="626"/>
      <c r="AD16" s="627">
        <v>28599</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243</v>
      </c>
      <c r="BP16" s="626"/>
      <c r="BQ16" s="626"/>
      <c r="BR16" s="626"/>
      <c r="BS16" s="627" t="s">
        <v>243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1570</v>
      </c>
      <c r="CS16" s="624"/>
      <c r="CT16" s="624"/>
      <c r="CU16" s="624"/>
      <c r="CV16" s="624"/>
      <c r="CW16" s="624"/>
      <c r="CX16" s="624"/>
      <c r="CY16" s="625"/>
      <c r="CZ16" s="626">
        <v>0</v>
      </c>
      <c r="DA16" s="626"/>
      <c r="DB16" s="626"/>
      <c r="DC16" s="626"/>
      <c r="DD16" s="632" t="s">
        <v>133</v>
      </c>
      <c r="DE16" s="624"/>
      <c r="DF16" s="624"/>
      <c r="DG16" s="624"/>
      <c r="DH16" s="624"/>
      <c r="DI16" s="624"/>
      <c r="DJ16" s="624"/>
      <c r="DK16" s="624"/>
      <c r="DL16" s="624"/>
      <c r="DM16" s="624"/>
      <c r="DN16" s="624"/>
      <c r="DO16" s="624"/>
      <c r="DP16" s="625"/>
      <c r="DQ16" s="632">
        <v>1570</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116222</v>
      </c>
      <c r="S17" s="624"/>
      <c r="T17" s="624"/>
      <c r="U17" s="624"/>
      <c r="V17" s="624"/>
      <c r="W17" s="624"/>
      <c r="X17" s="624"/>
      <c r="Y17" s="625"/>
      <c r="Z17" s="626">
        <v>0.3</v>
      </c>
      <c r="AA17" s="626"/>
      <c r="AB17" s="626"/>
      <c r="AC17" s="626"/>
      <c r="AD17" s="627">
        <v>116222</v>
      </c>
      <c r="AE17" s="627"/>
      <c r="AF17" s="627"/>
      <c r="AG17" s="627"/>
      <c r="AH17" s="627"/>
      <c r="AI17" s="627"/>
      <c r="AJ17" s="627"/>
      <c r="AK17" s="627"/>
      <c r="AL17" s="628">
        <v>0.7</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243</v>
      </c>
      <c r="BH17" s="624"/>
      <c r="BI17" s="624"/>
      <c r="BJ17" s="624"/>
      <c r="BK17" s="624"/>
      <c r="BL17" s="624"/>
      <c r="BM17" s="624"/>
      <c r="BN17" s="625"/>
      <c r="BO17" s="626" t="s">
        <v>243</v>
      </c>
      <c r="BP17" s="626"/>
      <c r="BQ17" s="626"/>
      <c r="BR17" s="626"/>
      <c r="BS17" s="627" t="s">
        <v>243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2752346</v>
      </c>
      <c r="CS17" s="624"/>
      <c r="CT17" s="624"/>
      <c r="CU17" s="624"/>
      <c r="CV17" s="624"/>
      <c r="CW17" s="624"/>
      <c r="CX17" s="624"/>
      <c r="CY17" s="625"/>
      <c r="CZ17" s="626">
        <v>8.3000000000000007</v>
      </c>
      <c r="DA17" s="626"/>
      <c r="DB17" s="626"/>
      <c r="DC17" s="626"/>
      <c r="DD17" s="632" t="s">
        <v>243</v>
      </c>
      <c r="DE17" s="624"/>
      <c r="DF17" s="624"/>
      <c r="DG17" s="624"/>
      <c r="DH17" s="624"/>
      <c r="DI17" s="624"/>
      <c r="DJ17" s="624"/>
      <c r="DK17" s="624"/>
      <c r="DL17" s="624"/>
      <c r="DM17" s="624"/>
      <c r="DN17" s="624"/>
      <c r="DO17" s="624"/>
      <c r="DP17" s="625"/>
      <c r="DQ17" s="632">
        <v>2741208</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113543</v>
      </c>
      <c r="S18" s="624"/>
      <c r="T18" s="624"/>
      <c r="U18" s="624"/>
      <c r="V18" s="624"/>
      <c r="W18" s="624"/>
      <c r="X18" s="624"/>
      <c r="Y18" s="625"/>
      <c r="Z18" s="626">
        <v>0.3</v>
      </c>
      <c r="AA18" s="626"/>
      <c r="AB18" s="626"/>
      <c r="AC18" s="626"/>
      <c r="AD18" s="627">
        <v>113543</v>
      </c>
      <c r="AE18" s="627"/>
      <c r="AF18" s="627"/>
      <c r="AG18" s="627"/>
      <c r="AH18" s="627"/>
      <c r="AI18" s="627"/>
      <c r="AJ18" s="627"/>
      <c r="AK18" s="627"/>
      <c r="AL18" s="628">
        <v>0.7</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133</v>
      </c>
      <c r="BH18" s="624"/>
      <c r="BI18" s="624"/>
      <c r="BJ18" s="624"/>
      <c r="BK18" s="624"/>
      <c r="BL18" s="624"/>
      <c r="BM18" s="624"/>
      <c r="BN18" s="625"/>
      <c r="BO18" s="626" t="s">
        <v>133</v>
      </c>
      <c r="BP18" s="626"/>
      <c r="BQ18" s="626"/>
      <c r="BR18" s="626"/>
      <c r="BS18" s="627" t="s">
        <v>243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133</v>
      </c>
      <c r="DA18" s="626"/>
      <c r="DB18" s="626"/>
      <c r="DC18" s="626"/>
      <c r="DD18" s="632" t="s">
        <v>133</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109282</v>
      </c>
      <c r="S19" s="624"/>
      <c r="T19" s="624"/>
      <c r="U19" s="624"/>
      <c r="V19" s="624"/>
      <c r="W19" s="624"/>
      <c r="X19" s="624"/>
      <c r="Y19" s="625"/>
      <c r="Z19" s="626">
        <v>0.3</v>
      </c>
      <c r="AA19" s="626"/>
      <c r="AB19" s="626"/>
      <c r="AC19" s="626"/>
      <c r="AD19" s="627">
        <v>109282</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471551</v>
      </c>
      <c r="BH19" s="624"/>
      <c r="BI19" s="624"/>
      <c r="BJ19" s="624"/>
      <c r="BK19" s="624"/>
      <c r="BL19" s="624"/>
      <c r="BM19" s="624"/>
      <c r="BN19" s="625"/>
      <c r="BO19" s="626">
        <v>5.3</v>
      </c>
      <c r="BP19" s="626"/>
      <c r="BQ19" s="626"/>
      <c r="BR19" s="626"/>
      <c r="BS19" s="627" t="s">
        <v>133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133</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133</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4261</v>
      </c>
      <c r="S20" s="624"/>
      <c r="T20" s="624"/>
      <c r="U20" s="624"/>
      <c r="V20" s="624"/>
      <c r="W20" s="624"/>
      <c r="X20" s="624"/>
      <c r="Y20" s="625"/>
      <c r="Z20" s="626">
        <v>0</v>
      </c>
      <c r="AA20" s="626"/>
      <c r="AB20" s="626"/>
      <c r="AC20" s="626"/>
      <c r="AD20" s="627">
        <v>4261</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471551</v>
      </c>
      <c r="BH20" s="624"/>
      <c r="BI20" s="624"/>
      <c r="BJ20" s="624"/>
      <c r="BK20" s="624"/>
      <c r="BL20" s="624"/>
      <c r="BM20" s="624"/>
      <c r="BN20" s="625"/>
      <c r="BO20" s="626">
        <v>5.3</v>
      </c>
      <c r="BP20" s="626"/>
      <c r="BQ20" s="626"/>
      <c r="BR20" s="626"/>
      <c r="BS20" s="627" t="s">
        <v>243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33322405</v>
      </c>
      <c r="CS20" s="624"/>
      <c r="CT20" s="624"/>
      <c r="CU20" s="624"/>
      <c r="CV20" s="624"/>
      <c r="CW20" s="624"/>
      <c r="CX20" s="624"/>
      <c r="CY20" s="625"/>
      <c r="CZ20" s="626">
        <v>100</v>
      </c>
      <c r="DA20" s="626"/>
      <c r="DB20" s="626"/>
      <c r="DC20" s="626"/>
      <c r="DD20" s="632">
        <v>4778143</v>
      </c>
      <c r="DE20" s="624"/>
      <c r="DF20" s="624"/>
      <c r="DG20" s="624"/>
      <c r="DH20" s="624"/>
      <c r="DI20" s="624"/>
      <c r="DJ20" s="624"/>
      <c r="DK20" s="624"/>
      <c r="DL20" s="624"/>
      <c r="DM20" s="624"/>
      <c r="DN20" s="624"/>
      <c r="DO20" s="624"/>
      <c r="DP20" s="625"/>
      <c r="DQ20" s="632">
        <v>20955368</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7172936</v>
      </c>
      <c r="S21" s="624"/>
      <c r="T21" s="624"/>
      <c r="U21" s="624"/>
      <c r="V21" s="624"/>
      <c r="W21" s="624"/>
      <c r="X21" s="624"/>
      <c r="Y21" s="625"/>
      <c r="Z21" s="626">
        <v>20.7</v>
      </c>
      <c r="AA21" s="626"/>
      <c r="AB21" s="626"/>
      <c r="AC21" s="626"/>
      <c r="AD21" s="627">
        <v>6230545</v>
      </c>
      <c r="AE21" s="627"/>
      <c r="AF21" s="627"/>
      <c r="AG21" s="627"/>
      <c r="AH21" s="627"/>
      <c r="AI21" s="627"/>
      <c r="AJ21" s="627"/>
      <c r="AK21" s="627"/>
      <c r="AL21" s="628">
        <v>36.700000000000003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18135</v>
      </c>
      <c r="BH21" s="624"/>
      <c r="BI21" s="624"/>
      <c r="BJ21" s="624"/>
      <c r="BK21" s="624"/>
      <c r="BL21" s="624"/>
      <c r="BM21" s="624"/>
      <c r="BN21" s="625"/>
      <c r="BO21" s="626">
        <v>0.2</v>
      </c>
      <c r="BP21" s="626"/>
      <c r="BQ21" s="626"/>
      <c r="BR21" s="626"/>
      <c r="BS21" s="627" t="s">
        <v>133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6230545</v>
      </c>
      <c r="S22" s="624"/>
      <c r="T22" s="624"/>
      <c r="U22" s="624"/>
      <c r="V22" s="624"/>
      <c r="W22" s="624"/>
      <c r="X22" s="624"/>
      <c r="Y22" s="625"/>
      <c r="Z22" s="626">
        <v>18</v>
      </c>
      <c r="AA22" s="626"/>
      <c r="AB22" s="626"/>
      <c r="AC22" s="626"/>
      <c r="AD22" s="627">
        <v>6230545</v>
      </c>
      <c r="AE22" s="627"/>
      <c r="AF22" s="627"/>
      <c r="AG22" s="627"/>
      <c r="AH22" s="627"/>
      <c r="AI22" s="627"/>
      <c r="AJ22" s="627"/>
      <c r="AK22" s="627"/>
      <c r="AL22" s="628">
        <v>36.700000000000003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133</v>
      </c>
      <c r="BP22" s="626"/>
      <c r="BQ22" s="626"/>
      <c r="BR22" s="626"/>
      <c r="BS22" s="627" t="s">
        <v>133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942391</v>
      </c>
      <c r="S23" s="624"/>
      <c r="T23" s="624"/>
      <c r="U23" s="624"/>
      <c r="V23" s="624"/>
      <c r="W23" s="624"/>
      <c r="X23" s="624"/>
      <c r="Y23" s="625"/>
      <c r="Z23" s="626">
        <v>2.7</v>
      </c>
      <c r="AA23" s="626"/>
      <c r="AB23" s="626"/>
      <c r="AC23" s="626"/>
      <c r="AD23" s="627" t="s">
        <v>133</v>
      </c>
      <c r="AE23" s="627"/>
      <c r="AF23" s="627"/>
      <c r="AG23" s="627"/>
      <c r="AH23" s="627"/>
      <c r="AI23" s="627"/>
      <c r="AJ23" s="627"/>
      <c r="AK23" s="627"/>
      <c r="AL23" s="628" t="s">
        <v>243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453416</v>
      </c>
      <c r="BH23" s="624"/>
      <c r="BI23" s="624"/>
      <c r="BJ23" s="624"/>
      <c r="BK23" s="624"/>
      <c r="BL23" s="624"/>
      <c r="BM23" s="624"/>
      <c r="BN23" s="625"/>
      <c r="BO23" s="626">
        <v>5.0999999999999996</v>
      </c>
      <c r="BP23" s="626"/>
      <c r="BQ23" s="626"/>
      <c r="BR23" s="626"/>
      <c r="BS23" s="627" t="s">
        <v>133</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243</v>
      </c>
      <c r="AE24" s="627"/>
      <c r="AF24" s="627"/>
      <c r="AG24" s="627"/>
      <c r="AH24" s="627"/>
      <c r="AI24" s="627"/>
      <c r="AJ24" s="627"/>
      <c r="AK24" s="627"/>
      <c r="AL24" s="628" t="s">
        <v>243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133</v>
      </c>
      <c r="BP24" s="626"/>
      <c r="BQ24" s="626"/>
      <c r="BR24" s="626"/>
      <c r="BS24" s="627" t="s">
        <v>243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14874041</v>
      </c>
      <c r="CS24" s="613"/>
      <c r="CT24" s="613"/>
      <c r="CU24" s="613"/>
      <c r="CV24" s="613"/>
      <c r="CW24" s="613"/>
      <c r="CX24" s="613"/>
      <c r="CY24" s="614"/>
      <c r="CZ24" s="617">
        <v>44.6</v>
      </c>
      <c r="DA24" s="618"/>
      <c r="DB24" s="618"/>
      <c r="DC24" s="634"/>
      <c r="DD24" s="658">
        <v>9592732</v>
      </c>
      <c r="DE24" s="613"/>
      <c r="DF24" s="613"/>
      <c r="DG24" s="613"/>
      <c r="DH24" s="613"/>
      <c r="DI24" s="613"/>
      <c r="DJ24" s="613"/>
      <c r="DK24" s="614"/>
      <c r="DL24" s="658">
        <v>9373181</v>
      </c>
      <c r="DM24" s="613"/>
      <c r="DN24" s="613"/>
      <c r="DO24" s="613"/>
      <c r="DP24" s="613"/>
      <c r="DQ24" s="613"/>
      <c r="DR24" s="613"/>
      <c r="DS24" s="613"/>
      <c r="DT24" s="613"/>
      <c r="DU24" s="613"/>
      <c r="DV24" s="614"/>
      <c r="DW24" s="617">
        <v>54.2</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18332018</v>
      </c>
      <c r="S25" s="624"/>
      <c r="T25" s="624"/>
      <c r="U25" s="624"/>
      <c r="V25" s="624"/>
      <c r="W25" s="624"/>
      <c r="X25" s="624"/>
      <c r="Y25" s="625"/>
      <c r="Z25" s="626">
        <v>53</v>
      </c>
      <c r="AA25" s="626"/>
      <c r="AB25" s="626"/>
      <c r="AC25" s="626"/>
      <c r="AD25" s="627">
        <v>16936211</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133</v>
      </c>
      <c r="BP25" s="626"/>
      <c r="BQ25" s="626"/>
      <c r="BR25" s="626"/>
      <c r="BS25" s="627" t="s">
        <v>243</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5163312</v>
      </c>
      <c r="CS25" s="655"/>
      <c r="CT25" s="655"/>
      <c r="CU25" s="655"/>
      <c r="CV25" s="655"/>
      <c r="CW25" s="655"/>
      <c r="CX25" s="655"/>
      <c r="CY25" s="656"/>
      <c r="CZ25" s="628">
        <v>15.5</v>
      </c>
      <c r="DA25" s="653"/>
      <c r="DB25" s="653"/>
      <c r="DC25" s="657"/>
      <c r="DD25" s="632">
        <v>4823040</v>
      </c>
      <c r="DE25" s="655"/>
      <c r="DF25" s="655"/>
      <c r="DG25" s="655"/>
      <c r="DH25" s="655"/>
      <c r="DI25" s="655"/>
      <c r="DJ25" s="655"/>
      <c r="DK25" s="656"/>
      <c r="DL25" s="632">
        <v>4664083</v>
      </c>
      <c r="DM25" s="655"/>
      <c r="DN25" s="655"/>
      <c r="DO25" s="655"/>
      <c r="DP25" s="655"/>
      <c r="DQ25" s="655"/>
      <c r="DR25" s="655"/>
      <c r="DS25" s="655"/>
      <c r="DT25" s="655"/>
      <c r="DU25" s="655"/>
      <c r="DV25" s="656"/>
      <c r="DW25" s="628">
        <v>27</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7600</v>
      </c>
      <c r="S26" s="624"/>
      <c r="T26" s="624"/>
      <c r="U26" s="624"/>
      <c r="V26" s="624"/>
      <c r="W26" s="624"/>
      <c r="X26" s="624"/>
      <c r="Y26" s="625"/>
      <c r="Z26" s="626">
        <v>0</v>
      </c>
      <c r="AA26" s="626"/>
      <c r="AB26" s="626"/>
      <c r="AC26" s="626"/>
      <c r="AD26" s="627">
        <v>7600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258</v>
      </c>
      <c r="BP26" s="626"/>
      <c r="BQ26" s="626"/>
      <c r="BR26" s="626"/>
      <c r="BS26" s="627" t="s">
        <v>243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3013923</v>
      </c>
      <c r="CS26" s="624"/>
      <c r="CT26" s="624"/>
      <c r="CU26" s="624"/>
      <c r="CV26" s="624"/>
      <c r="CW26" s="624"/>
      <c r="CX26" s="624"/>
      <c r="CY26" s="625"/>
      <c r="CZ26" s="628">
        <v>9</v>
      </c>
      <c r="DA26" s="653"/>
      <c r="DB26" s="653"/>
      <c r="DC26" s="657"/>
      <c r="DD26" s="632">
        <v>2797141</v>
      </c>
      <c r="DE26" s="624"/>
      <c r="DF26" s="624"/>
      <c r="DG26" s="624"/>
      <c r="DH26" s="624"/>
      <c r="DI26" s="624"/>
      <c r="DJ26" s="624"/>
      <c r="DK26" s="625"/>
      <c r="DL26" s="632" t="s">
        <v>243</v>
      </c>
      <c r="DM26" s="624"/>
      <c r="DN26" s="624"/>
      <c r="DO26" s="624"/>
      <c r="DP26" s="624"/>
      <c r="DQ26" s="624"/>
      <c r="DR26" s="624"/>
      <c r="DS26" s="624"/>
      <c r="DT26" s="624"/>
      <c r="DU26" s="624"/>
      <c r="DV26" s="625"/>
      <c r="DW26" s="628" t="s">
        <v>133</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220924</v>
      </c>
      <c r="S27" s="624"/>
      <c r="T27" s="624"/>
      <c r="U27" s="624"/>
      <c r="V27" s="624"/>
      <c r="W27" s="624"/>
      <c r="X27" s="624"/>
      <c r="Y27" s="625"/>
      <c r="Z27" s="626">
        <v>0.6</v>
      </c>
      <c r="AA27" s="626"/>
      <c r="AB27" s="626"/>
      <c r="AC27" s="626"/>
      <c r="AD27" s="627" t="s">
        <v>133</v>
      </c>
      <c r="AE27" s="627"/>
      <c r="AF27" s="627"/>
      <c r="AG27" s="627"/>
      <c r="AH27" s="627"/>
      <c r="AI27" s="627"/>
      <c r="AJ27" s="627"/>
      <c r="AK27" s="627"/>
      <c r="AL27" s="628" t="s">
        <v>133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8815277</v>
      </c>
      <c r="BH27" s="624"/>
      <c r="BI27" s="624"/>
      <c r="BJ27" s="624"/>
      <c r="BK27" s="624"/>
      <c r="BL27" s="624"/>
      <c r="BM27" s="624"/>
      <c r="BN27" s="625"/>
      <c r="BO27" s="626">
        <v>100</v>
      </c>
      <c r="BP27" s="626"/>
      <c r="BQ27" s="626"/>
      <c r="BR27" s="626"/>
      <c r="BS27" s="627">
        <v>82504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6958383</v>
      </c>
      <c r="CS27" s="655"/>
      <c r="CT27" s="655"/>
      <c r="CU27" s="655"/>
      <c r="CV27" s="655"/>
      <c r="CW27" s="655"/>
      <c r="CX27" s="655"/>
      <c r="CY27" s="656"/>
      <c r="CZ27" s="628">
        <v>20.9</v>
      </c>
      <c r="DA27" s="653"/>
      <c r="DB27" s="653"/>
      <c r="DC27" s="657"/>
      <c r="DD27" s="632">
        <v>2028484</v>
      </c>
      <c r="DE27" s="655"/>
      <c r="DF27" s="655"/>
      <c r="DG27" s="655"/>
      <c r="DH27" s="655"/>
      <c r="DI27" s="655"/>
      <c r="DJ27" s="655"/>
      <c r="DK27" s="656"/>
      <c r="DL27" s="632">
        <v>1967890</v>
      </c>
      <c r="DM27" s="655"/>
      <c r="DN27" s="655"/>
      <c r="DO27" s="655"/>
      <c r="DP27" s="655"/>
      <c r="DQ27" s="655"/>
      <c r="DR27" s="655"/>
      <c r="DS27" s="655"/>
      <c r="DT27" s="655"/>
      <c r="DU27" s="655"/>
      <c r="DV27" s="656"/>
      <c r="DW27" s="628">
        <v>11.4</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126835</v>
      </c>
      <c r="S28" s="624"/>
      <c r="T28" s="624"/>
      <c r="U28" s="624"/>
      <c r="V28" s="624"/>
      <c r="W28" s="624"/>
      <c r="X28" s="624"/>
      <c r="Y28" s="625"/>
      <c r="Z28" s="626">
        <v>0.4</v>
      </c>
      <c r="AA28" s="626"/>
      <c r="AB28" s="626"/>
      <c r="AC28" s="626"/>
      <c r="AD28" s="627">
        <v>14095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2752346</v>
      </c>
      <c r="CS28" s="624"/>
      <c r="CT28" s="624"/>
      <c r="CU28" s="624"/>
      <c r="CV28" s="624"/>
      <c r="CW28" s="624"/>
      <c r="CX28" s="624"/>
      <c r="CY28" s="625"/>
      <c r="CZ28" s="628">
        <v>8.3000000000000007</v>
      </c>
      <c r="DA28" s="653"/>
      <c r="DB28" s="653"/>
      <c r="DC28" s="657"/>
      <c r="DD28" s="632">
        <v>2741208</v>
      </c>
      <c r="DE28" s="624"/>
      <c r="DF28" s="624"/>
      <c r="DG28" s="624"/>
      <c r="DH28" s="624"/>
      <c r="DI28" s="624"/>
      <c r="DJ28" s="624"/>
      <c r="DK28" s="625"/>
      <c r="DL28" s="632">
        <v>2741208</v>
      </c>
      <c r="DM28" s="624"/>
      <c r="DN28" s="624"/>
      <c r="DO28" s="624"/>
      <c r="DP28" s="624"/>
      <c r="DQ28" s="624"/>
      <c r="DR28" s="624"/>
      <c r="DS28" s="624"/>
      <c r="DT28" s="624"/>
      <c r="DU28" s="624"/>
      <c r="DV28" s="625"/>
      <c r="DW28" s="628">
        <v>15.9</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123532</v>
      </c>
      <c r="S29" s="624"/>
      <c r="T29" s="624"/>
      <c r="U29" s="624"/>
      <c r="V29" s="624"/>
      <c r="W29" s="624"/>
      <c r="X29" s="624"/>
      <c r="Y29" s="625"/>
      <c r="Z29" s="626">
        <v>0.4</v>
      </c>
      <c r="AA29" s="626"/>
      <c r="AB29" s="626"/>
      <c r="AC29" s="626"/>
      <c r="AD29" s="627" t="s">
        <v>243</v>
      </c>
      <c r="AE29" s="627"/>
      <c r="AF29" s="627"/>
      <c r="AG29" s="627"/>
      <c r="AH29" s="627"/>
      <c r="AI29" s="627"/>
      <c r="AJ29" s="627"/>
      <c r="AK29" s="627"/>
      <c r="AL29" s="628" t="s">
        <v>133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2752346</v>
      </c>
      <c r="CS29" s="655"/>
      <c r="CT29" s="655"/>
      <c r="CU29" s="655"/>
      <c r="CV29" s="655"/>
      <c r="CW29" s="655"/>
      <c r="CX29" s="655"/>
      <c r="CY29" s="656"/>
      <c r="CZ29" s="628">
        <v>8.3000000000000007</v>
      </c>
      <c r="DA29" s="653"/>
      <c r="DB29" s="653"/>
      <c r="DC29" s="657"/>
      <c r="DD29" s="632">
        <v>2741208</v>
      </c>
      <c r="DE29" s="655"/>
      <c r="DF29" s="655"/>
      <c r="DG29" s="655"/>
      <c r="DH29" s="655"/>
      <c r="DI29" s="655"/>
      <c r="DJ29" s="655"/>
      <c r="DK29" s="656"/>
      <c r="DL29" s="632">
        <v>2741208</v>
      </c>
      <c r="DM29" s="655"/>
      <c r="DN29" s="655"/>
      <c r="DO29" s="655"/>
      <c r="DP29" s="655"/>
      <c r="DQ29" s="655"/>
      <c r="DR29" s="655"/>
      <c r="DS29" s="655"/>
      <c r="DT29" s="655"/>
      <c r="DU29" s="655"/>
      <c r="DV29" s="656"/>
      <c r="DW29" s="628">
        <v>15.9</v>
      </c>
      <c r="DX29" s="653"/>
      <c r="DY29" s="653"/>
      <c r="DZ29" s="653"/>
      <c r="EA29" s="653"/>
      <c r="EB29" s="653"/>
      <c r="EC29" s="654"/>
    </row>
    <row r="30" spans="2:133" ht="11.25" customHeight="1">
      <c r="B30" s="620" t="s">
        <v>310</v>
      </c>
      <c r="C30" s="621"/>
      <c r="D30" s="621"/>
      <c r="E30" s="621"/>
      <c r="F30" s="621"/>
      <c r="G30" s="621"/>
      <c r="H30" s="621"/>
      <c r="I30" s="621"/>
      <c r="J30" s="621"/>
      <c r="K30" s="621"/>
      <c r="L30" s="621"/>
      <c r="M30" s="621"/>
      <c r="N30" s="621"/>
      <c r="O30" s="621"/>
      <c r="P30" s="621"/>
      <c r="Q30" s="622"/>
      <c r="R30" s="623">
        <v>5678562</v>
      </c>
      <c r="S30" s="624"/>
      <c r="T30" s="624"/>
      <c r="U30" s="624"/>
      <c r="V30" s="624"/>
      <c r="W30" s="624"/>
      <c r="X30" s="624"/>
      <c r="Y30" s="625"/>
      <c r="Z30" s="626">
        <v>16.399999999999999</v>
      </c>
      <c r="AA30" s="626"/>
      <c r="AB30" s="626"/>
      <c r="AC30" s="626"/>
      <c r="AD30" s="627" t="s">
        <v>243</v>
      </c>
      <c r="AE30" s="627"/>
      <c r="AF30" s="627"/>
      <c r="AG30" s="627"/>
      <c r="AH30" s="627"/>
      <c r="AI30" s="627"/>
      <c r="AJ30" s="627"/>
      <c r="AK30" s="627"/>
      <c r="AL30" s="628" t="s">
        <v>133</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2643018</v>
      </c>
      <c r="CS30" s="624"/>
      <c r="CT30" s="624"/>
      <c r="CU30" s="624"/>
      <c r="CV30" s="624"/>
      <c r="CW30" s="624"/>
      <c r="CX30" s="624"/>
      <c r="CY30" s="625"/>
      <c r="CZ30" s="628">
        <v>7.9</v>
      </c>
      <c r="DA30" s="653"/>
      <c r="DB30" s="653"/>
      <c r="DC30" s="657"/>
      <c r="DD30" s="632">
        <v>2631880</v>
      </c>
      <c r="DE30" s="624"/>
      <c r="DF30" s="624"/>
      <c r="DG30" s="624"/>
      <c r="DH30" s="624"/>
      <c r="DI30" s="624"/>
      <c r="DJ30" s="624"/>
      <c r="DK30" s="625"/>
      <c r="DL30" s="632">
        <v>2631880</v>
      </c>
      <c r="DM30" s="624"/>
      <c r="DN30" s="624"/>
      <c r="DO30" s="624"/>
      <c r="DP30" s="624"/>
      <c r="DQ30" s="624"/>
      <c r="DR30" s="624"/>
      <c r="DS30" s="624"/>
      <c r="DT30" s="624"/>
      <c r="DU30" s="624"/>
      <c r="DV30" s="625"/>
      <c r="DW30" s="628">
        <v>15.2</v>
      </c>
      <c r="DX30" s="653"/>
      <c r="DY30" s="653"/>
      <c r="DZ30" s="653"/>
      <c r="EA30" s="653"/>
      <c r="EB30" s="653"/>
      <c r="EC30" s="654"/>
    </row>
    <row r="31" spans="2:133" ht="11.25" customHeight="1">
      <c r="B31" s="636" t="s">
        <v>314</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133</v>
      </c>
      <c r="AA31" s="626"/>
      <c r="AB31" s="626"/>
      <c r="AC31" s="626"/>
      <c r="AD31" s="627" t="s">
        <v>243</v>
      </c>
      <c r="AE31" s="627"/>
      <c r="AF31" s="627"/>
      <c r="AG31" s="627"/>
      <c r="AH31" s="627"/>
      <c r="AI31" s="627"/>
      <c r="AJ31" s="627"/>
      <c r="AK31" s="627"/>
      <c r="AL31" s="628" t="s">
        <v>243</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v>
      </c>
      <c r="BH31" s="667"/>
      <c r="BI31" s="667"/>
      <c r="BJ31" s="667"/>
      <c r="BK31" s="667"/>
      <c r="BL31" s="667"/>
      <c r="BM31" s="618">
        <v>96.5</v>
      </c>
      <c r="BN31" s="667"/>
      <c r="BO31" s="667"/>
      <c r="BP31" s="667"/>
      <c r="BQ31" s="668"/>
      <c r="BR31" s="679">
        <v>98.9</v>
      </c>
      <c r="BS31" s="667"/>
      <c r="BT31" s="667"/>
      <c r="BU31" s="667"/>
      <c r="BV31" s="667"/>
      <c r="BW31" s="667"/>
      <c r="BX31" s="618">
        <v>96.3</v>
      </c>
      <c r="BY31" s="667"/>
      <c r="BZ31" s="667"/>
      <c r="CA31" s="667"/>
      <c r="CB31" s="668"/>
      <c r="CD31" s="661"/>
      <c r="CE31" s="662"/>
      <c r="CF31" s="620" t="s">
        <v>317</v>
      </c>
      <c r="CG31" s="621"/>
      <c r="CH31" s="621"/>
      <c r="CI31" s="621"/>
      <c r="CJ31" s="621"/>
      <c r="CK31" s="621"/>
      <c r="CL31" s="621"/>
      <c r="CM31" s="621"/>
      <c r="CN31" s="621"/>
      <c r="CO31" s="621"/>
      <c r="CP31" s="621"/>
      <c r="CQ31" s="622"/>
      <c r="CR31" s="623">
        <v>109328</v>
      </c>
      <c r="CS31" s="655"/>
      <c r="CT31" s="655"/>
      <c r="CU31" s="655"/>
      <c r="CV31" s="655"/>
      <c r="CW31" s="655"/>
      <c r="CX31" s="655"/>
      <c r="CY31" s="656"/>
      <c r="CZ31" s="628">
        <v>0.3</v>
      </c>
      <c r="DA31" s="653"/>
      <c r="DB31" s="653"/>
      <c r="DC31" s="657"/>
      <c r="DD31" s="632">
        <v>109328</v>
      </c>
      <c r="DE31" s="655"/>
      <c r="DF31" s="655"/>
      <c r="DG31" s="655"/>
      <c r="DH31" s="655"/>
      <c r="DI31" s="655"/>
      <c r="DJ31" s="655"/>
      <c r="DK31" s="656"/>
      <c r="DL31" s="632">
        <v>109328</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318</v>
      </c>
      <c r="C32" s="621"/>
      <c r="D32" s="621"/>
      <c r="E32" s="621"/>
      <c r="F32" s="621"/>
      <c r="G32" s="621"/>
      <c r="H32" s="621"/>
      <c r="I32" s="621"/>
      <c r="J32" s="621"/>
      <c r="K32" s="621"/>
      <c r="L32" s="621"/>
      <c r="M32" s="621"/>
      <c r="N32" s="621"/>
      <c r="O32" s="621"/>
      <c r="P32" s="621"/>
      <c r="Q32" s="622"/>
      <c r="R32" s="623">
        <v>1904860</v>
      </c>
      <c r="S32" s="624"/>
      <c r="T32" s="624"/>
      <c r="U32" s="624"/>
      <c r="V32" s="624"/>
      <c r="W32" s="624"/>
      <c r="X32" s="624"/>
      <c r="Y32" s="625"/>
      <c r="Z32" s="626">
        <v>5.5</v>
      </c>
      <c r="AA32" s="626"/>
      <c r="AB32" s="626"/>
      <c r="AC32" s="626"/>
      <c r="AD32" s="627" t="s">
        <v>133</v>
      </c>
      <c r="AE32" s="627"/>
      <c r="AF32" s="627"/>
      <c r="AG32" s="627"/>
      <c r="AH32" s="627"/>
      <c r="AI32" s="627"/>
      <c r="AJ32" s="627"/>
      <c r="AK32" s="627"/>
      <c r="AL32" s="628" t="s">
        <v>133</v>
      </c>
      <c r="AM32" s="629"/>
      <c r="AN32" s="629"/>
      <c r="AO32" s="630"/>
      <c r="AP32" s="671"/>
      <c r="AQ32" s="672"/>
      <c r="AR32" s="672"/>
      <c r="AS32" s="672"/>
      <c r="AT32" s="676"/>
      <c r="AU32" s="214" t="s">
        <v>319</v>
      </c>
      <c r="AX32" s="620" t="s">
        <v>320</v>
      </c>
      <c r="AY32" s="621"/>
      <c r="AZ32" s="621"/>
      <c r="BA32" s="621"/>
      <c r="BB32" s="621"/>
      <c r="BC32" s="621"/>
      <c r="BD32" s="621"/>
      <c r="BE32" s="621"/>
      <c r="BF32" s="622"/>
      <c r="BG32" s="680">
        <v>98.8</v>
      </c>
      <c r="BH32" s="655"/>
      <c r="BI32" s="655"/>
      <c r="BJ32" s="655"/>
      <c r="BK32" s="655"/>
      <c r="BL32" s="655"/>
      <c r="BM32" s="629">
        <v>95.8</v>
      </c>
      <c r="BN32" s="655"/>
      <c r="BO32" s="655"/>
      <c r="BP32" s="655"/>
      <c r="BQ32" s="678"/>
      <c r="BR32" s="680">
        <v>98.7</v>
      </c>
      <c r="BS32" s="655"/>
      <c r="BT32" s="655"/>
      <c r="BU32" s="655"/>
      <c r="BV32" s="655"/>
      <c r="BW32" s="655"/>
      <c r="BX32" s="629">
        <v>95.7</v>
      </c>
      <c r="BY32" s="655"/>
      <c r="BZ32" s="655"/>
      <c r="CA32" s="655"/>
      <c r="CB32" s="678"/>
      <c r="CD32" s="663"/>
      <c r="CE32" s="664"/>
      <c r="CF32" s="620" t="s">
        <v>321</v>
      </c>
      <c r="CG32" s="621"/>
      <c r="CH32" s="621"/>
      <c r="CI32" s="621"/>
      <c r="CJ32" s="621"/>
      <c r="CK32" s="621"/>
      <c r="CL32" s="621"/>
      <c r="CM32" s="621"/>
      <c r="CN32" s="621"/>
      <c r="CO32" s="621"/>
      <c r="CP32" s="621"/>
      <c r="CQ32" s="622"/>
      <c r="CR32" s="623" t="s">
        <v>243</v>
      </c>
      <c r="CS32" s="624"/>
      <c r="CT32" s="624"/>
      <c r="CU32" s="624"/>
      <c r="CV32" s="624"/>
      <c r="CW32" s="624"/>
      <c r="CX32" s="624"/>
      <c r="CY32" s="625"/>
      <c r="CZ32" s="628" t="s">
        <v>243</v>
      </c>
      <c r="DA32" s="653"/>
      <c r="DB32" s="653"/>
      <c r="DC32" s="657"/>
      <c r="DD32" s="632" t="s">
        <v>243</v>
      </c>
      <c r="DE32" s="624"/>
      <c r="DF32" s="624"/>
      <c r="DG32" s="624"/>
      <c r="DH32" s="624"/>
      <c r="DI32" s="624"/>
      <c r="DJ32" s="624"/>
      <c r="DK32" s="625"/>
      <c r="DL32" s="632" t="s">
        <v>243</v>
      </c>
      <c r="DM32" s="624"/>
      <c r="DN32" s="624"/>
      <c r="DO32" s="624"/>
      <c r="DP32" s="624"/>
      <c r="DQ32" s="624"/>
      <c r="DR32" s="624"/>
      <c r="DS32" s="624"/>
      <c r="DT32" s="624"/>
      <c r="DU32" s="624"/>
      <c r="DV32" s="625"/>
      <c r="DW32" s="628" t="s">
        <v>133</v>
      </c>
      <c r="DX32" s="653"/>
      <c r="DY32" s="653"/>
      <c r="DZ32" s="653"/>
      <c r="EA32" s="653"/>
      <c r="EB32" s="653"/>
      <c r="EC32" s="654"/>
    </row>
    <row r="33" spans="2:133" ht="11.25" customHeight="1">
      <c r="B33" s="620" t="s">
        <v>322</v>
      </c>
      <c r="C33" s="621"/>
      <c r="D33" s="621"/>
      <c r="E33" s="621"/>
      <c r="F33" s="621"/>
      <c r="G33" s="621"/>
      <c r="H33" s="621"/>
      <c r="I33" s="621"/>
      <c r="J33" s="621"/>
      <c r="K33" s="621"/>
      <c r="L33" s="621"/>
      <c r="M33" s="621"/>
      <c r="N33" s="621"/>
      <c r="O33" s="621"/>
      <c r="P33" s="621"/>
      <c r="Q33" s="622"/>
      <c r="R33" s="623">
        <v>645121</v>
      </c>
      <c r="S33" s="624"/>
      <c r="T33" s="624"/>
      <c r="U33" s="624"/>
      <c r="V33" s="624"/>
      <c r="W33" s="624"/>
      <c r="X33" s="624"/>
      <c r="Y33" s="625"/>
      <c r="Z33" s="626">
        <v>1.9</v>
      </c>
      <c r="AA33" s="626"/>
      <c r="AB33" s="626"/>
      <c r="AC33" s="626"/>
      <c r="AD33" s="627">
        <v>4721</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99.2</v>
      </c>
      <c r="BH33" s="682"/>
      <c r="BI33" s="682"/>
      <c r="BJ33" s="682"/>
      <c r="BK33" s="682"/>
      <c r="BL33" s="682"/>
      <c r="BM33" s="683">
        <v>96.9</v>
      </c>
      <c r="BN33" s="682"/>
      <c r="BO33" s="682"/>
      <c r="BP33" s="682"/>
      <c r="BQ33" s="684"/>
      <c r="BR33" s="681">
        <v>99.1</v>
      </c>
      <c r="BS33" s="682"/>
      <c r="BT33" s="682"/>
      <c r="BU33" s="682"/>
      <c r="BV33" s="682"/>
      <c r="BW33" s="682"/>
      <c r="BX33" s="683">
        <v>96.6</v>
      </c>
      <c r="BY33" s="682"/>
      <c r="BZ33" s="682"/>
      <c r="CA33" s="682"/>
      <c r="CB33" s="684"/>
      <c r="CD33" s="620" t="s">
        <v>324</v>
      </c>
      <c r="CE33" s="621"/>
      <c r="CF33" s="621"/>
      <c r="CG33" s="621"/>
      <c r="CH33" s="621"/>
      <c r="CI33" s="621"/>
      <c r="CJ33" s="621"/>
      <c r="CK33" s="621"/>
      <c r="CL33" s="621"/>
      <c r="CM33" s="621"/>
      <c r="CN33" s="621"/>
      <c r="CO33" s="621"/>
      <c r="CP33" s="621"/>
      <c r="CQ33" s="622"/>
      <c r="CR33" s="623">
        <v>13668651</v>
      </c>
      <c r="CS33" s="655"/>
      <c r="CT33" s="655"/>
      <c r="CU33" s="655"/>
      <c r="CV33" s="655"/>
      <c r="CW33" s="655"/>
      <c r="CX33" s="655"/>
      <c r="CY33" s="656"/>
      <c r="CZ33" s="628">
        <v>41</v>
      </c>
      <c r="DA33" s="653"/>
      <c r="DB33" s="653"/>
      <c r="DC33" s="657"/>
      <c r="DD33" s="632">
        <v>10799716</v>
      </c>
      <c r="DE33" s="655"/>
      <c r="DF33" s="655"/>
      <c r="DG33" s="655"/>
      <c r="DH33" s="655"/>
      <c r="DI33" s="655"/>
      <c r="DJ33" s="655"/>
      <c r="DK33" s="656"/>
      <c r="DL33" s="632">
        <v>6454722</v>
      </c>
      <c r="DM33" s="655"/>
      <c r="DN33" s="655"/>
      <c r="DO33" s="655"/>
      <c r="DP33" s="655"/>
      <c r="DQ33" s="655"/>
      <c r="DR33" s="655"/>
      <c r="DS33" s="655"/>
      <c r="DT33" s="655"/>
      <c r="DU33" s="655"/>
      <c r="DV33" s="656"/>
      <c r="DW33" s="628">
        <v>37.299999999999997</v>
      </c>
      <c r="DX33" s="653"/>
      <c r="DY33" s="653"/>
      <c r="DZ33" s="653"/>
      <c r="EA33" s="653"/>
      <c r="EB33" s="653"/>
      <c r="EC33" s="654"/>
    </row>
    <row r="34" spans="2:133" ht="11.25" customHeight="1">
      <c r="B34" s="620" t="s">
        <v>325</v>
      </c>
      <c r="C34" s="621"/>
      <c r="D34" s="621"/>
      <c r="E34" s="621"/>
      <c r="F34" s="621"/>
      <c r="G34" s="621"/>
      <c r="H34" s="621"/>
      <c r="I34" s="621"/>
      <c r="J34" s="621"/>
      <c r="K34" s="621"/>
      <c r="L34" s="621"/>
      <c r="M34" s="621"/>
      <c r="N34" s="621"/>
      <c r="O34" s="621"/>
      <c r="P34" s="621"/>
      <c r="Q34" s="622"/>
      <c r="R34" s="623">
        <v>616435</v>
      </c>
      <c r="S34" s="624"/>
      <c r="T34" s="624"/>
      <c r="U34" s="624"/>
      <c r="V34" s="624"/>
      <c r="W34" s="624"/>
      <c r="X34" s="624"/>
      <c r="Y34" s="625"/>
      <c r="Z34" s="626">
        <v>1.8</v>
      </c>
      <c r="AA34" s="626"/>
      <c r="AB34" s="626"/>
      <c r="AC34" s="626"/>
      <c r="AD34" s="627" t="s">
        <v>243</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4120120</v>
      </c>
      <c r="CS34" s="624"/>
      <c r="CT34" s="624"/>
      <c r="CU34" s="624"/>
      <c r="CV34" s="624"/>
      <c r="CW34" s="624"/>
      <c r="CX34" s="624"/>
      <c r="CY34" s="625"/>
      <c r="CZ34" s="628">
        <v>12.4</v>
      </c>
      <c r="DA34" s="653"/>
      <c r="DB34" s="653"/>
      <c r="DC34" s="657"/>
      <c r="DD34" s="632">
        <v>2795703</v>
      </c>
      <c r="DE34" s="624"/>
      <c r="DF34" s="624"/>
      <c r="DG34" s="624"/>
      <c r="DH34" s="624"/>
      <c r="DI34" s="624"/>
      <c r="DJ34" s="624"/>
      <c r="DK34" s="625"/>
      <c r="DL34" s="632">
        <v>2489491</v>
      </c>
      <c r="DM34" s="624"/>
      <c r="DN34" s="624"/>
      <c r="DO34" s="624"/>
      <c r="DP34" s="624"/>
      <c r="DQ34" s="624"/>
      <c r="DR34" s="624"/>
      <c r="DS34" s="624"/>
      <c r="DT34" s="624"/>
      <c r="DU34" s="624"/>
      <c r="DV34" s="625"/>
      <c r="DW34" s="628">
        <v>14.4</v>
      </c>
      <c r="DX34" s="653"/>
      <c r="DY34" s="653"/>
      <c r="DZ34" s="653"/>
      <c r="EA34" s="653"/>
      <c r="EB34" s="653"/>
      <c r="EC34" s="654"/>
    </row>
    <row r="35" spans="2:133" ht="11.25" customHeight="1">
      <c r="B35" s="620" t="s">
        <v>327</v>
      </c>
      <c r="C35" s="621"/>
      <c r="D35" s="621"/>
      <c r="E35" s="621"/>
      <c r="F35" s="621"/>
      <c r="G35" s="621"/>
      <c r="H35" s="621"/>
      <c r="I35" s="621"/>
      <c r="J35" s="621"/>
      <c r="K35" s="621"/>
      <c r="L35" s="621"/>
      <c r="M35" s="621"/>
      <c r="N35" s="621"/>
      <c r="O35" s="621"/>
      <c r="P35" s="621"/>
      <c r="Q35" s="622"/>
      <c r="R35" s="623">
        <v>331939</v>
      </c>
      <c r="S35" s="624"/>
      <c r="T35" s="624"/>
      <c r="U35" s="624"/>
      <c r="V35" s="624"/>
      <c r="W35" s="624"/>
      <c r="X35" s="624"/>
      <c r="Y35" s="625"/>
      <c r="Z35" s="626">
        <v>1</v>
      </c>
      <c r="AA35" s="626"/>
      <c r="AB35" s="626"/>
      <c r="AC35" s="626"/>
      <c r="AD35" s="627" t="s">
        <v>243</v>
      </c>
      <c r="AE35" s="627"/>
      <c r="AF35" s="627"/>
      <c r="AG35" s="627"/>
      <c r="AH35" s="627"/>
      <c r="AI35" s="627"/>
      <c r="AJ35" s="627"/>
      <c r="AK35" s="627"/>
      <c r="AL35" s="628" t="s">
        <v>133</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380311</v>
      </c>
      <c r="CS35" s="655"/>
      <c r="CT35" s="655"/>
      <c r="CU35" s="655"/>
      <c r="CV35" s="655"/>
      <c r="CW35" s="655"/>
      <c r="CX35" s="655"/>
      <c r="CY35" s="656"/>
      <c r="CZ35" s="628">
        <v>1.1000000000000001</v>
      </c>
      <c r="DA35" s="653"/>
      <c r="DB35" s="653"/>
      <c r="DC35" s="657"/>
      <c r="DD35" s="632">
        <v>326281</v>
      </c>
      <c r="DE35" s="655"/>
      <c r="DF35" s="655"/>
      <c r="DG35" s="655"/>
      <c r="DH35" s="655"/>
      <c r="DI35" s="655"/>
      <c r="DJ35" s="655"/>
      <c r="DK35" s="656"/>
      <c r="DL35" s="632">
        <v>321320</v>
      </c>
      <c r="DM35" s="655"/>
      <c r="DN35" s="655"/>
      <c r="DO35" s="655"/>
      <c r="DP35" s="655"/>
      <c r="DQ35" s="655"/>
      <c r="DR35" s="655"/>
      <c r="DS35" s="655"/>
      <c r="DT35" s="655"/>
      <c r="DU35" s="655"/>
      <c r="DV35" s="656"/>
      <c r="DW35" s="628">
        <v>1.9</v>
      </c>
      <c r="DX35" s="653"/>
      <c r="DY35" s="653"/>
      <c r="DZ35" s="653"/>
      <c r="EA35" s="653"/>
      <c r="EB35" s="653"/>
      <c r="EC35" s="654"/>
    </row>
    <row r="36" spans="2:133" ht="11.25" customHeight="1">
      <c r="B36" s="620" t="s">
        <v>331</v>
      </c>
      <c r="C36" s="621"/>
      <c r="D36" s="621"/>
      <c r="E36" s="621"/>
      <c r="F36" s="621"/>
      <c r="G36" s="621"/>
      <c r="H36" s="621"/>
      <c r="I36" s="621"/>
      <c r="J36" s="621"/>
      <c r="K36" s="621"/>
      <c r="L36" s="621"/>
      <c r="M36" s="621"/>
      <c r="N36" s="621"/>
      <c r="O36" s="621"/>
      <c r="P36" s="621"/>
      <c r="Q36" s="622"/>
      <c r="R36" s="623">
        <v>2134859</v>
      </c>
      <c r="S36" s="624"/>
      <c r="T36" s="624"/>
      <c r="U36" s="624"/>
      <c r="V36" s="624"/>
      <c r="W36" s="624"/>
      <c r="X36" s="624"/>
      <c r="Y36" s="625"/>
      <c r="Z36" s="626">
        <v>6.2</v>
      </c>
      <c r="AA36" s="626"/>
      <c r="AB36" s="626"/>
      <c r="AC36" s="626"/>
      <c r="AD36" s="627" t="s">
        <v>133</v>
      </c>
      <c r="AE36" s="627"/>
      <c r="AF36" s="627"/>
      <c r="AG36" s="627"/>
      <c r="AH36" s="627"/>
      <c r="AI36" s="627"/>
      <c r="AJ36" s="627"/>
      <c r="AK36" s="627"/>
      <c r="AL36" s="628" t="s">
        <v>133</v>
      </c>
      <c r="AM36" s="629"/>
      <c r="AN36" s="629"/>
      <c r="AO36" s="630"/>
      <c r="AP36" s="222"/>
      <c r="AQ36" s="689" t="s">
        <v>332</v>
      </c>
      <c r="AR36" s="690"/>
      <c r="AS36" s="690"/>
      <c r="AT36" s="690"/>
      <c r="AU36" s="690"/>
      <c r="AV36" s="690"/>
      <c r="AW36" s="690"/>
      <c r="AX36" s="690"/>
      <c r="AY36" s="691"/>
      <c r="AZ36" s="612">
        <v>3466488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83964</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4654471</v>
      </c>
      <c r="CS36" s="624"/>
      <c r="CT36" s="624"/>
      <c r="CU36" s="624"/>
      <c r="CV36" s="624"/>
      <c r="CW36" s="624"/>
      <c r="CX36" s="624"/>
      <c r="CY36" s="625"/>
      <c r="CZ36" s="628">
        <v>14</v>
      </c>
      <c r="DA36" s="653"/>
      <c r="DB36" s="653"/>
      <c r="DC36" s="657"/>
      <c r="DD36" s="632">
        <v>3672783</v>
      </c>
      <c r="DE36" s="624"/>
      <c r="DF36" s="624"/>
      <c r="DG36" s="624"/>
      <c r="DH36" s="624"/>
      <c r="DI36" s="624"/>
      <c r="DJ36" s="624"/>
      <c r="DK36" s="625"/>
      <c r="DL36" s="632">
        <v>1752510</v>
      </c>
      <c r="DM36" s="624"/>
      <c r="DN36" s="624"/>
      <c r="DO36" s="624"/>
      <c r="DP36" s="624"/>
      <c r="DQ36" s="624"/>
      <c r="DR36" s="624"/>
      <c r="DS36" s="624"/>
      <c r="DT36" s="624"/>
      <c r="DU36" s="624"/>
      <c r="DV36" s="625"/>
      <c r="DW36" s="628">
        <v>10.1</v>
      </c>
      <c r="DX36" s="653"/>
      <c r="DY36" s="653"/>
      <c r="DZ36" s="653"/>
      <c r="EA36" s="653"/>
      <c r="EB36" s="653"/>
      <c r="EC36" s="654"/>
    </row>
    <row r="37" spans="2:133" ht="11.25" customHeight="1">
      <c r="B37" s="620" t="s">
        <v>335</v>
      </c>
      <c r="C37" s="621"/>
      <c r="D37" s="621"/>
      <c r="E37" s="621"/>
      <c r="F37" s="621"/>
      <c r="G37" s="621"/>
      <c r="H37" s="621"/>
      <c r="I37" s="621"/>
      <c r="J37" s="621"/>
      <c r="K37" s="621"/>
      <c r="L37" s="621"/>
      <c r="M37" s="621"/>
      <c r="N37" s="621"/>
      <c r="O37" s="621"/>
      <c r="P37" s="621"/>
      <c r="Q37" s="622"/>
      <c r="R37" s="623">
        <v>574652</v>
      </c>
      <c r="S37" s="624"/>
      <c r="T37" s="624"/>
      <c r="U37" s="624"/>
      <c r="V37" s="624"/>
      <c r="W37" s="624"/>
      <c r="X37" s="624"/>
      <c r="Y37" s="625"/>
      <c r="Z37" s="626">
        <v>1.7</v>
      </c>
      <c r="AA37" s="626"/>
      <c r="AB37" s="626"/>
      <c r="AC37" s="626"/>
      <c r="AD37" s="627">
        <v>135</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766843</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46902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740880</v>
      </c>
      <c r="CS37" s="655"/>
      <c r="CT37" s="655"/>
      <c r="CU37" s="655"/>
      <c r="CV37" s="655"/>
      <c r="CW37" s="655"/>
      <c r="CX37" s="655"/>
      <c r="CY37" s="656"/>
      <c r="CZ37" s="628">
        <v>2.2000000000000002</v>
      </c>
      <c r="DA37" s="653"/>
      <c r="DB37" s="653"/>
      <c r="DC37" s="657"/>
      <c r="DD37" s="632">
        <v>740880</v>
      </c>
      <c r="DE37" s="655"/>
      <c r="DF37" s="655"/>
      <c r="DG37" s="655"/>
      <c r="DH37" s="655"/>
      <c r="DI37" s="655"/>
      <c r="DJ37" s="655"/>
      <c r="DK37" s="656"/>
      <c r="DL37" s="632">
        <v>579210</v>
      </c>
      <c r="DM37" s="655"/>
      <c r="DN37" s="655"/>
      <c r="DO37" s="655"/>
      <c r="DP37" s="655"/>
      <c r="DQ37" s="655"/>
      <c r="DR37" s="655"/>
      <c r="DS37" s="655"/>
      <c r="DT37" s="655"/>
      <c r="DU37" s="655"/>
      <c r="DV37" s="656"/>
      <c r="DW37" s="628">
        <v>3.3</v>
      </c>
      <c r="DX37" s="653"/>
      <c r="DY37" s="653"/>
      <c r="DZ37" s="653"/>
      <c r="EA37" s="653"/>
      <c r="EB37" s="653"/>
      <c r="EC37" s="654"/>
    </row>
    <row r="38" spans="2:133" ht="11.25" customHeight="1">
      <c r="B38" s="620" t="s">
        <v>339</v>
      </c>
      <c r="C38" s="621"/>
      <c r="D38" s="621"/>
      <c r="E38" s="621"/>
      <c r="F38" s="621"/>
      <c r="G38" s="621"/>
      <c r="H38" s="621"/>
      <c r="I38" s="621"/>
      <c r="J38" s="621"/>
      <c r="K38" s="621"/>
      <c r="L38" s="621"/>
      <c r="M38" s="621"/>
      <c r="N38" s="621"/>
      <c r="O38" s="621"/>
      <c r="P38" s="621"/>
      <c r="Q38" s="622"/>
      <c r="R38" s="623">
        <v>3882219</v>
      </c>
      <c r="S38" s="624"/>
      <c r="T38" s="624"/>
      <c r="U38" s="624"/>
      <c r="V38" s="624"/>
      <c r="W38" s="624"/>
      <c r="X38" s="624"/>
      <c r="Y38" s="625"/>
      <c r="Z38" s="626">
        <v>11.2</v>
      </c>
      <c r="AA38" s="626"/>
      <c r="AB38" s="626"/>
      <c r="AC38" s="626"/>
      <c r="AD38" s="627" t="s">
        <v>243</v>
      </c>
      <c r="AE38" s="627"/>
      <c r="AF38" s="627"/>
      <c r="AG38" s="627"/>
      <c r="AH38" s="627"/>
      <c r="AI38" s="627"/>
      <c r="AJ38" s="627"/>
      <c r="AK38" s="627"/>
      <c r="AL38" s="628" t="s">
        <v>243</v>
      </c>
      <c r="AM38" s="629"/>
      <c r="AN38" s="629"/>
      <c r="AO38" s="630"/>
      <c r="AQ38" s="686" t="s">
        <v>340</v>
      </c>
      <c r="AR38" s="687"/>
      <c r="AS38" s="687"/>
      <c r="AT38" s="687"/>
      <c r="AU38" s="687"/>
      <c r="AV38" s="687"/>
      <c r="AW38" s="687"/>
      <c r="AX38" s="687"/>
      <c r="AY38" s="688"/>
      <c r="AZ38" s="623">
        <v>172534</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7843</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2527412</v>
      </c>
      <c r="CS38" s="624"/>
      <c r="CT38" s="624"/>
      <c r="CU38" s="624"/>
      <c r="CV38" s="624"/>
      <c r="CW38" s="624"/>
      <c r="CX38" s="624"/>
      <c r="CY38" s="625"/>
      <c r="CZ38" s="628">
        <v>7.6</v>
      </c>
      <c r="DA38" s="653"/>
      <c r="DB38" s="653"/>
      <c r="DC38" s="657"/>
      <c r="DD38" s="632">
        <v>2106771</v>
      </c>
      <c r="DE38" s="624"/>
      <c r="DF38" s="624"/>
      <c r="DG38" s="624"/>
      <c r="DH38" s="624"/>
      <c r="DI38" s="624"/>
      <c r="DJ38" s="624"/>
      <c r="DK38" s="625"/>
      <c r="DL38" s="632">
        <v>1891401</v>
      </c>
      <c r="DM38" s="624"/>
      <c r="DN38" s="624"/>
      <c r="DO38" s="624"/>
      <c r="DP38" s="624"/>
      <c r="DQ38" s="624"/>
      <c r="DR38" s="624"/>
      <c r="DS38" s="624"/>
      <c r="DT38" s="624"/>
      <c r="DU38" s="624"/>
      <c r="DV38" s="625"/>
      <c r="DW38" s="628">
        <v>10.9</v>
      </c>
      <c r="DX38" s="653"/>
      <c r="DY38" s="653"/>
      <c r="DZ38" s="653"/>
      <c r="EA38" s="653"/>
      <c r="EB38" s="653"/>
      <c r="EC38" s="654"/>
    </row>
    <row r="39" spans="2:133" ht="11.25" customHeight="1">
      <c r="B39" s="620" t="s">
        <v>343</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243</v>
      </c>
      <c r="AA39" s="626"/>
      <c r="AB39" s="626"/>
      <c r="AC39" s="626"/>
      <c r="AD39" s="627" t="s">
        <v>243</v>
      </c>
      <c r="AE39" s="627"/>
      <c r="AF39" s="627"/>
      <c r="AG39" s="627"/>
      <c r="AH39" s="627"/>
      <c r="AI39" s="627"/>
      <c r="AJ39" s="627"/>
      <c r="AK39" s="627"/>
      <c r="AL39" s="628" t="s">
        <v>133</v>
      </c>
      <c r="AM39" s="629"/>
      <c r="AN39" s="629"/>
      <c r="AO39" s="630"/>
      <c r="AQ39" s="686" t="s">
        <v>344</v>
      </c>
      <c r="AR39" s="687"/>
      <c r="AS39" s="687"/>
      <c r="AT39" s="687"/>
      <c r="AU39" s="687"/>
      <c r="AV39" s="687"/>
      <c r="AW39" s="687"/>
      <c r="AX39" s="687"/>
      <c r="AY39" s="688"/>
      <c r="AZ39" s="623">
        <v>172233</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11988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1934837</v>
      </c>
      <c r="CS39" s="655"/>
      <c r="CT39" s="655"/>
      <c r="CU39" s="655"/>
      <c r="CV39" s="655"/>
      <c r="CW39" s="655"/>
      <c r="CX39" s="655"/>
      <c r="CY39" s="656"/>
      <c r="CZ39" s="628">
        <v>5.8</v>
      </c>
      <c r="DA39" s="653"/>
      <c r="DB39" s="653"/>
      <c r="DC39" s="657"/>
      <c r="DD39" s="632">
        <v>1898178</v>
      </c>
      <c r="DE39" s="655"/>
      <c r="DF39" s="655"/>
      <c r="DG39" s="655"/>
      <c r="DH39" s="655"/>
      <c r="DI39" s="655"/>
      <c r="DJ39" s="655"/>
      <c r="DK39" s="656"/>
      <c r="DL39" s="632" t="s">
        <v>243</v>
      </c>
      <c r="DM39" s="655"/>
      <c r="DN39" s="655"/>
      <c r="DO39" s="655"/>
      <c r="DP39" s="655"/>
      <c r="DQ39" s="655"/>
      <c r="DR39" s="655"/>
      <c r="DS39" s="655"/>
      <c r="DT39" s="655"/>
      <c r="DU39" s="655"/>
      <c r="DV39" s="656"/>
      <c r="DW39" s="628" t="s">
        <v>243</v>
      </c>
      <c r="DX39" s="653"/>
      <c r="DY39" s="653"/>
      <c r="DZ39" s="653"/>
      <c r="EA39" s="653"/>
      <c r="EB39" s="653"/>
      <c r="EC39" s="654"/>
    </row>
    <row r="40" spans="2:133" ht="11.25" customHeight="1">
      <c r="B40" s="620" t="s">
        <v>347</v>
      </c>
      <c r="C40" s="621"/>
      <c r="D40" s="621"/>
      <c r="E40" s="621"/>
      <c r="F40" s="621"/>
      <c r="G40" s="621"/>
      <c r="H40" s="621"/>
      <c r="I40" s="621"/>
      <c r="J40" s="621"/>
      <c r="K40" s="621"/>
      <c r="L40" s="621"/>
      <c r="M40" s="621"/>
      <c r="N40" s="621"/>
      <c r="O40" s="621"/>
      <c r="P40" s="621"/>
      <c r="Q40" s="622"/>
      <c r="R40" s="623">
        <v>331019</v>
      </c>
      <c r="S40" s="624"/>
      <c r="T40" s="624"/>
      <c r="U40" s="624"/>
      <c r="V40" s="624"/>
      <c r="W40" s="624"/>
      <c r="X40" s="624"/>
      <c r="Y40" s="625"/>
      <c r="Z40" s="626">
        <v>1</v>
      </c>
      <c r="AA40" s="626"/>
      <c r="AB40" s="626"/>
      <c r="AC40" s="626"/>
      <c r="AD40" s="627" t="s">
        <v>243</v>
      </c>
      <c r="AE40" s="627"/>
      <c r="AF40" s="627"/>
      <c r="AG40" s="627"/>
      <c r="AH40" s="627"/>
      <c r="AI40" s="627"/>
      <c r="AJ40" s="627"/>
      <c r="AK40" s="627"/>
      <c r="AL40" s="628" t="s">
        <v>243</v>
      </c>
      <c r="AM40" s="629"/>
      <c r="AN40" s="629"/>
      <c r="AO40" s="630"/>
      <c r="AQ40" s="686" t="s">
        <v>348</v>
      </c>
      <c r="AR40" s="687"/>
      <c r="AS40" s="687"/>
      <c r="AT40" s="687"/>
      <c r="AU40" s="687"/>
      <c r="AV40" s="687"/>
      <c r="AW40" s="687"/>
      <c r="AX40" s="687"/>
      <c r="AY40" s="688"/>
      <c r="AZ40" s="623" t="s">
        <v>243</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51500</v>
      </c>
      <c r="CS40" s="624"/>
      <c r="CT40" s="624"/>
      <c r="CU40" s="624"/>
      <c r="CV40" s="624"/>
      <c r="CW40" s="624"/>
      <c r="CX40" s="624"/>
      <c r="CY40" s="625"/>
      <c r="CZ40" s="628">
        <v>0.2</v>
      </c>
      <c r="DA40" s="653"/>
      <c r="DB40" s="653"/>
      <c r="DC40" s="657"/>
      <c r="DD40" s="632" t="s">
        <v>133</v>
      </c>
      <c r="DE40" s="624"/>
      <c r="DF40" s="624"/>
      <c r="DG40" s="624"/>
      <c r="DH40" s="624"/>
      <c r="DI40" s="624"/>
      <c r="DJ40" s="624"/>
      <c r="DK40" s="625"/>
      <c r="DL40" s="632" t="s">
        <v>133</v>
      </c>
      <c r="DM40" s="624"/>
      <c r="DN40" s="624"/>
      <c r="DO40" s="624"/>
      <c r="DP40" s="624"/>
      <c r="DQ40" s="624"/>
      <c r="DR40" s="624"/>
      <c r="DS40" s="624"/>
      <c r="DT40" s="624"/>
      <c r="DU40" s="624"/>
      <c r="DV40" s="625"/>
      <c r="DW40" s="628" t="s">
        <v>258</v>
      </c>
      <c r="DX40" s="653"/>
      <c r="DY40" s="653"/>
      <c r="DZ40" s="653"/>
      <c r="EA40" s="653"/>
      <c r="EB40" s="653"/>
      <c r="EC40" s="654"/>
    </row>
    <row r="41" spans="2:133" ht="11.25" customHeight="1">
      <c r="B41" s="644" t="s">
        <v>352</v>
      </c>
      <c r="C41" s="645"/>
      <c r="D41" s="645"/>
      <c r="E41" s="645"/>
      <c r="F41" s="645"/>
      <c r="G41" s="645"/>
      <c r="H41" s="645"/>
      <c r="I41" s="645"/>
      <c r="J41" s="645"/>
      <c r="K41" s="645"/>
      <c r="L41" s="645"/>
      <c r="M41" s="645"/>
      <c r="N41" s="645"/>
      <c r="O41" s="645"/>
      <c r="P41" s="645"/>
      <c r="Q41" s="646"/>
      <c r="R41" s="695">
        <v>34579556</v>
      </c>
      <c r="S41" s="696"/>
      <c r="T41" s="696"/>
      <c r="U41" s="696"/>
      <c r="V41" s="696"/>
      <c r="W41" s="696"/>
      <c r="X41" s="696"/>
      <c r="Y41" s="700"/>
      <c r="Z41" s="701">
        <v>100</v>
      </c>
      <c r="AA41" s="701"/>
      <c r="AB41" s="701"/>
      <c r="AC41" s="701"/>
      <c r="AD41" s="702">
        <v>16962762</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445451</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133</v>
      </c>
      <c r="CS41" s="655"/>
      <c r="CT41" s="655"/>
      <c r="CU41" s="655"/>
      <c r="CV41" s="655"/>
      <c r="CW41" s="655"/>
      <c r="CX41" s="655"/>
      <c r="CY41" s="656"/>
      <c r="CZ41" s="628" t="s">
        <v>258</v>
      </c>
      <c r="DA41" s="653"/>
      <c r="DB41" s="653"/>
      <c r="DC41" s="657"/>
      <c r="DD41" s="632" t="s">
        <v>133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356</v>
      </c>
      <c r="AR42" s="693"/>
      <c r="AS42" s="693"/>
      <c r="AT42" s="693"/>
      <c r="AU42" s="693"/>
      <c r="AV42" s="693"/>
      <c r="AW42" s="693"/>
      <c r="AX42" s="693"/>
      <c r="AY42" s="694"/>
      <c r="AZ42" s="695">
        <v>1909427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411</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4779713</v>
      </c>
      <c r="CS42" s="655"/>
      <c r="CT42" s="655"/>
      <c r="CU42" s="655"/>
      <c r="CV42" s="655"/>
      <c r="CW42" s="655"/>
      <c r="CX42" s="655"/>
      <c r="CY42" s="656"/>
      <c r="CZ42" s="628">
        <v>14.3</v>
      </c>
      <c r="DA42" s="653"/>
      <c r="DB42" s="653"/>
      <c r="DC42" s="657"/>
      <c r="DD42" s="632">
        <v>562920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359</v>
      </c>
      <c r="CD43" s="620" t="s">
        <v>360</v>
      </c>
      <c r="CE43" s="621"/>
      <c r="CF43" s="621"/>
      <c r="CG43" s="621"/>
      <c r="CH43" s="621"/>
      <c r="CI43" s="621"/>
      <c r="CJ43" s="621"/>
      <c r="CK43" s="621"/>
      <c r="CL43" s="621"/>
      <c r="CM43" s="621"/>
      <c r="CN43" s="621"/>
      <c r="CO43" s="621"/>
      <c r="CP43" s="621"/>
      <c r="CQ43" s="622"/>
      <c r="CR43" s="623">
        <v>115364</v>
      </c>
      <c r="CS43" s="655"/>
      <c r="CT43" s="655"/>
      <c r="CU43" s="655"/>
      <c r="CV43" s="655"/>
      <c r="CW43" s="655"/>
      <c r="CX43" s="655"/>
      <c r="CY43" s="656"/>
      <c r="CZ43" s="628">
        <v>0.3</v>
      </c>
      <c r="DA43" s="653"/>
      <c r="DB43" s="653"/>
      <c r="DC43" s="657"/>
      <c r="DD43" s="632">
        <v>111450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4778143</v>
      </c>
      <c r="CS44" s="624"/>
      <c r="CT44" s="624"/>
      <c r="CU44" s="624"/>
      <c r="CV44" s="624"/>
      <c r="CW44" s="624"/>
      <c r="CX44" s="624"/>
      <c r="CY44" s="625"/>
      <c r="CZ44" s="628">
        <v>14.3</v>
      </c>
      <c r="DA44" s="629"/>
      <c r="DB44" s="629"/>
      <c r="DC44" s="635"/>
      <c r="DD44" s="632">
        <v>561350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436501</v>
      </c>
      <c r="CS45" s="655"/>
      <c r="CT45" s="655"/>
      <c r="CU45" s="655"/>
      <c r="CV45" s="655"/>
      <c r="CW45" s="655"/>
      <c r="CX45" s="655"/>
      <c r="CY45" s="656"/>
      <c r="CZ45" s="628">
        <v>1.3</v>
      </c>
      <c r="DA45" s="653"/>
      <c r="DB45" s="653"/>
      <c r="DC45" s="657"/>
      <c r="DD45" s="632">
        <v>44304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365</v>
      </c>
      <c r="CG46" s="621"/>
      <c r="CH46" s="621"/>
      <c r="CI46" s="621"/>
      <c r="CJ46" s="621"/>
      <c r="CK46" s="621"/>
      <c r="CL46" s="621"/>
      <c r="CM46" s="621"/>
      <c r="CN46" s="621"/>
      <c r="CO46" s="621"/>
      <c r="CP46" s="621"/>
      <c r="CQ46" s="622"/>
      <c r="CR46" s="623">
        <v>4325147</v>
      </c>
      <c r="CS46" s="624"/>
      <c r="CT46" s="624"/>
      <c r="CU46" s="624"/>
      <c r="CV46" s="624"/>
      <c r="CW46" s="624"/>
      <c r="CX46" s="624"/>
      <c r="CY46" s="625"/>
      <c r="CZ46" s="628">
        <v>13</v>
      </c>
      <c r="DA46" s="629"/>
      <c r="DB46" s="629"/>
      <c r="DC46" s="635"/>
      <c r="DD46" s="632">
        <v>500551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366</v>
      </c>
      <c r="CG47" s="621"/>
      <c r="CH47" s="621"/>
      <c r="CI47" s="621"/>
      <c r="CJ47" s="621"/>
      <c r="CK47" s="621"/>
      <c r="CL47" s="621"/>
      <c r="CM47" s="621"/>
      <c r="CN47" s="621"/>
      <c r="CO47" s="621"/>
      <c r="CP47" s="621"/>
      <c r="CQ47" s="622"/>
      <c r="CR47" s="623">
        <v>1570</v>
      </c>
      <c r="CS47" s="655"/>
      <c r="CT47" s="655"/>
      <c r="CU47" s="655"/>
      <c r="CV47" s="655"/>
      <c r="CW47" s="655"/>
      <c r="CX47" s="655"/>
      <c r="CY47" s="656"/>
      <c r="CZ47" s="628">
        <v>0</v>
      </c>
      <c r="DA47" s="653"/>
      <c r="DB47" s="653"/>
      <c r="DC47" s="657"/>
      <c r="DD47" s="632">
        <v>1570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367</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133</v>
      </c>
      <c r="DA48" s="629"/>
      <c r="DB48" s="629"/>
      <c r="DC48" s="635"/>
      <c r="DD48" s="632" t="s">
        <v>133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368</v>
      </c>
      <c r="CE49" s="645"/>
      <c r="CF49" s="645"/>
      <c r="CG49" s="645"/>
      <c r="CH49" s="645"/>
      <c r="CI49" s="645"/>
      <c r="CJ49" s="645"/>
      <c r="CK49" s="645"/>
      <c r="CL49" s="645"/>
      <c r="CM49" s="645"/>
      <c r="CN49" s="645"/>
      <c r="CO49" s="645"/>
      <c r="CP49" s="645"/>
      <c r="CQ49" s="646"/>
      <c r="CR49" s="695">
        <v>33322405</v>
      </c>
      <c r="CS49" s="682"/>
      <c r="CT49" s="682"/>
      <c r="CU49" s="682"/>
      <c r="CV49" s="682"/>
      <c r="CW49" s="682"/>
      <c r="CX49" s="682"/>
      <c r="CY49" s="711"/>
      <c r="CZ49" s="703">
        <v>100</v>
      </c>
      <c r="DA49" s="712"/>
      <c r="DB49" s="712"/>
      <c r="DC49" s="713"/>
      <c r="DD49" s="714">
        <v>20955368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0kr2jVswY2mFhHzuZAprDnxEzAPUuXTdT4D0gR8unj+jY8PtW8RkDXbsvqrNlc7KyX68RcSBkaA9s5dbA1x/A==" saltValue="zcJ2zBaeSWQUp9nmUNSe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A1" zoomScale="70" zoomScaleNormal="25" zoomScaleSheetLayoutView="70" workbookViewId="0">
      <selection activeCell="CR86" sqref="CR86:CV86"/>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391</v>
      </c>
      <c r="C7" s="750"/>
      <c r="D7" s="750"/>
      <c r="E7" s="750"/>
      <c r="F7" s="750"/>
      <c r="G7" s="750"/>
      <c r="H7" s="750"/>
      <c r="I7" s="750"/>
      <c r="J7" s="750"/>
      <c r="K7" s="750"/>
      <c r="L7" s="750"/>
      <c r="M7" s="750"/>
      <c r="N7" s="750"/>
      <c r="O7" s="750"/>
      <c r="P7" s="751"/>
      <c r="Q7" s="752">
        <v>34601</v>
      </c>
      <c r="R7" s="753"/>
      <c r="S7" s="753"/>
      <c r="T7" s="753"/>
      <c r="U7" s="753"/>
      <c r="V7" s="753">
        <v>33344</v>
      </c>
      <c r="W7" s="753"/>
      <c r="X7" s="753"/>
      <c r="Y7" s="753"/>
      <c r="Z7" s="753"/>
      <c r="AA7" s="753">
        <v>1257</v>
      </c>
      <c r="AB7" s="753"/>
      <c r="AC7" s="753"/>
      <c r="AD7" s="753"/>
      <c r="AE7" s="754"/>
      <c r="AF7" s="755">
        <v>1149</v>
      </c>
      <c r="AG7" s="756"/>
      <c r="AH7" s="756"/>
      <c r="AI7" s="756"/>
      <c r="AJ7" s="757"/>
      <c r="AK7" s="758">
        <v>332</v>
      </c>
      <c r="AL7" s="759"/>
      <c r="AM7" s="759"/>
      <c r="AN7" s="759"/>
      <c r="AO7" s="759"/>
      <c r="AP7" s="759">
        <v>31825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599</v>
      </c>
      <c r="BT7" s="747"/>
      <c r="BU7" s="747"/>
      <c r="BV7" s="747"/>
      <c r="BW7" s="747"/>
      <c r="BX7" s="747"/>
      <c r="BY7" s="747"/>
      <c r="BZ7" s="747"/>
      <c r="CA7" s="747"/>
      <c r="CB7" s="747"/>
      <c r="CC7" s="747"/>
      <c r="CD7" s="747"/>
      <c r="CE7" s="747"/>
      <c r="CF7" s="747"/>
      <c r="CG7" s="762"/>
      <c r="CH7" s="743">
        <v>0</v>
      </c>
      <c r="CI7" s="744"/>
      <c r="CJ7" s="744"/>
      <c r="CK7" s="744"/>
      <c r="CL7" s="745"/>
      <c r="CM7" s="743">
        <v>51</v>
      </c>
      <c r="CN7" s="744"/>
      <c r="CO7" s="744"/>
      <c r="CP7" s="744"/>
      <c r="CQ7" s="745"/>
      <c r="CR7" s="743">
        <v>10</v>
      </c>
      <c r="CS7" s="744"/>
      <c r="CT7" s="744"/>
      <c r="CU7" s="744"/>
      <c r="CV7" s="745"/>
      <c r="CW7" s="743" t="s">
        <v>511</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600</v>
      </c>
      <c r="BT8" s="774"/>
      <c r="BU8" s="774"/>
      <c r="BV8" s="774"/>
      <c r="BW8" s="774"/>
      <c r="BX8" s="774"/>
      <c r="BY8" s="774"/>
      <c r="BZ8" s="774"/>
      <c r="CA8" s="774"/>
      <c r="CB8" s="774"/>
      <c r="CC8" s="774"/>
      <c r="CD8" s="774"/>
      <c r="CE8" s="774"/>
      <c r="CF8" s="774"/>
      <c r="CG8" s="775"/>
      <c r="CH8" s="776">
        <v>2</v>
      </c>
      <c r="CI8" s="777"/>
      <c r="CJ8" s="777"/>
      <c r="CK8" s="777"/>
      <c r="CL8" s="778"/>
      <c r="CM8" s="776">
        <v>480</v>
      </c>
      <c r="CN8" s="777"/>
      <c r="CO8" s="777"/>
      <c r="CP8" s="777"/>
      <c r="CQ8" s="778"/>
      <c r="CR8" s="776">
        <v>124</v>
      </c>
      <c r="CS8" s="777"/>
      <c r="CT8" s="777"/>
      <c r="CU8" s="777"/>
      <c r="CV8" s="778"/>
      <c r="CW8" s="776">
        <v>6</v>
      </c>
      <c r="CX8" s="777"/>
      <c r="CY8" s="777"/>
      <c r="CZ8" s="777"/>
      <c r="DA8" s="778"/>
      <c r="DB8" s="776" t="s">
        <v>511</v>
      </c>
      <c r="DC8" s="777"/>
      <c r="DD8" s="777"/>
      <c r="DE8" s="777"/>
      <c r="DF8" s="778"/>
      <c r="DG8" s="776" t="s">
        <v>511</v>
      </c>
      <c r="DH8" s="777"/>
      <c r="DI8" s="777"/>
      <c r="DJ8" s="777"/>
      <c r="DK8" s="778"/>
      <c r="DL8" s="776" t="s">
        <v>511</v>
      </c>
      <c r="DM8" s="777"/>
      <c r="DN8" s="777"/>
      <c r="DO8" s="777"/>
      <c r="DP8" s="778"/>
      <c r="DQ8" s="776" t="s">
        <v>511</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601</v>
      </c>
      <c r="BT9" s="774"/>
      <c r="BU9" s="774"/>
      <c r="BV9" s="774"/>
      <c r="BW9" s="774"/>
      <c r="BX9" s="774"/>
      <c r="BY9" s="774"/>
      <c r="BZ9" s="774"/>
      <c r="CA9" s="774"/>
      <c r="CB9" s="774"/>
      <c r="CC9" s="774"/>
      <c r="CD9" s="774"/>
      <c r="CE9" s="774"/>
      <c r="CF9" s="774"/>
      <c r="CG9" s="775"/>
      <c r="CH9" s="776">
        <v>-1</v>
      </c>
      <c r="CI9" s="777"/>
      <c r="CJ9" s="777"/>
      <c r="CK9" s="777"/>
      <c r="CL9" s="778"/>
      <c r="CM9" s="776">
        <v>60</v>
      </c>
      <c r="CN9" s="777"/>
      <c r="CO9" s="777"/>
      <c r="CP9" s="777"/>
      <c r="CQ9" s="778"/>
      <c r="CR9" s="776">
        <v>15</v>
      </c>
      <c r="CS9" s="777"/>
      <c r="CT9" s="777"/>
      <c r="CU9" s="777"/>
      <c r="CV9" s="778"/>
      <c r="CW9" s="776">
        <v>0</v>
      </c>
      <c r="CX9" s="777"/>
      <c r="CY9" s="777"/>
      <c r="CZ9" s="777"/>
      <c r="DA9" s="778"/>
      <c r="DB9" s="776" t="s">
        <v>511</v>
      </c>
      <c r="DC9" s="777"/>
      <c r="DD9" s="777"/>
      <c r="DE9" s="777"/>
      <c r="DF9" s="778"/>
      <c r="DG9" s="776" t="s">
        <v>511</v>
      </c>
      <c r="DH9" s="777"/>
      <c r="DI9" s="777"/>
      <c r="DJ9" s="777"/>
      <c r="DK9" s="778"/>
      <c r="DL9" s="776" t="s">
        <v>511</v>
      </c>
      <c r="DM9" s="777"/>
      <c r="DN9" s="777"/>
      <c r="DO9" s="777"/>
      <c r="DP9" s="778"/>
      <c r="DQ9" s="776" t="s">
        <v>511</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602</v>
      </c>
      <c r="BT10" s="774"/>
      <c r="BU10" s="774"/>
      <c r="BV10" s="774"/>
      <c r="BW10" s="774"/>
      <c r="BX10" s="774"/>
      <c r="BY10" s="774"/>
      <c r="BZ10" s="774"/>
      <c r="CA10" s="774"/>
      <c r="CB10" s="774"/>
      <c r="CC10" s="774"/>
      <c r="CD10" s="774"/>
      <c r="CE10" s="774"/>
      <c r="CF10" s="774"/>
      <c r="CG10" s="775"/>
      <c r="CH10" s="776">
        <v>5</v>
      </c>
      <c r="CI10" s="777"/>
      <c r="CJ10" s="777"/>
      <c r="CK10" s="777"/>
      <c r="CL10" s="778"/>
      <c r="CM10" s="776">
        <v>88</v>
      </c>
      <c r="CN10" s="777"/>
      <c r="CO10" s="777"/>
      <c r="CP10" s="777"/>
      <c r="CQ10" s="778"/>
      <c r="CR10" s="776">
        <v>89</v>
      </c>
      <c r="CS10" s="777"/>
      <c r="CT10" s="777"/>
      <c r="CU10" s="777"/>
      <c r="CV10" s="778"/>
      <c r="CW10" s="776">
        <v>27</v>
      </c>
      <c r="CX10" s="777"/>
      <c r="CY10" s="777"/>
      <c r="CZ10" s="777"/>
      <c r="DA10" s="778"/>
      <c r="DB10" s="776" t="s">
        <v>511</v>
      </c>
      <c r="DC10" s="777"/>
      <c r="DD10" s="777"/>
      <c r="DE10" s="777"/>
      <c r="DF10" s="778"/>
      <c r="DG10" s="776" t="s">
        <v>511</v>
      </c>
      <c r="DH10" s="777"/>
      <c r="DI10" s="777"/>
      <c r="DJ10" s="777"/>
      <c r="DK10" s="778"/>
      <c r="DL10" s="776" t="s">
        <v>511</v>
      </c>
      <c r="DM10" s="777"/>
      <c r="DN10" s="777"/>
      <c r="DO10" s="777"/>
      <c r="DP10" s="778"/>
      <c r="DQ10" s="776" t="s">
        <v>511</v>
      </c>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603</v>
      </c>
      <c r="BT11" s="774"/>
      <c r="BU11" s="774"/>
      <c r="BV11" s="774"/>
      <c r="BW11" s="774"/>
      <c r="BX11" s="774"/>
      <c r="BY11" s="774"/>
      <c r="BZ11" s="774"/>
      <c r="CA11" s="774"/>
      <c r="CB11" s="774"/>
      <c r="CC11" s="774"/>
      <c r="CD11" s="774"/>
      <c r="CE11" s="774"/>
      <c r="CF11" s="774"/>
      <c r="CG11" s="775"/>
      <c r="CH11" s="776">
        <v>-250</v>
      </c>
      <c r="CI11" s="777"/>
      <c r="CJ11" s="777"/>
      <c r="CK11" s="777"/>
      <c r="CL11" s="778"/>
      <c r="CM11" s="776">
        <v>601</v>
      </c>
      <c r="CN11" s="777"/>
      <c r="CO11" s="777"/>
      <c r="CP11" s="777"/>
      <c r="CQ11" s="778"/>
      <c r="CR11" s="776">
        <v>34</v>
      </c>
      <c r="CS11" s="777"/>
      <c r="CT11" s="777"/>
      <c r="CU11" s="777"/>
      <c r="CV11" s="778"/>
      <c r="CW11" s="776">
        <v>14</v>
      </c>
      <c r="CX11" s="777"/>
      <c r="CY11" s="777"/>
      <c r="CZ11" s="777"/>
      <c r="DA11" s="778"/>
      <c r="DB11" s="776" t="s">
        <v>511</v>
      </c>
      <c r="DC11" s="777"/>
      <c r="DD11" s="777"/>
      <c r="DE11" s="777"/>
      <c r="DF11" s="778"/>
      <c r="DG11" s="776" t="s">
        <v>511</v>
      </c>
      <c r="DH11" s="777"/>
      <c r="DI11" s="777"/>
      <c r="DJ11" s="777"/>
      <c r="DK11" s="778"/>
      <c r="DL11" s="776" t="s">
        <v>511</v>
      </c>
      <c r="DM11" s="777"/>
      <c r="DN11" s="777"/>
      <c r="DO11" s="777"/>
      <c r="DP11" s="778"/>
      <c r="DQ11" s="776" t="s">
        <v>511</v>
      </c>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34580</v>
      </c>
      <c r="R23" s="793"/>
      <c r="S23" s="793"/>
      <c r="T23" s="793"/>
      <c r="U23" s="793"/>
      <c r="V23" s="793">
        <v>33322</v>
      </c>
      <c r="W23" s="793"/>
      <c r="X23" s="793"/>
      <c r="Y23" s="793"/>
      <c r="Z23" s="793"/>
      <c r="AA23" s="793">
        <v>1257</v>
      </c>
      <c r="AB23" s="793"/>
      <c r="AC23" s="793"/>
      <c r="AD23" s="793"/>
      <c r="AE23" s="794"/>
      <c r="AF23" s="795">
        <v>1149</v>
      </c>
      <c r="AG23" s="793"/>
      <c r="AH23" s="793"/>
      <c r="AI23" s="793"/>
      <c r="AJ23" s="796"/>
      <c r="AK23" s="797"/>
      <c r="AL23" s="798"/>
      <c r="AM23" s="798"/>
      <c r="AN23" s="798"/>
      <c r="AO23" s="798"/>
      <c r="AP23" s="793">
        <v>31825</v>
      </c>
      <c r="AQ23" s="793"/>
      <c r="AR23" s="793"/>
      <c r="AS23" s="793"/>
      <c r="AT23" s="793"/>
      <c r="AU23" s="809"/>
      <c r="AV23" s="809"/>
      <c r="AW23" s="809"/>
      <c r="AX23" s="809"/>
      <c r="AY23" s="810"/>
      <c r="AZ23" s="811" t="s">
        <v>133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6870</v>
      </c>
      <c r="R28" s="823"/>
      <c r="S28" s="823"/>
      <c r="T28" s="823"/>
      <c r="U28" s="823"/>
      <c r="V28" s="823">
        <v>6786</v>
      </c>
      <c r="W28" s="823"/>
      <c r="X28" s="823"/>
      <c r="Y28" s="823"/>
      <c r="Z28" s="823"/>
      <c r="AA28" s="823">
        <v>84</v>
      </c>
      <c r="AB28" s="823"/>
      <c r="AC28" s="823"/>
      <c r="AD28" s="823"/>
      <c r="AE28" s="824"/>
      <c r="AF28" s="825">
        <v>84</v>
      </c>
      <c r="AG28" s="823"/>
      <c r="AH28" s="823"/>
      <c r="AI28" s="823"/>
      <c r="AJ28" s="826"/>
      <c r="AK28" s="827">
        <v>445</v>
      </c>
      <c r="AL28" s="828"/>
      <c r="AM28" s="828"/>
      <c r="AN28" s="828"/>
      <c r="AO28" s="828"/>
      <c r="AP28" s="828" t="s">
        <v>575</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989</v>
      </c>
      <c r="R29" s="784"/>
      <c r="S29" s="784"/>
      <c r="T29" s="784"/>
      <c r="U29" s="784"/>
      <c r="V29" s="784">
        <v>988</v>
      </c>
      <c r="W29" s="784"/>
      <c r="X29" s="784"/>
      <c r="Y29" s="784"/>
      <c r="Z29" s="784"/>
      <c r="AA29" s="784">
        <v>1</v>
      </c>
      <c r="AB29" s="784"/>
      <c r="AC29" s="784"/>
      <c r="AD29" s="784"/>
      <c r="AE29" s="785"/>
      <c r="AF29" s="786">
        <v>1</v>
      </c>
      <c r="AG29" s="787"/>
      <c r="AH29" s="787"/>
      <c r="AI29" s="787"/>
      <c r="AJ29" s="788"/>
      <c r="AK29" s="834">
        <v>208</v>
      </c>
      <c r="AL29" s="830"/>
      <c r="AM29" s="830"/>
      <c r="AN29" s="830"/>
      <c r="AO29" s="830"/>
      <c r="AP29" s="830" t="s">
        <v>576</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6586</v>
      </c>
      <c r="R30" s="784"/>
      <c r="S30" s="784"/>
      <c r="T30" s="784"/>
      <c r="U30" s="784"/>
      <c r="V30" s="784">
        <v>6411</v>
      </c>
      <c r="W30" s="784"/>
      <c r="X30" s="784"/>
      <c r="Y30" s="784"/>
      <c r="Z30" s="784"/>
      <c r="AA30" s="784">
        <v>175</v>
      </c>
      <c r="AB30" s="784"/>
      <c r="AC30" s="784"/>
      <c r="AD30" s="784"/>
      <c r="AE30" s="785"/>
      <c r="AF30" s="786">
        <v>175</v>
      </c>
      <c r="AG30" s="787"/>
      <c r="AH30" s="787"/>
      <c r="AI30" s="787"/>
      <c r="AJ30" s="788"/>
      <c r="AK30" s="834">
        <v>977</v>
      </c>
      <c r="AL30" s="830"/>
      <c r="AM30" s="830"/>
      <c r="AN30" s="830"/>
      <c r="AO30" s="830"/>
      <c r="AP30" s="830" t="s">
        <v>578</v>
      </c>
      <c r="AQ30" s="830"/>
      <c r="AR30" s="830"/>
      <c r="AS30" s="830"/>
      <c r="AT30" s="830"/>
      <c r="AU30" s="830" t="s">
        <v>577</v>
      </c>
      <c r="AV30" s="830"/>
      <c r="AW30" s="830"/>
      <c r="AX30" s="830"/>
      <c r="AY30" s="830"/>
      <c r="AZ30" s="831" t="s">
        <v>577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1333</v>
      </c>
      <c r="R31" s="784"/>
      <c r="S31" s="784"/>
      <c r="T31" s="784"/>
      <c r="U31" s="784"/>
      <c r="V31" s="784">
        <v>1156</v>
      </c>
      <c r="W31" s="784"/>
      <c r="X31" s="784"/>
      <c r="Y31" s="784"/>
      <c r="Z31" s="784"/>
      <c r="AA31" s="784">
        <v>177</v>
      </c>
      <c r="AB31" s="784"/>
      <c r="AC31" s="784"/>
      <c r="AD31" s="784"/>
      <c r="AE31" s="785"/>
      <c r="AF31" s="786">
        <v>1428</v>
      </c>
      <c r="AG31" s="787"/>
      <c r="AH31" s="787"/>
      <c r="AI31" s="787"/>
      <c r="AJ31" s="788"/>
      <c r="AK31" s="834">
        <v>199</v>
      </c>
      <c r="AL31" s="830"/>
      <c r="AM31" s="830"/>
      <c r="AN31" s="830"/>
      <c r="AO31" s="830"/>
      <c r="AP31" s="830">
        <v>5016</v>
      </c>
      <c r="AQ31" s="830"/>
      <c r="AR31" s="830"/>
      <c r="AS31" s="830"/>
      <c r="AT31" s="830"/>
      <c r="AU31" s="830">
        <v>1640</v>
      </c>
      <c r="AV31" s="830"/>
      <c r="AW31" s="830"/>
      <c r="AX31" s="830"/>
      <c r="AY31" s="830"/>
      <c r="AZ31" s="831" t="s">
        <v>597</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410</v>
      </c>
      <c r="C32" s="781"/>
      <c r="D32" s="781"/>
      <c r="E32" s="781"/>
      <c r="F32" s="781"/>
      <c r="G32" s="781"/>
      <c r="H32" s="781"/>
      <c r="I32" s="781"/>
      <c r="J32" s="781"/>
      <c r="K32" s="781"/>
      <c r="L32" s="781"/>
      <c r="M32" s="781"/>
      <c r="N32" s="781"/>
      <c r="O32" s="781"/>
      <c r="P32" s="782"/>
      <c r="Q32" s="783">
        <v>40</v>
      </c>
      <c r="R32" s="784"/>
      <c r="S32" s="784"/>
      <c r="T32" s="784"/>
      <c r="U32" s="784"/>
      <c r="V32" s="784">
        <v>21</v>
      </c>
      <c r="W32" s="784"/>
      <c r="X32" s="784"/>
      <c r="Y32" s="784"/>
      <c r="Z32" s="784"/>
      <c r="AA32" s="784">
        <v>19</v>
      </c>
      <c r="AB32" s="784"/>
      <c r="AC32" s="784"/>
      <c r="AD32" s="784"/>
      <c r="AE32" s="785"/>
      <c r="AF32" s="786">
        <v>95</v>
      </c>
      <c r="AG32" s="787"/>
      <c r="AH32" s="787"/>
      <c r="AI32" s="787"/>
      <c r="AJ32" s="788"/>
      <c r="AK32" s="834" t="s">
        <v>575</v>
      </c>
      <c r="AL32" s="830"/>
      <c r="AM32" s="830"/>
      <c r="AN32" s="830"/>
      <c r="AO32" s="830"/>
      <c r="AP32" s="830">
        <v>47</v>
      </c>
      <c r="AQ32" s="830"/>
      <c r="AR32" s="830"/>
      <c r="AS32" s="830"/>
      <c r="AT32" s="830"/>
      <c r="AU32" s="830" t="s">
        <v>597</v>
      </c>
      <c r="AV32" s="830"/>
      <c r="AW32" s="830"/>
      <c r="AX32" s="830"/>
      <c r="AY32" s="830"/>
      <c r="AZ32" s="831" t="s">
        <v>575</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412</v>
      </c>
      <c r="C33" s="781"/>
      <c r="D33" s="781"/>
      <c r="E33" s="781"/>
      <c r="F33" s="781"/>
      <c r="G33" s="781"/>
      <c r="H33" s="781"/>
      <c r="I33" s="781"/>
      <c r="J33" s="781"/>
      <c r="K33" s="781"/>
      <c r="L33" s="781"/>
      <c r="M33" s="781"/>
      <c r="N33" s="781"/>
      <c r="O33" s="781"/>
      <c r="P33" s="782"/>
      <c r="Q33" s="783">
        <v>1546</v>
      </c>
      <c r="R33" s="784"/>
      <c r="S33" s="784"/>
      <c r="T33" s="784"/>
      <c r="U33" s="784"/>
      <c r="V33" s="784">
        <v>1353</v>
      </c>
      <c r="W33" s="784"/>
      <c r="X33" s="784"/>
      <c r="Y33" s="784"/>
      <c r="Z33" s="784"/>
      <c r="AA33" s="784">
        <v>193</v>
      </c>
      <c r="AB33" s="784"/>
      <c r="AC33" s="784"/>
      <c r="AD33" s="784"/>
      <c r="AE33" s="785"/>
      <c r="AF33" s="786">
        <v>315</v>
      </c>
      <c r="AG33" s="787"/>
      <c r="AH33" s="787"/>
      <c r="AI33" s="787"/>
      <c r="AJ33" s="788"/>
      <c r="AK33" s="834">
        <v>767</v>
      </c>
      <c r="AL33" s="830"/>
      <c r="AM33" s="830"/>
      <c r="AN33" s="830"/>
      <c r="AO33" s="830"/>
      <c r="AP33" s="830">
        <v>10043</v>
      </c>
      <c r="AQ33" s="830"/>
      <c r="AR33" s="830"/>
      <c r="AS33" s="830"/>
      <c r="AT33" s="830"/>
      <c r="AU33" s="830">
        <v>5443</v>
      </c>
      <c r="AV33" s="830"/>
      <c r="AW33" s="830"/>
      <c r="AX33" s="830"/>
      <c r="AY33" s="830"/>
      <c r="AZ33" s="831" t="s">
        <v>598</v>
      </c>
      <c r="BA33" s="831"/>
      <c r="BB33" s="831"/>
      <c r="BC33" s="831"/>
      <c r="BD33" s="831"/>
      <c r="BE33" s="832" t="s">
        <v>413</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414</v>
      </c>
      <c r="C34" s="781"/>
      <c r="D34" s="781"/>
      <c r="E34" s="781"/>
      <c r="F34" s="781"/>
      <c r="G34" s="781"/>
      <c r="H34" s="781"/>
      <c r="I34" s="781"/>
      <c r="J34" s="781"/>
      <c r="K34" s="781"/>
      <c r="L34" s="781"/>
      <c r="M34" s="781"/>
      <c r="N34" s="781"/>
      <c r="O34" s="781"/>
      <c r="P34" s="782"/>
      <c r="Q34" s="783">
        <v>736</v>
      </c>
      <c r="R34" s="784"/>
      <c r="S34" s="784"/>
      <c r="T34" s="784"/>
      <c r="U34" s="784"/>
      <c r="V34" s="784">
        <v>735</v>
      </c>
      <c r="W34" s="784"/>
      <c r="X34" s="784"/>
      <c r="Y34" s="784"/>
      <c r="Z34" s="784"/>
      <c r="AA34" s="784">
        <v>1</v>
      </c>
      <c r="AB34" s="784"/>
      <c r="AC34" s="784"/>
      <c r="AD34" s="784"/>
      <c r="AE34" s="785"/>
      <c r="AF34" s="786">
        <v>0</v>
      </c>
      <c r="AG34" s="787"/>
      <c r="AH34" s="787"/>
      <c r="AI34" s="787"/>
      <c r="AJ34" s="788"/>
      <c r="AK34" s="834">
        <v>173</v>
      </c>
      <c r="AL34" s="830"/>
      <c r="AM34" s="830"/>
      <c r="AN34" s="830"/>
      <c r="AO34" s="830"/>
      <c r="AP34" s="830" t="s">
        <v>578</v>
      </c>
      <c r="AQ34" s="830"/>
      <c r="AR34" s="830"/>
      <c r="AS34" s="830"/>
      <c r="AT34" s="830"/>
      <c r="AU34" s="830" t="s">
        <v>578</v>
      </c>
      <c r="AV34" s="830"/>
      <c r="AW34" s="830"/>
      <c r="AX34" s="830"/>
      <c r="AY34" s="830"/>
      <c r="AZ34" s="831" t="s">
        <v>579</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2098</v>
      </c>
      <c r="AG63" s="844"/>
      <c r="AH63" s="844"/>
      <c r="AI63" s="844"/>
      <c r="AJ63" s="845"/>
      <c r="AK63" s="846"/>
      <c r="AL63" s="841"/>
      <c r="AM63" s="841"/>
      <c r="AN63" s="841"/>
      <c r="AO63" s="841"/>
      <c r="AP63" s="844">
        <v>15106</v>
      </c>
      <c r="AQ63" s="844"/>
      <c r="AR63" s="844"/>
      <c r="AS63" s="844"/>
      <c r="AT63" s="844"/>
      <c r="AU63" s="844">
        <v>7083</v>
      </c>
      <c r="AV63" s="844"/>
      <c r="AW63" s="844"/>
      <c r="AX63" s="844"/>
      <c r="AY63" s="844"/>
      <c r="AZ63" s="848"/>
      <c r="BA63" s="848"/>
      <c r="BB63" s="848"/>
      <c r="BC63" s="848"/>
      <c r="BD63" s="848"/>
      <c r="BE63" s="849"/>
      <c r="BF63" s="849"/>
      <c r="BG63" s="849"/>
      <c r="BH63" s="849"/>
      <c r="BI63" s="850"/>
      <c r="BJ63" s="851" t="s">
        <v>133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397</v>
      </c>
      <c r="R66" s="734"/>
      <c r="S66" s="734"/>
      <c r="T66" s="734"/>
      <c r="U66" s="735"/>
      <c r="V66" s="733" t="s">
        <v>398</v>
      </c>
      <c r="W66" s="734"/>
      <c r="X66" s="734"/>
      <c r="Y66" s="734"/>
      <c r="Z66" s="735"/>
      <c r="AA66" s="733" t="s">
        <v>399</v>
      </c>
      <c r="AB66" s="734"/>
      <c r="AC66" s="734"/>
      <c r="AD66" s="734"/>
      <c r="AE66" s="735"/>
      <c r="AF66" s="854" t="s">
        <v>400</v>
      </c>
      <c r="AG66" s="815"/>
      <c r="AH66" s="815"/>
      <c r="AI66" s="815"/>
      <c r="AJ66" s="855"/>
      <c r="AK66" s="733" t="s">
        <v>401</v>
      </c>
      <c r="AL66" s="728"/>
      <c r="AM66" s="728"/>
      <c r="AN66" s="728"/>
      <c r="AO66" s="729"/>
      <c r="AP66" s="733" t="s">
        <v>402</v>
      </c>
      <c r="AQ66" s="734"/>
      <c r="AR66" s="734"/>
      <c r="AS66" s="734"/>
      <c r="AT66" s="735"/>
      <c r="AU66" s="733" t="s">
        <v>420</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580</v>
      </c>
      <c r="C68" s="870"/>
      <c r="D68" s="870"/>
      <c r="E68" s="870"/>
      <c r="F68" s="870"/>
      <c r="G68" s="870"/>
      <c r="H68" s="870"/>
      <c r="I68" s="870"/>
      <c r="J68" s="870"/>
      <c r="K68" s="870"/>
      <c r="L68" s="870"/>
      <c r="M68" s="870"/>
      <c r="N68" s="870"/>
      <c r="O68" s="870"/>
      <c r="P68" s="871"/>
      <c r="Q68" s="872">
        <v>52</v>
      </c>
      <c r="R68" s="866"/>
      <c r="S68" s="866"/>
      <c r="T68" s="866"/>
      <c r="U68" s="866"/>
      <c r="V68" s="866">
        <v>45</v>
      </c>
      <c r="W68" s="866"/>
      <c r="X68" s="866"/>
      <c r="Y68" s="866"/>
      <c r="Z68" s="866"/>
      <c r="AA68" s="866">
        <v>7</v>
      </c>
      <c r="AB68" s="866"/>
      <c r="AC68" s="866"/>
      <c r="AD68" s="866"/>
      <c r="AE68" s="866"/>
      <c r="AF68" s="866">
        <v>7</v>
      </c>
      <c r="AG68" s="866"/>
      <c r="AH68" s="866"/>
      <c r="AI68" s="866"/>
      <c r="AJ68" s="866"/>
      <c r="AK68" s="866">
        <v>24</v>
      </c>
      <c r="AL68" s="866"/>
      <c r="AM68" s="866"/>
      <c r="AN68" s="866"/>
      <c r="AO68" s="866"/>
      <c r="AP68" s="866" t="s">
        <v>594</v>
      </c>
      <c r="AQ68" s="866"/>
      <c r="AR68" s="866"/>
      <c r="AS68" s="866"/>
      <c r="AT68" s="866"/>
      <c r="AU68" s="866" t="s">
        <v>575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581</v>
      </c>
      <c r="C69" s="874"/>
      <c r="D69" s="874"/>
      <c r="E69" s="874"/>
      <c r="F69" s="874"/>
      <c r="G69" s="874"/>
      <c r="H69" s="874"/>
      <c r="I69" s="874"/>
      <c r="J69" s="874"/>
      <c r="K69" s="874"/>
      <c r="L69" s="874"/>
      <c r="M69" s="874"/>
      <c r="N69" s="874"/>
      <c r="O69" s="874"/>
      <c r="P69" s="875"/>
      <c r="Q69" s="876">
        <v>5430</v>
      </c>
      <c r="R69" s="830"/>
      <c r="S69" s="830"/>
      <c r="T69" s="830"/>
      <c r="U69" s="830"/>
      <c r="V69" s="830">
        <v>5430</v>
      </c>
      <c r="W69" s="830"/>
      <c r="X69" s="830"/>
      <c r="Y69" s="830"/>
      <c r="Z69" s="830"/>
      <c r="AA69" s="830">
        <v>0</v>
      </c>
      <c r="AB69" s="830"/>
      <c r="AC69" s="830"/>
      <c r="AD69" s="830"/>
      <c r="AE69" s="830"/>
      <c r="AF69" s="830">
        <v>0</v>
      </c>
      <c r="AG69" s="830"/>
      <c r="AH69" s="830"/>
      <c r="AI69" s="830"/>
      <c r="AJ69" s="830"/>
      <c r="AK69" s="830" t="s">
        <v>592</v>
      </c>
      <c r="AL69" s="830"/>
      <c r="AM69" s="830"/>
      <c r="AN69" s="830"/>
      <c r="AO69" s="830"/>
      <c r="AP69" s="830" t="s">
        <v>595</v>
      </c>
      <c r="AQ69" s="830"/>
      <c r="AR69" s="830"/>
      <c r="AS69" s="830"/>
      <c r="AT69" s="830"/>
      <c r="AU69" s="830" t="s">
        <v>575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582</v>
      </c>
      <c r="C70" s="874"/>
      <c r="D70" s="874"/>
      <c r="E70" s="874"/>
      <c r="F70" s="874"/>
      <c r="G70" s="874"/>
      <c r="H70" s="874"/>
      <c r="I70" s="874"/>
      <c r="J70" s="874"/>
      <c r="K70" s="874"/>
      <c r="L70" s="874"/>
      <c r="M70" s="874"/>
      <c r="N70" s="874"/>
      <c r="O70" s="874"/>
      <c r="P70" s="875"/>
      <c r="Q70" s="876">
        <v>3269</v>
      </c>
      <c r="R70" s="830"/>
      <c r="S70" s="830"/>
      <c r="T70" s="830"/>
      <c r="U70" s="830"/>
      <c r="V70" s="830">
        <v>3168</v>
      </c>
      <c r="W70" s="830"/>
      <c r="X70" s="830"/>
      <c r="Y70" s="830"/>
      <c r="Z70" s="830"/>
      <c r="AA70" s="830">
        <v>101</v>
      </c>
      <c r="AB70" s="830"/>
      <c r="AC70" s="830"/>
      <c r="AD70" s="830"/>
      <c r="AE70" s="830"/>
      <c r="AF70" s="830">
        <v>101</v>
      </c>
      <c r="AG70" s="830"/>
      <c r="AH70" s="830"/>
      <c r="AI70" s="830"/>
      <c r="AJ70" s="830"/>
      <c r="AK70" s="830" t="s">
        <v>575</v>
      </c>
      <c r="AL70" s="830"/>
      <c r="AM70" s="830"/>
      <c r="AN70" s="830"/>
      <c r="AO70" s="830"/>
      <c r="AP70" s="830">
        <v>1377</v>
      </c>
      <c r="AQ70" s="830"/>
      <c r="AR70" s="830"/>
      <c r="AS70" s="830"/>
      <c r="AT70" s="830"/>
      <c r="AU70" s="830">
        <v>850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583</v>
      </c>
      <c r="C71" s="874"/>
      <c r="D71" s="874"/>
      <c r="E71" s="874"/>
      <c r="F71" s="874"/>
      <c r="G71" s="874"/>
      <c r="H71" s="874"/>
      <c r="I71" s="874"/>
      <c r="J71" s="874"/>
      <c r="K71" s="874"/>
      <c r="L71" s="874"/>
      <c r="M71" s="874"/>
      <c r="N71" s="874"/>
      <c r="O71" s="874"/>
      <c r="P71" s="875"/>
      <c r="Q71" s="876">
        <v>29</v>
      </c>
      <c r="R71" s="830"/>
      <c r="S71" s="830"/>
      <c r="T71" s="830"/>
      <c r="U71" s="830"/>
      <c r="V71" s="830">
        <v>16</v>
      </c>
      <c r="W71" s="830"/>
      <c r="X71" s="830"/>
      <c r="Y71" s="830"/>
      <c r="Z71" s="830"/>
      <c r="AA71" s="830">
        <v>13</v>
      </c>
      <c r="AB71" s="830"/>
      <c r="AC71" s="830"/>
      <c r="AD71" s="830"/>
      <c r="AE71" s="830"/>
      <c r="AF71" s="830">
        <v>13</v>
      </c>
      <c r="AG71" s="830"/>
      <c r="AH71" s="830"/>
      <c r="AI71" s="830"/>
      <c r="AJ71" s="830"/>
      <c r="AK71" s="830" t="s">
        <v>575</v>
      </c>
      <c r="AL71" s="830"/>
      <c r="AM71" s="830"/>
      <c r="AN71" s="830"/>
      <c r="AO71" s="830"/>
      <c r="AP71" s="830" t="s">
        <v>596</v>
      </c>
      <c r="AQ71" s="830"/>
      <c r="AR71" s="830"/>
      <c r="AS71" s="830"/>
      <c r="AT71" s="830"/>
      <c r="AU71" s="830" t="s">
        <v>575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589</v>
      </c>
      <c r="C72" s="874"/>
      <c r="D72" s="874"/>
      <c r="E72" s="874"/>
      <c r="F72" s="874"/>
      <c r="G72" s="874"/>
      <c r="H72" s="874"/>
      <c r="I72" s="874"/>
      <c r="J72" s="874"/>
      <c r="K72" s="874"/>
      <c r="L72" s="874"/>
      <c r="M72" s="874"/>
      <c r="N72" s="874"/>
      <c r="O72" s="874"/>
      <c r="P72" s="875"/>
      <c r="Q72" s="876">
        <v>6419</v>
      </c>
      <c r="R72" s="830"/>
      <c r="S72" s="830"/>
      <c r="T72" s="830"/>
      <c r="U72" s="830"/>
      <c r="V72" s="830">
        <v>6830</v>
      </c>
      <c r="W72" s="830"/>
      <c r="X72" s="830"/>
      <c r="Y72" s="830"/>
      <c r="Z72" s="830"/>
      <c r="AA72" s="830">
        <v>-411</v>
      </c>
      <c r="AB72" s="830"/>
      <c r="AC72" s="830"/>
      <c r="AD72" s="830"/>
      <c r="AE72" s="830"/>
      <c r="AF72" s="830">
        <v>3374</v>
      </c>
      <c r="AG72" s="830"/>
      <c r="AH72" s="830"/>
      <c r="AI72" s="830"/>
      <c r="AJ72" s="830"/>
      <c r="AK72" s="830" t="s">
        <v>592</v>
      </c>
      <c r="AL72" s="830"/>
      <c r="AM72" s="830"/>
      <c r="AN72" s="830"/>
      <c r="AO72" s="830"/>
      <c r="AP72" s="830">
        <v>17137</v>
      </c>
      <c r="AQ72" s="830"/>
      <c r="AR72" s="830"/>
      <c r="AS72" s="830"/>
      <c r="AT72" s="830"/>
      <c r="AU72" s="830">
        <v>15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584</v>
      </c>
      <c r="C73" s="874"/>
      <c r="D73" s="874"/>
      <c r="E73" s="874"/>
      <c r="F73" s="874"/>
      <c r="G73" s="874"/>
      <c r="H73" s="874"/>
      <c r="I73" s="874"/>
      <c r="J73" s="874"/>
      <c r="K73" s="874"/>
      <c r="L73" s="874"/>
      <c r="M73" s="874"/>
      <c r="N73" s="874"/>
      <c r="O73" s="874"/>
      <c r="P73" s="875"/>
      <c r="Q73" s="876">
        <v>318</v>
      </c>
      <c r="R73" s="830"/>
      <c r="S73" s="830"/>
      <c r="T73" s="830"/>
      <c r="U73" s="830"/>
      <c r="V73" s="830">
        <v>315</v>
      </c>
      <c r="W73" s="830"/>
      <c r="X73" s="830"/>
      <c r="Y73" s="830"/>
      <c r="Z73" s="830"/>
      <c r="AA73" s="830">
        <v>3</v>
      </c>
      <c r="AB73" s="830"/>
      <c r="AC73" s="830"/>
      <c r="AD73" s="830"/>
      <c r="AE73" s="830"/>
      <c r="AF73" s="830">
        <v>3</v>
      </c>
      <c r="AG73" s="830"/>
      <c r="AH73" s="830"/>
      <c r="AI73" s="830"/>
      <c r="AJ73" s="830"/>
      <c r="AK73" s="830">
        <v>226</v>
      </c>
      <c r="AL73" s="830"/>
      <c r="AM73" s="830"/>
      <c r="AN73" s="830"/>
      <c r="AO73" s="830"/>
      <c r="AP73" s="830" t="s">
        <v>575</v>
      </c>
      <c r="AQ73" s="830"/>
      <c r="AR73" s="830"/>
      <c r="AS73" s="830"/>
      <c r="AT73" s="830"/>
      <c r="AU73" s="830" t="s">
        <v>594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585</v>
      </c>
      <c r="C74" s="874"/>
      <c r="D74" s="874"/>
      <c r="E74" s="874"/>
      <c r="F74" s="874"/>
      <c r="G74" s="874"/>
      <c r="H74" s="874"/>
      <c r="I74" s="874"/>
      <c r="J74" s="874"/>
      <c r="K74" s="874"/>
      <c r="L74" s="874"/>
      <c r="M74" s="874"/>
      <c r="N74" s="874"/>
      <c r="O74" s="874"/>
      <c r="P74" s="875"/>
      <c r="Q74" s="876">
        <v>292382</v>
      </c>
      <c r="R74" s="830"/>
      <c r="S74" s="830"/>
      <c r="T74" s="830"/>
      <c r="U74" s="830"/>
      <c r="V74" s="830">
        <v>292372</v>
      </c>
      <c r="W74" s="830"/>
      <c r="X74" s="830"/>
      <c r="Y74" s="830"/>
      <c r="Z74" s="830"/>
      <c r="AA74" s="830">
        <v>10</v>
      </c>
      <c r="AB74" s="830"/>
      <c r="AC74" s="830"/>
      <c r="AD74" s="830"/>
      <c r="AE74" s="830"/>
      <c r="AF74" s="830">
        <v>10</v>
      </c>
      <c r="AG74" s="830"/>
      <c r="AH74" s="830"/>
      <c r="AI74" s="830"/>
      <c r="AJ74" s="830"/>
      <c r="AK74" s="830">
        <v>8484</v>
      </c>
      <c r="AL74" s="830"/>
      <c r="AM74" s="830"/>
      <c r="AN74" s="830"/>
      <c r="AO74" s="830"/>
      <c r="AP74" s="830" t="s">
        <v>594</v>
      </c>
      <c r="AQ74" s="830"/>
      <c r="AR74" s="830"/>
      <c r="AS74" s="830"/>
      <c r="AT74" s="830"/>
      <c r="AU74" s="830" t="s">
        <v>575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586</v>
      </c>
      <c r="C75" s="874"/>
      <c r="D75" s="874"/>
      <c r="E75" s="874"/>
      <c r="F75" s="874"/>
      <c r="G75" s="874"/>
      <c r="H75" s="874"/>
      <c r="I75" s="874"/>
      <c r="J75" s="874"/>
      <c r="K75" s="874"/>
      <c r="L75" s="874"/>
      <c r="M75" s="874"/>
      <c r="N75" s="874"/>
      <c r="O75" s="874"/>
      <c r="P75" s="875"/>
      <c r="Q75" s="877">
        <v>6273</v>
      </c>
      <c r="R75" s="878"/>
      <c r="S75" s="878"/>
      <c r="T75" s="878"/>
      <c r="U75" s="834"/>
      <c r="V75" s="879">
        <v>6106</v>
      </c>
      <c r="W75" s="878"/>
      <c r="X75" s="878"/>
      <c r="Y75" s="878"/>
      <c r="Z75" s="834"/>
      <c r="AA75" s="879">
        <v>167</v>
      </c>
      <c r="AB75" s="878"/>
      <c r="AC75" s="878"/>
      <c r="AD75" s="878"/>
      <c r="AE75" s="834"/>
      <c r="AF75" s="879">
        <v>167</v>
      </c>
      <c r="AG75" s="878"/>
      <c r="AH75" s="878"/>
      <c r="AI75" s="878"/>
      <c r="AJ75" s="834"/>
      <c r="AK75" s="879">
        <v>19</v>
      </c>
      <c r="AL75" s="878"/>
      <c r="AM75" s="878"/>
      <c r="AN75" s="878"/>
      <c r="AO75" s="834"/>
      <c r="AP75" s="879" t="s">
        <v>575</v>
      </c>
      <c r="AQ75" s="878"/>
      <c r="AR75" s="878"/>
      <c r="AS75" s="878"/>
      <c r="AT75" s="834"/>
      <c r="AU75" s="879" t="s">
        <v>592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587</v>
      </c>
      <c r="C76" s="874"/>
      <c r="D76" s="874"/>
      <c r="E76" s="874"/>
      <c r="F76" s="874"/>
      <c r="G76" s="874"/>
      <c r="H76" s="874"/>
      <c r="I76" s="874"/>
      <c r="J76" s="874"/>
      <c r="K76" s="874"/>
      <c r="L76" s="874"/>
      <c r="M76" s="874"/>
      <c r="N76" s="874"/>
      <c r="O76" s="874"/>
      <c r="P76" s="875"/>
      <c r="Q76" s="877">
        <v>776</v>
      </c>
      <c r="R76" s="878"/>
      <c r="S76" s="878"/>
      <c r="T76" s="878"/>
      <c r="U76" s="834"/>
      <c r="V76" s="879">
        <v>379</v>
      </c>
      <c r="W76" s="878"/>
      <c r="X76" s="878"/>
      <c r="Y76" s="878"/>
      <c r="Z76" s="834"/>
      <c r="AA76" s="879">
        <v>397</v>
      </c>
      <c r="AB76" s="878"/>
      <c r="AC76" s="878"/>
      <c r="AD76" s="878"/>
      <c r="AE76" s="834"/>
      <c r="AF76" s="879">
        <v>397</v>
      </c>
      <c r="AG76" s="878"/>
      <c r="AH76" s="878"/>
      <c r="AI76" s="878"/>
      <c r="AJ76" s="834"/>
      <c r="AK76" s="879" t="s">
        <v>593</v>
      </c>
      <c r="AL76" s="878"/>
      <c r="AM76" s="878"/>
      <c r="AN76" s="878"/>
      <c r="AO76" s="834"/>
      <c r="AP76" s="879" t="s">
        <v>592</v>
      </c>
      <c r="AQ76" s="878"/>
      <c r="AR76" s="878"/>
      <c r="AS76" s="878"/>
      <c r="AT76" s="834"/>
      <c r="AU76" s="879" t="s">
        <v>592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588</v>
      </c>
      <c r="C77" s="874"/>
      <c r="D77" s="874"/>
      <c r="E77" s="874"/>
      <c r="F77" s="874"/>
      <c r="G77" s="874"/>
      <c r="H77" s="874"/>
      <c r="I77" s="874"/>
      <c r="J77" s="874"/>
      <c r="K77" s="874"/>
      <c r="L77" s="874"/>
      <c r="M77" s="874"/>
      <c r="N77" s="874"/>
      <c r="O77" s="874"/>
      <c r="P77" s="875"/>
      <c r="Q77" s="877">
        <v>241</v>
      </c>
      <c r="R77" s="878"/>
      <c r="S77" s="878"/>
      <c r="T77" s="878"/>
      <c r="U77" s="834"/>
      <c r="V77" s="879">
        <v>230</v>
      </c>
      <c r="W77" s="878"/>
      <c r="X77" s="878"/>
      <c r="Y77" s="878"/>
      <c r="Z77" s="834"/>
      <c r="AA77" s="879">
        <v>11</v>
      </c>
      <c r="AB77" s="878"/>
      <c r="AC77" s="878"/>
      <c r="AD77" s="878"/>
      <c r="AE77" s="834"/>
      <c r="AF77" s="879">
        <v>11</v>
      </c>
      <c r="AG77" s="878"/>
      <c r="AH77" s="878"/>
      <c r="AI77" s="878"/>
      <c r="AJ77" s="834"/>
      <c r="AK77" s="879">
        <v>237</v>
      </c>
      <c r="AL77" s="878"/>
      <c r="AM77" s="878"/>
      <c r="AN77" s="878"/>
      <c r="AO77" s="834"/>
      <c r="AP77" s="879" t="s">
        <v>594</v>
      </c>
      <c r="AQ77" s="878"/>
      <c r="AR77" s="878"/>
      <c r="AS77" s="878"/>
      <c r="AT77" s="834"/>
      <c r="AU77" s="879" t="s">
        <v>575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591</v>
      </c>
      <c r="C78" s="874"/>
      <c r="D78" s="874"/>
      <c r="E78" s="874"/>
      <c r="F78" s="874"/>
      <c r="G78" s="874"/>
      <c r="H78" s="874"/>
      <c r="I78" s="874"/>
      <c r="J78" s="874"/>
      <c r="K78" s="874"/>
      <c r="L78" s="874"/>
      <c r="M78" s="874"/>
      <c r="N78" s="874"/>
      <c r="O78" s="874"/>
      <c r="P78" s="875"/>
      <c r="Q78" s="876">
        <v>92</v>
      </c>
      <c r="R78" s="830"/>
      <c r="S78" s="830"/>
      <c r="T78" s="830"/>
      <c r="U78" s="830"/>
      <c r="V78" s="830">
        <v>75</v>
      </c>
      <c r="W78" s="830"/>
      <c r="X78" s="830"/>
      <c r="Y78" s="830"/>
      <c r="Z78" s="830"/>
      <c r="AA78" s="830">
        <v>17</v>
      </c>
      <c r="AB78" s="830"/>
      <c r="AC78" s="830"/>
      <c r="AD78" s="830"/>
      <c r="AE78" s="830"/>
      <c r="AF78" s="830">
        <v>17</v>
      </c>
      <c r="AG78" s="830"/>
      <c r="AH78" s="830"/>
      <c r="AI78" s="830"/>
      <c r="AJ78" s="830"/>
      <c r="AK78" s="830">
        <v>20</v>
      </c>
      <c r="AL78" s="830"/>
      <c r="AM78" s="830"/>
      <c r="AN78" s="830"/>
      <c r="AO78" s="830"/>
      <c r="AP78" s="830" t="s">
        <v>592</v>
      </c>
      <c r="AQ78" s="830"/>
      <c r="AR78" s="830"/>
      <c r="AS78" s="830"/>
      <c r="AT78" s="830"/>
      <c r="AU78" s="830" t="s">
        <v>575</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t="s">
        <v>590</v>
      </c>
      <c r="C79" s="874"/>
      <c r="D79" s="874"/>
      <c r="E79" s="874"/>
      <c r="F79" s="874"/>
      <c r="G79" s="874"/>
      <c r="H79" s="874"/>
      <c r="I79" s="874"/>
      <c r="J79" s="874"/>
      <c r="K79" s="874"/>
      <c r="L79" s="874"/>
      <c r="M79" s="874"/>
      <c r="N79" s="874"/>
      <c r="O79" s="874"/>
      <c r="P79" s="875"/>
      <c r="Q79" s="876">
        <v>7</v>
      </c>
      <c r="R79" s="830"/>
      <c r="S79" s="830"/>
      <c r="T79" s="830"/>
      <c r="U79" s="830"/>
      <c r="V79" s="830">
        <v>1</v>
      </c>
      <c r="W79" s="830"/>
      <c r="X79" s="830"/>
      <c r="Y79" s="830"/>
      <c r="Z79" s="830"/>
      <c r="AA79" s="830">
        <v>6</v>
      </c>
      <c r="AB79" s="830"/>
      <c r="AC79" s="830"/>
      <c r="AD79" s="830"/>
      <c r="AE79" s="830"/>
      <c r="AF79" s="830">
        <v>1</v>
      </c>
      <c r="AG79" s="830"/>
      <c r="AH79" s="830"/>
      <c r="AI79" s="830"/>
      <c r="AJ79" s="830"/>
      <c r="AK79" s="830" t="s">
        <v>575</v>
      </c>
      <c r="AL79" s="830"/>
      <c r="AM79" s="830"/>
      <c r="AN79" s="830"/>
      <c r="AO79" s="830"/>
      <c r="AP79" s="830" t="s">
        <v>575</v>
      </c>
      <c r="AQ79" s="830"/>
      <c r="AR79" s="830"/>
      <c r="AS79" s="830"/>
      <c r="AT79" s="830"/>
      <c r="AU79" s="830" t="s">
        <v>592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4101</v>
      </c>
      <c r="AG88" s="844"/>
      <c r="AH88" s="844"/>
      <c r="AI88" s="844"/>
      <c r="AJ88" s="844"/>
      <c r="AK88" s="841"/>
      <c r="AL88" s="841"/>
      <c r="AM88" s="841"/>
      <c r="AN88" s="841"/>
      <c r="AO88" s="841"/>
      <c r="AP88" s="844">
        <v>18514</v>
      </c>
      <c r="AQ88" s="844"/>
      <c r="AR88" s="844"/>
      <c r="AS88" s="844"/>
      <c r="AT88" s="844"/>
      <c r="AU88" s="844">
        <v>865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272</v>
      </c>
      <c r="CS102" s="852"/>
      <c r="CT102" s="852"/>
      <c r="CU102" s="852"/>
      <c r="CV102" s="891"/>
      <c r="CW102" s="890">
        <v>47</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311</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311</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311</v>
      </c>
      <c r="DR109" s="893"/>
      <c r="DS109" s="893"/>
      <c r="DT109" s="893"/>
      <c r="DU109" s="894"/>
      <c r="DV109" s="892" t="s">
        <v>432</v>
      </c>
      <c r="DW109" s="893"/>
      <c r="DX109" s="893"/>
      <c r="DY109" s="893"/>
      <c r="DZ109" s="895"/>
    </row>
    <row r="110" spans="1:131" s="230" customFormat="1" ht="26.25" customHeight="1">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2683793</v>
      </c>
      <c r="AB110" s="900"/>
      <c r="AC110" s="900"/>
      <c r="AD110" s="900"/>
      <c r="AE110" s="901"/>
      <c r="AF110" s="902">
        <v>2684936</v>
      </c>
      <c r="AG110" s="900"/>
      <c r="AH110" s="900"/>
      <c r="AI110" s="900"/>
      <c r="AJ110" s="901"/>
      <c r="AK110" s="902">
        <v>2752346</v>
      </c>
      <c r="AL110" s="900"/>
      <c r="AM110" s="900"/>
      <c r="AN110" s="900"/>
      <c r="AO110" s="901"/>
      <c r="AP110" s="903">
        <v>18.600000000000001</v>
      </c>
      <c r="AQ110" s="904"/>
      <c r="AR110" s="904"/>
      <c r="AS110" s="904"/>
      <c r="AT110" s="905"/>
      <c r="AU110" s="906" t="s">
        <v>75</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30750011</v>
      </c>
      <c r="BR110" s="931"/>
      <c r="BS110" s="931"/>
      <c r="BT110" s="931"/>
      <c r="BU110" s="931"/>
      <c r="BV110" s="931">
        <v>30585802</v>
      </c>
      <c r="BW110" s="931"/>
      <c r="BX110" s="931"/>
      <c r="BY110" s="931"/>
      <c r="BZ110" s="931"/>
      <c r="CA110" s="931">
        <v>31825003</v>
      </c>
      <c r="CB110" s="931"/>
      <c r="CC110" s="931"/>
      <c r="CD110" s="931"/>
      <c r="CE110" s="931"/>
      <c r="CF110" s="944">
        <v>215</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133</v>
      </c>
      <c r="DH110" s="931"/>
      <c r="DI110" s="931"/>
      <c r="DJ110" s="931"/>
      <c r="DK110" s="931"/>
      <c r="DL110" s="931" t="s">
        <v>133</v>
      </c>
      <c r="DM110" s="931"/>
      <c r="DN110" s="931"/>
      <c r="DO110" s="931"/>
      <c r="DP110" s="931"/>
      <c r="DQ110" s="931" t="s">
        <v>133</v>
      </c>
      <c r="DR110" s="931"/>
      <c r="DS110" s="931"/>
      <c r="DT110" s="931"/>
      <c r="DU110" s="931"/>
      <c r="DV110" s="932" t="s">
        <v>133</v>
      </c>
      <c r="DW110" s="932"/>
      <c r="DX110" s="932"/>
      <c r="DY110" s="932"/>
      <c r="DZ110" s="933"/>
    </row>
    <row r="111" spans="1:131" s="230" customFormat="1" ht="26.25" customHeight="1">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133</v>
      </c>
      <c r="AB111" s="938"/>
      <c r="AC111" s="938"/>
      <c r="AD111" s="938"/>
      <c r="AE111" s="939"/>
      <c r="AF111" s="940" t="s">
        <v>133</v>
      </c>
      <c r="AG111" s="938"/>
      <c r="AH111" s="938"/>
      <c r="AI111" s="938"/>
      <c r="AJ111" s="939"/>
      <c r="AK111" s="940" t="s">
        <v>439</v>
      </c>
      <c r="AL111" s="938"/>
      <c r="AM111" s="938"/>
      <c r="AN111" s="938"/>
      <c r="AO111" s="939"/>
      <c r="AP111" s="941" t="s">
        <v>133</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462249</v>
      </c>
      <c r="BR111" s="926"/>
      <c r="BS111" s="926"/>
      <c r="BT111" s="926"/>
      <c r="BU111" s="926"/>
      <c r="BV111" s="926">
        <v>424690</v>
      </c>
      <c r="BW111" s="926"/>
      <c r="BX111" s="926"/>
      <c r="BY111" s="926"/>
      <c r="BZ111" s="926"/>
      <c r="CA111" s="926">
        <v>364703</v>
      </c>
      <c r="CB111" s="926"/>
      <c r="CC111" s="926"/>
      <c r="CD111" s="926"/>
      <c r="CE111" s="926"/>
      <c r="CF111" s="920">
        <v>2.5</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133</v>
      </c>
      <c r="DH111" s="926"/>
      <c r="DI111" s="926"/>
      <c r="DJ111" s="926"/>
      <c r="DK111" s="926"/>
      <c r="DL111" s="926" t="s">
        <v>133</v>
      </c>
      <c r="DM111" s="926"/>
      <c r="DN111" s="926"/>
      <c r="DO111" s="926"/>
      <c r="DP111" s="926"/>
      <c r="DQ111" s="926" t="s">
        <v>133</v>
      </c>
      <c r="DR111" s="926"/>
      <c r="DS111" s="926"/>
      <c r="DT111" s="926"/>
      <c r="DU111" s="926"/>
      <c r="DV111" s="927" t="s">
        <v>442</v>
      </c>
      <c r="DW111" s="927"/>
      <c r="DX111" s="927"/>
      <c r="DY111" s="927"/>
      <c r="DZ111" s="928"/>
    </row>
    <row r="112" spans="1:131" s="230" customFormat="1" ht="26.25" customHeight="1">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133</v>
      </c>
      <c r="AB112" s="959"/>
      <c r="AC112" s="959"/>
      <c r="AD112" s="959"/>
      <c r="AE112" s="960"/>
      <c r="AF112" s="961" t="s">
        <v>133</v>
      </c>
      <c r="AG112" s="959"/>
      <c r="AH112" s="959"/>
      <c r="AI112" s="959"/>
      <c r="AJ112" s="960"/>
      <c r="AK112" s="961" t="s">
        <v>439</v>
      </c>
      <c r="AL112" s="959"/>
      <c r="AM112" s="959"/>
      <c r="AN112" s="959"/>
      <c r="AO112" s="960"/>
      <c r="AP112" s="962" t="s">
        <v>133</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8011970</v>
      </c>
      <c r="BR112" s="926"/>
      <c r="BS112" s="926"/>
      <c r="BT112" s="926"/>
      <c r="BU112" s="926"/>
      <c r="BV112" s="926">
        <v>7753023</v>
      </c>
      <c r="BW112" s="926"/>
      <c r="BX112" s="926"/>
      <c r="BY112" s="926"/>
      <c r="BZ112" s="926"/>
      <c r="CA112" s="926">
        <v>7083742</v>
      </c>
      <c r="CB112" s="926"/>
      <c r="CC112" s="926"/>
      <c r="CD112" s="926"/>
      <c r="CE112" s="926"/>
      <c r="CF112" s="920">
        <v>47.8</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133</v>
      </c>
      <c r="DH112" s="926"/>
      <c r="DI112" s="926"/>
      <c r="DJ112" s="926"/>
      <c r="DK112" s="926"/>
      <c r="DL112" s="926" t="s">
        <v>439</v>
      </c>
      <c r="DM112" s="926"/>
      <c r="DN112" s="926"/>
      <c r="DO112" s="926"/>
      <c r="DP112" s="926"/>
      <c r="DQ112" s="926" t="s">
        <v>133</v>
      </c>
      <c r="DR112" s="926"/>
      <c r="DS112" s="926"/>
      <c r="DT112" s="926"/>
      <c r="DU112" s="926"/>
      <c r="DV112" s="927" t="s">
        <v>133</v>
      </c>
      <c r="DW112" s="927"/>
      <c r="DX112" s="927"/>
      <c r="DY112" s="927"/>
      <c r="DZ112" s="928"/>
    </row>
    <row r="113" spans="1:130" s="230" customFormat="1" ht="26.25" customHeight="1">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765628</v>
      </c>
      <c r="AB113" s="938"/>
      <c r="AC113" s="938"/>
      <c r="AD113" s="938"/>
      <c r="AE113" s="939"/>
      <c r="AF113" s="940">
        <v>801733</v>
      </c>
      <c r="AG113" s="938"/>
      <c r="AH113" s="938"/>
      <c r="AI113" s="938"/>
      <c r="AJ113" s="939"/>
      <c r="AK113" s="940">
        <v>653562</v>
      </c>
      <c r="AL113" s="938"/>
      <c r="AM113" s="938"/>
      <c r="AN113" s="938"/>
      <c r="AO113" s="939"/>
      <c r="AP113" s="941">
        <v>4.4000000000000004</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113217</v>
      </c>
      <c r="BR113" s="926"/>
      <c r="BS113" s="926"/>
      <c r="BT113" s="926"/>
      <c r="BU113" s="926"/>
      <c r="BV113" s="926">
        <v>151840</v>
      </c>
      <c r="BW113" s="926"/>
      <c r="BX113" s="926"/>
      <c r="BY113" s="926"/>
      <c r="BZ113" s="926"/>
      <c r="CA113" s="926">
        <v>864878</v>
      </c>
      <c r="CB113" s="926"/>
      <c r="CC113" s="926"/>
      <c r="CD113" s="926"/>
      <c r="CE113" s="926"/>
      <c r="CF113" s="920">
        <v>5.8</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133</v>
      </c>
      <c r="DH113" s="959"/>
      <c r="DI113" s="959"/>
      <c r="DJ113" s="959"/>
      <c r="DK113" s="960"/>
      <c r="DL113" s="961" t="s">
        <v>133</v>
      </c>
      <c r="DM113" s="959"/>
      <c r="DN113" s="959"/>
      <c r="DO113" s="959"/>
      <c r="DP113" s="960"/>
      <c r="DQ113" s="961" t="s">
        <v>133</v>
      </c>
      <c r="DR113" s="959"/>
      <c r="DS113" s="959"/>
      <c r="DT113" s="959"/>
      <c r="DU113" s="960"/>
      <c r="DV113" s="962" t="s">
        <v>133</v>
      </c>
      <c r="DW113" s="963"/>
      <c r="DX113" s="963"/>
      <c r="DY113" s="963"/>
      <c r="DZ113" s="964"/>
    </row>
    <row r="114" spans="1:130" s="230" customFormat="1" ht="26.25" customHeight="1">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142506</v>
      </c>
      <c r="AB114" s="959"/>
      <c r="AC114" s="959"/>
      <c r="AD114" s="959"/>
      <c r="AE114" s="960"/>
      <c r="AF114" s="961">
        <v>77182</v>
      </c>
      <c r="AG114" s="959"/>
      <c r="AH114" s="959"/>
      <c r="AI114" s="959"/>
      <c r="AJ114" s="960"/>
      <c r="AK114" s="961">
        <v>9686</v>
      </c>
      <c r="AL114" s="959"/>
      <c r="AM114" s="959"/>
      <c r="AN114" s="959"/>
      <c r="AO114" s="960"/>
      <c r="AP114" s="962">
        <v>0.1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3982092</v>
      </c>
      <c r="BR114" s="926"/>
      <c r="BS114" s="926"/>
      <c r="BT114" s="926"/>
      <c r="BU114" s="926"/>
      <c r="BV114" s="926">
        <v>4162839</v>
      </c>
      <c r="BW114" s="926"/>
      <c r="BX114" s="926"/>
      <c r="BY114" s="926"/>
      <c r="BZ114" s="926"/>
      <c r="CA114" s="926">
        <v>4116466</v>
      </c>
      <c r="CB114" s="926"/>
      <c r="CC114" s="926"/>
      <c r="CD114" s="926"/>
      <c r="CE114" s="926"/>
      <c r="CF114" s="920">
        <v>27.8</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133</v>
      </c>
      <c r="DH114" s="959"/>
      <c r="DI114" s="959"/>
      <c r="DJ114" s="959"/>
      <c r="DK114" s="960"/>
      <c r="DL114" s="961" t="s">
        <v>133</v>
      </c>
      <c r="DM114" s="959"/>
      <c r="DN114" s="959"/>
      <c r="DO114" s="959"/>
      <c r="DP114" s="960"/>
      <c r="DQ114" s="961" t="s">
        <v>133</v>
      </c>
      <c r="DR114" s="959"/>
      <c r="DS114" s="959"/>
      <c r="DT114" s="959"/>
      <c r="DU114" s="960"/>
      <c r="DV114" s="962" t="s">
        <v>133</v>
      </c>
      <c r="DW114" s="963"/>
      <c r="DX114" s="963"/>
      <c r="DY114" s="963"/>
      <c r="DZ114" s="964"/>
    </row>
    <row r="115" spans="1:130" s="230" customFormat="1" ht="26.25" customHeight="1">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73932</v>
      </c>
      <c r="AB115" s="938"/>
      <c r="AC115" s="938"/>
      <c r="AD115" s="938"/>
      <c r="AE115" s="939"/>
      <c r="AF115" s="940">
        <v>65667</v>
      </c>
      <c r="AG115" s="938"/>
      <c r="AH115" s="938"/>
      <c r="AI115" s="938"/>
      <c r="AJ115" s="939"/>
      <c r="AK115" s="940">
        <v>61697</v>
      </c>
      <c r="AL115" s="938"/>
      <c r="AM115" s="938"/>
      <c r="AN115" s="938"/>
      <c r="AO115" s="939"/>
      <c r="AP115" s="941">
        <v>0.4</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23</v>
      </c>
      <c r="BR115" s="926"/>
      <c r="BS115" s="926"/>
      <c r="BT115" s="926"/>
      <c r="BU115" s="926"/>
      <c r="BV115" s="926">
        <v>14</v>
      </c>
      <c r="BW115" s="926"/>
      <c r="BX115" s="926"/>
      <c r="BY115" s="926"/>
      <c r="BZ115" s="926"/>
      <c r="CA115" s="926">
        <v>-1</v>
      </c>
      <c r="CB115" s="926"/>
      <c r="CC115" s="926"/>
      <c r="CD115" s="926"/>
      <c r="CE115" s="926"/>
      <c r="CF115" s="920">
        <v>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442</v>
      </c>
      <c r="DH115" s="959"/>
      <c r="DI115" s="959"/>
      <c r="DJ115" s="959"/>
      <c r="DK115" s="960"/>
      <c r="DL115" s="961" t="s">
        <v>456</v>
      </c>
      <c r="DM115" s="959"/>
      <c r="DN115" s="959"/>
      <c r="DO115" s="959"/>
      <c r="DP115" s="960"/>
      <c r="DQ115" s="961" t="s">
        <v>133</v>
      </c>
      <c r="DR115" s="959"/>
      <c r="DS115" s="959"/>
      <c r="DT115" s="959"/>
      <c r="DU115" s="960"/>
      <c r="DV115" s="962" t="s">
        <v>133</v>
      </c>
      <c r="DW115" s="963"/>
      <c r="DX115" s="963"/>
      <c r="DY115" s="963"/>
      <c r="DZ115" s="964"/>
    </row>
    <row r="116" spans="1:130" s="230" customFormat="1" ht="26.25" customHeight="1">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133</v>
      </c>
      <c r="AB116" s="959"/>
      <c r="AC116" s="959"/>
      <c r="AD116" s="959"/>
      <c r="AE116" s="960"/>
      <c r="AF116" s="961" t="s">
        <v>456</v>
      </c>
      <c r="AG116" s="959"/>
      <c r="AH116" s="959"/>
      <c r="AI116" s="959"/>
      <c r="AJ116" s="960"/>
      <c r="AK116" s="961" t="s">
        <v>133</v>
      </c>
      <c r="AL116" s="959"/>
      <c r="AM116" s="959"/>
      <c r="AN116" s="959"/>
      <c r="AO116" s="960"/>
      <c r="AP116" s="962" t="s">
        <v>133</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133</v>
      </c>
      <c r="BR116" s="926"/>
      <c r="BS116" s="926"/>
      <c r="BT116" s="926"/>
      <c r="BU116" s="926"/>
      <c r="BV116" s="926" t="s">
        <v>133</v>
      </c>
      <c r="BW116" s="926"/>
      <c r="BX116" s="926"/>
      <c r="BY116" s="926"/>
      <c r="BZ116" s="926"/>
      <c r="CA116" s="926" t="s">
        <v>133</v>
      </c>
      <c r="CB116" s="926"/>
      <c r="CC116" s="926"/>
      <c r="CD116" s="926"/>
      <c r="CE116" s="926"/>
      <c r="CF116" s="920" t="s">
        <v>133</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133</v>
      </c>
      <c r="DH116" s="959"/>
      <c r="DI116" s="959"/>
      <c r="DJ116" s="959"/>
      <c r="DK116" s="960"/>
      <c r="DL116" s="961" t="s">
        <v>133</v>
      </c>
      <c r="DM116" s="959"/>
      <c r="DN116" s="959"/>
      <c r="DO116" s="959"/>
      <c r="DP116" s="960"/>
      <c r="DQ116" s="961" t="s">
        <v>133</v>
      </c>
      <c r="DR116" s="959"/>
      <c r="DS116" s="959"/>
      <c r="DT116" s="959"/>
      <c r="DU116" s="960"/>
      <c r="DV116" s="962" t="s">
        <v>133</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3665859</v>
      </c>
      <c r="AB117" s="979"/>
      <c r="AC117" s="979"/>
      <c r="AD117" s="979"/>
      <c r="AE117" s="980"/>
      <c r="AF117" s="981">
        <v>3629518</v>
      </c>
      <c r="AG117" s="979"/>
      <c r="AH117" s="979"/>
      <c r="AI117" s="979"/>
      <c r="AJ117" s="980"/>
      <c r="AK117" s="981">
        <v>3477291</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133</v>
      </c>
      <c r="BR117" s="926"/>
      <c r="BS117" s="926"/>
      <c r="BT117" s="926"/>
      <c r="BU117" s="926"/>
      <c r="BV117" s="926" t="s">
        <v>133</v>
      </c>
      <c r="BW117" s="926"/>
      <c r="BX117" s="926"/>
      <c r="BY117" s="926"/>
      <c r="BZ117" s="926"/>
      <c r="CA117" s="926" t="s">
        <v>133</v>
      </c>
      <c r="CB117" s="926"/>
      <c r="CC117" s="926"/>
      <c r="CD117" s="926"/>
      <c r="CE117" s="926"/>
      <c r="CF117" s="920" t="s">
        <v>133</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133</v>
      </c>
      <c r="DH117" s="959"/>
      <c r="DI117" s="959"/>
      <c r="DJ117" s="959"/>
      <c r="DK117" s="960"/>
      <c r="DL117" s="961" t="s">
        <v>133</v>
      </c>
      <c r="DM117" s="959"/>
      <c r="DN117" s="959"/>
      <c r="DO117" s="959"/>
      <c r="DP117" s="960"/>
      <c r="DQ117" s="961" t="s">
        <v>133</v>
      </c>
      <c r="DR117" s="959"/>
      <c r="DS117" s="959"/>
      <c r="DT117" s="959"/>
      <c r="DU117" s="960"/>
      <c r="DV117" s="962" t="s">
        <v>133</v>
      </c>
      <c r="DW117" s="963"/>
      <c r="DX117" s="963"/>
      <c r="DY117" s="963"/>
      <c r="DZ117" s="964"/>
    </row>
    <row r="118" spans="1:130" s="230" customFormat="1" ht="26.25" customHeight="1">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311</v>
      </c>
      <c r="AL118" s="893"/>
      <c r="AM118" s="893"/>
      <c r="AN118" s="893"/>
      <c r="AO118" s="894"/>
      <c r="AP118" s="970" t="s">
        <v>432</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133</v>
      </c>
      <c r="BR118" s="1000"/>
      <c r="BS118" s="1000"/>
      <c r="BT118" s="1000"/>
      <c r="BU118" s="1000"/>
      <c r="BV118" s="1000" t="s">
        <v>133</v>
      </c>
      <c r="BW118" s="1000"/>
      <c r="BX118" s="1000"/>
      <c r="BY118" s="1000"/>
      <c r="BZ118" s="1000"/>
      <c r="CA118" s="1000" t="s">
        <v>133</v>
      </c>
      <c r="CB118" s="1000"/>
      <c r="CC118" s="1000"/>
      <c r="CD118" s="1000"/>
      <c r="CE118" s="1000"/>
      <c r="CF118" s="920" t="s">
        <v>133</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133</v>
      </c>
      <c r="DH118" s="959"/>
      <c r="DI118" s="959"/>
      <c r="DJ118" s="959"/>
      <c r="DK118" s="960"/>
      <c r="DL118" s="961" t="s">
        <v>133</v>
      </c>
      <c r="DM118" s="959"/>
      <c r="DN118" s="959"/>
      <c r="DO118" s="959"/>
      <c r="DP118" s="960"/>
      <c r="DQ118" s="961" t="s">
        <v>133</v>
      </c>
      <c r="DR118" s="959"/>
      <c r="DS118" s="959"/>
      <c r="DT118" s="959"/>
      <c r="DU118" s="960"/>
      <c r="DV118" s="962" t="s">
        <v>133</v>
      </c>
      <c r="DW118" s="963"/>
      <c r="DX118" s="963"/>
      <c r="DY118" s="963"/>
      <c r="DZ118" s="964"/>
    </row>
    <row r="119" spans="1:130" s="230" customFormat="1" ht="26.25" customHeight="1">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133</v>
      </c>
      <c r="AB119" s="900"/>
      <c r="AC119" s="900"/>
      <c r="AD119" s="900"/>
      <c r="AE119" s="901"/>
      <c r="AF119" s="902" t="s">
        <v>133</v>
      </c>
      <c r="AG119" s="900"/>
      <c r="AH119" s="900"/>
      <c r="AI119" s="900"/>
      <c r="AJ119" s="901"/>
      <c r="AK119" s="902" t="s">
        <v>133</v>
      </c>
      <c r="AL119" s="900"/>
      <c r="AM119" s="900"/>
      <c r="AN119" s="900"/>
      <c r="AO119" s="901"/>
      <c r="AP119" s="903" t="s">
        <v>133</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43319562</v>
      </c>
      <c r="BR119" s="1000"/>
      <c r="BS119" s="1000"/>
      <c r="BT119" s="1000"/>
      <c r="BU119" s="1000"/>
      <c r="BV119" s="1000">
        <v>43078208</v>
      </c>
      <c r="BW119" s="1000"/>
      <c r="BX119" s="1000"/>
      <c r="BY119" s="1000"/>
      <c r="BZ119" s="1000"/>
      <c r="CA119" s="1000">
        <v>44254791</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462249</v>
      </c>
      <c r="DH119" s="986"/>
      <c r="DI119" s="986"/>
      <c r="DJ119" s="986"/>
      <c r="DK119" s="987"/>
      <c r="DL119" s="985">
        <v>424690</v>
      </c>
      <c r="DM119" s="986"/>
      <c r="DN119" s="986"/>
      <c r="DO119" s="986"/>
      <c r="DP119" s="987"/>
      <c r="DQ119" s="985">
        <v>364703</v>
      </c>
      <c r="DR119" s="986"/>
      <c r="DS119" s="986"/>
      <c r="DT119" s="986"/>
      <c r="DU119" s="987"/>
      <c r="DV119" s="988">
        <v>2.5</v>
      </c>
      <c r="DW119" s="989"/>
      <c r="DX119" s="989"/>
      <c r="DY119" s="989"/>
      <c r="DZ119" s="990"/>
    </row>
    <row r="120" spans="1:130" s="230" customFormat="1" ht="26.25" customHeight="1">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133</v>
      </c>
      <c r="AB120" s="959"/>
      <c r="AC120" s="959"/>
      <c r="AD120" s="959"/>
      <c r="AE120" s="960"/>
      <c r="AF120" s="961" t="s">
        <v>133</v>
      </c>
      <c r="AG120" s="959"/>
      <c r="AH120" s="959"/>
      <c r="AI120" s="959"/>
      <c r="AJ120" s="960"/>
      <c r="AK120" s="961" t="s">
        <v>133</v>
      </c>
      <c r="AL120" s="959"/>
      <c r="AM120" s="959"/>
      <c r="AN120" s="959"/>
      <c r="AO120" s="960"/>
      <c r="AP120" s="962" t="s">
        <v>456</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9558002</v>
      </c>
      <c r="BR120" s="931"/>
      <c r="BS120" s="931"/>
      <c r="BT120" s="931"/>
      <c r="BU120" s="931"/>
      <c r="BV120" s="931">
        <v>12829144</v>
      </c>
      <c r="BW120" s="931"/>
      <c r="BX120" s="931"/>
      <c r="BY120" s="931"/>
      <c r="BZ120" s="931"/>
      <c r="CA120" s="931">
        <v>14638157</v>
      </c>
      <c r="CB120" s="931"/>
      <c r="CC120" s="931"/>
      <c r="CD120" s="931"/>
      <c r="CE120" s="931"/>
      <c r="CF120" s="944">
        <v>98.9</v>
      </c>
      <c r="CG120" s="945"/>
      <c r="CH120" s="945"/>
      <c r="CI120" s="945"/>
      <c r="CJ120" s="945"/>
      <c r="CK120" s="1006" t="s">
        <v>469</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6873086</v>
      </c>
      <c r="DH120" s="931"/>
      <c r="DI120" s="931"/>
      <c r="DJ120" s="931"/>
      <c r="DK120" s="931"/>
      <c r="DL120" s="931">
        <v>6484686</v>
      </c>
      <c r="DM120" s="931"/>
      <c r="DN120" s="931"/>
      <c r="DO120" s="931"/>
      <c r="DP120" s="931"/>
      <c r="DQ120" s="931">
        <v>5443448</v>
      </c>
      <c r="DR120" s="931"/>
      <c r="DS120" s="931"/>
      <c r="DT120" s="931"/>
      <c r="DU120" s="931"/>
      <c r="DV120" s="932">
        <v>36.799999999999997</v>
      </c>
      <c r="DW120" s="932"/>
      <c r="DX120" s="932"/>
      <c r="DY120" s="932"/>
      <c r="DZ120" s="933"/>
    </row>
    <row r="121" spans="1:130" s="230" customFormat="1" ht="26.25" customHeight="1">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133</v>
      </c>
      <c r="AB121" s="959"/>
      <c r="AC121" s="959"/>
      <c r="AD121" s="959"/>
      <c r="AE121" s="960"/>
      <c r="AF121" s="961" t="s">
        <v>133</v>
      </c>
      <c r="AG121" s="959"/>
      <c r="AH121" s="959"/>
      <c r="AI121" s="959"/>
      <c r="AJ121" s="960"/>
      <c r="AK121" s="961" t="s">
        <v>439</v>
      </c>
      <c r="AL121" s="959"/>
      <c r="AM121" s="959"/>
      <c r="AN121" s="959"/>
      <c r="AO121" s="960"/>
      <c r="AP121" s="962" t="s">
        <v>133</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3111880</v>
      </c>
      <c r="BR121" s="926"/>
      <c r="BS121" s="926"/>
      <c r="BT121" s="926"/>
      <c r="BU121" s="926"/>
      <c r="BV121" s="926">
        <v>3020406</v>
      </c>
      <c r="BW121" s="926"/>
      <c r="BX121" s="926"/>
      <c r="BY121" s="926"/>
      <c r="BZ121" s="926"/>
      <c r="CA121" s="926">
        <v>2931646</v>
      </c>
      <c r="CB121" s="926"/>
      <c r="CC121" s="926"/>
      <c r="CD121" s="926"/>
      <c r="CE121" s="926"/>
      <c r="CF121" s="920">
        <v>19.8</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v>1102142</v>
      </c>
      <c r="DH121" s="926"/>
      <c r="DI121" s="926"/>
      <c r="DJ121" s="926"/>
      <c r="DK121" s="926"/>
      <c r="DL121" s="926">
        <v>1247148</v>
      </c>
      <c r="DM121" s="926"/>
      <c r="DN121" s="926"/>
      <c r="DO121" s="926"/>
      <c r="DP121" s="926"/>
      <c r="DQ121" s="926">
        <v>1640294</v>
      </c>
      <c r="DR121" s="926"/>
      <c r="DS121" s="926"/>
      <c r="DT121" s="926"/>
      <c r="DU121" s="926"/>
      <c r="DV121" s="927">
        <v>11.1</v>
      </c>
      <c r="DW121" s="927"/>
      <c r="DX121" s="927"/>
      <c r="DY121" s="927"/>
      <c r="DZ121" s="928"/>
    </row>
    <row r="122" spans="1:130" s="230" customFormat="1" ht="26.25" customHeight="1">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439</v>
      </c>
      <c r="AB122" s="959"/>
      <c r="AC122" s="959"/>
      <c r="AD122" s="959"/>
      <c r="AE122" s="960"/>
      <c r="AF122" s="961" t="s">
        <v>133</v>
      </c>
      <c r="AG122" s="959"/>
      <c r="AH122" s="959"/>
      <c r="AI122" s="959"/>
      <c r="AJ122" s="960"/>
      <c r="AK122" s="961" t="s">
        <v>133</v>
      </c>
      <c r="AL122" s="959"/>
      <c r="AM122" s="959"/>
      <c r="AN122" s="959"/>
      <c r="AO122" s="960"/>
      <c r="AP122" s="962" t="s">
        <v>133</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28568435</v>
      </c>
      <c r="BR122" s="1000"/>
      <c r="BS122" s="1000"/>
      <c r="BT122" s="1000"/>
      <c r="BU122" s="1000"/>
      <c r="BV122" s="1000">
        <v>27511959</v>
      </c>
      <c r="BW122" s="1000"/>
      <c r="BX122" s="1000"/>
      <c r="BY122" s="1000"/>
      <c r="BZ122" s="1000"/>
      <c r="CA122" s="1000">
        <v>28756031</v>
      </c>
      <c r="CB122" s="1000"/>
      <c r="CC122" s="1000"/>
      <c r="CD122" s="1000"/>
      <c r="CE122" s="1000"/>
      <c r="CF122" s="1017">
        <v>194.2</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133</v>
      </c>
      <c r="DH122" s="926"/>
      <c r="DI122" s="926"/>
      <c r="DJ122" s="926"/>
      <c r="DK122" s="926"/>
      <c r="DL122" s="926" t="s">
        <v>133</v>
      </c>
      <c r="DM122" s="926"/>
      <c r="DN122" s="926"/>
      <c r="DO122" s="926"/>
      <c r="DP122" s="926"/>
      <c r="DQ122" s="926" t="s">
        <v>133</v>
      </c>
      <c r="DR122" s="926"/>
      <c r="DS122" s="926"/>
      <c r="DT122" s="926"/>
      <c r="DU122" s="926"/>
      <c r="DV122" s="927" t="s">
        <v>133</v>
      </c>
      <c r="DW122" s="927"/>
      <c r="DX122" s="927"/>
      <c r="DY122" s="927"/>
      <c r="DZ122" s="928"/>
    </row>
    <row r="123" spans="1:130" s="230" customFormat="1" ht="26.25" customHeight="1">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133</v>
      </c>
      <c r="AB123" s="959"/>
      <c r="AC123" s="959"/>
      <c r="AD123" s="959"/>
      <c r="AE123" s="960"/>
      <c r="AF123" s="961" t="s">
        <v>439</v>
      </c>
      <c r="AG123" s="959"/>
      <c r="AH123" s="959"/>
      <c r="AI123" s="959"/>
      <c r="AJ123" s="960"/>
      <c r="AK123" s="961" t="s">
        <v>133</v>
      </c>
      <c r="AL123" s="959"/>
      <c r="AM123" s="959"/>
      <c r="AN123" s="959"/>
      <c r="AO123" s="960"/>
      <c r="AP123" s="962" t="s">
        <v>133</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473</v>
      </c>
      <c r="BP123" s="1005"/>
      <c r="BQ123" s="1063">
        <v>41238317</v>
      </c>
      <c r="BR123" s="1064"/>
      <c r="BS123" s="1064"/>
      <c r="BT123" s="1064"/>
      <c r="BU123" s="1064"/>
      <c r="BV123" s="1064">
        <v>43361509</v>
      </c>
      <c r="BW123" s="1064"/>
      <c r="BX123" s="1064"/>
      <c r="BY123" s="1064"/>
      <c r="BZ123" s="1064"/>
      <c r="CA123" s="1064">
        <v>46325834</v>
      </c>
      <c r="CB123" s="1064"/>
      <c r="CC123" s="1064"/>
      <c r="CD123" s="1064"/>
      <c r="CE123" s="1064"/>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t="s">
        <v>133</v>
      </c>
      <c r="DH123" s="959"/>
      <c r="DI123" s="959"/>
      <c r="DJ123" s="959"/>
      <c r="DK123" s="960"/>
      <c r="DL123" s="961" t="s">
        <v>133</v>
      </c>
      <c r="DM123" s="959"/>
      <c r="DN123" s="959"/>
      <c r="DO123" s="959"/>
      <c r="DP123" s="960"/>
      <c r="DQ123" s="961" t="s">
        <v>133</v>
      </c>
      <c r="DR123" s="959"/>
      <c r="DS123" s="959"/>
      <c r="DT123" s="959"/>
      <c r="DU123" s="960"/>
      <c r="DV123" s="962" t="s">
        <v>133</v>
      </c>
      <c r="DW123" s="963"/>
      <c r="DX123" s="963"/>
      <c r="DY123" s="963"/>
      <c r="DZ123" s="964"/>
    </row>
    <row r="124" spans="1:130" s="230" customFormat="1" ht="26.25" customHeight="1" thickBot="1">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439</v>
      </c>
      <c r="AB124" s="959"/>
      <c r="AC124" s="959"/>
      <c r="AD124" s="959"/>
      <c r="AE124" s="960"/>
      <c r="AF124" s="961" t="s">
        <v>133</v>
      </c>
      <c r="AG124" s="959"/>
      <c r="AH124" s="959"/>
      <c r="AI124" s="959"/>
      <c r="AJ124" s="960"/>
      <c r="AK124" s="961" t="s">
        <v>439</v>
      </c>
      <c r="AL124" s="959"/>
      <c r="AM124" s="959"/>
      <c r="AN124" s="959"/>
      <c r="AO124" s="960"/>
      <c r="AP124" s="962" t="s">
        <v>439</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14.7</v>
      </c>
      <c r="BR124" s="1027"/>
      <c r="BS124" s="1027"/>
      <c r="BT124" s="1027"/>
      <c r="BU124" s="1027"/>
      <c r="BV124" s="1027" t="s">
        <v>133</v>
      </c>
      <c r="BW124" s="1027"/>
      <c r="BX124" s="1027"/>
      <c r="BY124" s="1027"/>
      <c r="BZ124" s="1027"/>
      <c r="CA124" s="1027" t="s">
        <v>133</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v>36742</v>
      </c>
      <c r="DH124" s="986"/>
      <c r="DI124" s="986"/>
      <c r="DJ124" s="986"/>
      <c r="DK124" s="987"/>
      <c r="DL124" s="985">
        <v>21189</v>
      </c>
      <c r="DM124" s="986"/>
      <c r="DN124" s="986"/>
      <c r="DO124" s="986"/>
      <c r="DP124" s="987"/>
      <c r="DQ124" s="985" t="s">
        <v>439</v>
      </c>
      <c r="DR124" s="986"/>
      <c r="DS124" s="986"/>
      <c r="DT124" s="986"/>
      <c r="DU124" s="987"/>
      <c r="DV124" s="988" t="s">
        <v>133</v>
      </c>
      <c r="DW124" s="989"/>
      <c r="DX124" s="989"/>
      <c r="DY124" s="989"/>
      <c r="DZ124" s="990"/>
    </row>
    <row r="125" spans="1:130" s="230" customFormat="1" ht="26.25" customHeight="1">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133</v>
      </c>
      <c r="AB125" s="959"/>
      <c r="AC125" s="959"/>
      <c r="AD125" s="959"/>
      <c r="AE125" s="960"/>
      <c r="AF125" s="961" t="s">
        <v>133</v>
      </c>
      <c r="AG125" s="959"/>
      <c r="AH125" s="959"/>
      <c r="AI125" s="959"/>
      <c r="AJ125" s="960"/>
      <c r="AK125" s="961" t="s">
        <v>439</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439</v>
      </c>
      <c r="DH125" s="931"/>
      <c r="DI125" s="931"/>
      <c r="DJ125" s="931"/>
      <c r="DK125" s="931"/>
      <c r="DL125" s="931" t="s">
        <v>133</v>
      </c>
      <c r="DM125" s="931"/>
      <c r="DN125" s="931"/>
      <c r="DO125" s="931"/>
      <c r="DP125" s="931"/>
      <c r="DQ125" s="931" t="s">
        <v>133</v>
      </c>
      <c r="DR125" s="931"/>
      <c r="DS125" s="931"/>
      <c r="DT125" s="931"/>
      <c r="DU125" s="931"/>
      <c r="DV125" s="932" t="s">
        <v>133</v>
      </c>
      <c r="DW125" s="932"/>
      <c r="DX125" s="932"/>
      <c r="DY125" s="932"/>
      <c r="DZ125" s="933"/>
    </row>
    <row r="126" spans="1:130" s="230" customFormat="1" ht="26.25" customHeight="1" thickBot="1">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71447</v>
      </c>
      <c r="AB126" s="959"/>
      <c r="AC126" s="959"/>
      <c r="AD126" s="959"/>
      <c r="AE126" s="960"/>
      <c r="AF126" s="961">
        <v>63636</v>
      </c>
      <c r="AG126" s="959"/>
      <c r="AH126" s="959"/>
      <c r="AI126" s="959"/>
      <c r="AJ126" s="960"/>
      <c r="AK126" s="961">
        <v>60074</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133</v>
      </c>
      <c r="DH126" s="926"/>
      <c r="DI126" s="926"/>
      <c r="DJ126" s="926"/>
      <c r="DK126" s="926"/>
      <c r="DL126" s="926" t="s">
        <v>133</v>
      </c>
      <c r="DM126" s="926"/>
      <c r="DN126" s="926"/>
      <c r="DO126" s="926"/>
      <c r="DP126" s="926"/>
      <c r="DQ126" s="926" t="s">
        <v>133</v>
      </c>
      <c r="DR126" s="926"/>
      <c r="DS126" s="926"/>
      <c r="DT126" s="926"/>
      <c r="DU126" s="926"/>
      <c r="DV126" s="927" t="s">
        <v>133</v>
      </c>
      <c r="DW126" s="927"/>
      <c r="DX126" s="927"/>
      <c r="DY126" s="927"/>
      <c r="DZ126" s="928"/>
    </row>
    <row r="127" spans="1:130" s="230" customFormat="1" ht="26.25" customHeight="1">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2485</v>
      </c>
      <c r="AB127" s="959"/>
      <c r="AC127" s="959"/>
      <c r="AD127" s="959"/>
      <c r="AE127" s="960"/>
      <c r="AF127" s="961">
        <v>2031</v>
      </c>
      <c r="AG127" s="959"/>
      <c r="AH127" s="959"/>
      <c r="AI127" s="959"/>
      <c r="AJ127" s="960"/>
      <c r="AK127" s="961">
        <v>1623</v>
      </c>
      <c r="AL127" s="959"/>
      <c r="AM127" s="959"/>
      <c r="AN127" s="959"/>
      <c r="AO127" s="960"/>
      <c r="AP127" s="962">
        <v>0</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439</v>
      </c>
      <c r="DM127" s="926"/>
      <c r="DN127" s="926"/>
      <c r="DO127" s="926"/>
      <c r="DP127" s="926"/>
      <c r="DQ127" s="926" t="s">
        <v>439</v>
      </c>
      <c r="DR127" s="926"/>
      <c r="DS127" s="926"/>
      <c r="DT127" s="926"/>
      <c r="DU127" s="926"/>
      <c r="DV127" s="927" t="s">
        <v>439</v>
      </c>
      <c r="DW127" s="927"/>
      <c r="DX127" s="927"/>
      <c r="DY127" s="927"/>
      <c r="DZ127" s="928"/>
    </row>
    <row r="128" spans="1:130" s="230" customFormat="1" ht="26.25" customHeight="1" thickBot="1">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470423</v>
      </c>
      <c r="AB128" s="1046"/>
      <c r="AC128" s="1046"/>
      <c r="AD128" s="1046"/>
      <c r="AE128" s="1047"/>
      <c r="AF128" s="1048">
        <v>324975</v>
      </c>
      <c r="AG128" s="1046"/>
      <c r="AH128" s="1046"/>
      <c r="AI128" s="1046"/>
      <c r="AJ128" s="1047"/>
      <c r="AK128" s="1048">
        <v>376474</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133</v>
      </c>
      <c r="BG128" s="1053"/>
      <c r="BH128" s="1053"/>
      <c r="BI128" s="1053"/>
      <c r="BJ128" s="1053"/>
      <c r="BK128" s="1053"/>
      <c r="BL128" s="1054"/>
      <c r="BM128" s="1052">
        <v>12.65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v>23</v>
      </c>
      <c r="DH128" s="1038"/>
      <c r="DI128" s="1038"/>
      <c r="DJ128" s="1038"/>
      <c r="DK128" s="1038"/>
      <c r="DL128" s="1038">
        <v>14</v>
      </c>
      <c r="DM128" s="1038"/>
      <c r="DN128" s="1038"/>
      <c r="DO128" s="1038"/>
      <c r="DP128" s="1038"/>
      <c r="DQ128" s="1038">
        <v>-1</v>
      </c>
      <c r="DR128" s="1038"/>
      <c r="DS128" s="1038"/>
      <c r="DT128" s="1038"/>
      <c r="DU128" s="1038"/>
      <c r="DV128" s="1039">
        <v>0</v>
      </c>
      <c r="DW128" s="1039"/>
      <c r="DX128" s="1039"/>
      <c r="DY128" s="1039"/>
      <c r="DZ128" s="1040"/>
    </row>
    <row r="129" spans="1:131" s="230" customFormat="1" ht="26.25" customHeight="1">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16321902</v>
      </c>
      <c r="AB129" s="959"/>
      <c r="AC129" s="959"/>
      <c r="AD129" s="959"/>
      <c r="AE129" s="960"/>
      <c r="AF129" s="961">
        <v>17297437</v>
      </c>
      <c r="AG129" s="959"/>
      <c r="AH129" s="959"/>
      <c r="AI129" s="959"/>
      <c r="AJ129" s="960"/>
      <c r="AK129" s="961">
        <v>16989847</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133</v>
      </c>
      <c r="BG129" s="1067"/>
      <c r="BH129" s="1067"/>
      <c r="BI129" s="1067"/>
      <c r="BJ129" s="1067"/>
      <c r="BK129" s="1067"/>
      <c r="BL129" s="1068"/>
      <c r="BM129" s="1066">
        <v>17.649999999999999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2253701</v>
      </c>
      <c r="AB130" s="959"/>
      <c r="AC130" s="959"/>
      <c r="AD130" s="959"/>
      <c r="AE130" s="960"/>
      <c r="AF130" s="961">
        <v>2163316</v>
      </c>
      <c r="AG130" s="959"/>
      <c r="AH130" s="959"/>
      <c r="AI130" s="959"/>
      <c r="AJ130" s="960"/>
      <c r="AK130" s="961">
        <v>2184533</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6.8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14068201</v>
      </c>
      <c r="AB131" s="986"/>
      <c r="AC131" s="986"/>
      <c r="AD131" s="986"/>
      <c r="AE131" s="987"/>
      <c r="AF131" s="985">
        <v>15134121</v>
      </c>
      <c r="AG131" s="986"/>
      <c r="AH131" s="986"/>
      <c r="AI131" s="986"/>
      <c r="AJ131" s="987"/>
      <c r="AK131" s="985">
        <v>14805314</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133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6.6940684170000004</v>
      </c>
      <c r="AB132" s="1097"/>
      <c r="AC132" s="1097"/>
      <c r="AD132" s="1097"/>
      <c r="AE132" s="1098"/>
      <c r="AF132" s="1099">
        <v>7.5407550920000004</v>
      </c>
      <c r="AG132" s="1097"/>
      <c r="AH132" s="1097"/>
      <c r="AI132" s="1097"/>
      <c r="AJ132" s="1098"/>
      <c r="AK132" s="1099">
        <v>6.1888867689999998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7.4</v>
      </c>
      <c r="AB133" s="1080"/>
      <c r="AC133" s="1080"/>
      <c r="AD133" s="1080"/>
      <c r="AE133" s="1081"/>
      <c r="AF133" s="1079">
        <v>7.2</v>
      </c>
      <c r="AG133" s="1080"/>
      <c r="AH133" s="1080"/>
      <c r="AI133" s="1080"/>
      <c r="AJ133" s="1081"/>
      <c r="AK133" s="1079">
        <v>6.8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6bxikhNWmUYgThTsWeyTmD/cHRa/bYc85V/YDuI2x0NDzHc4MU1hcuEtFBIyIfbJYFmwyYyGejxCki+6aDT7w==" saltValue="Kbu0w/p8I2bQDjpDUEuvv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B55" sqref="BB55"/>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609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JmvbUayxcBqEmBI5zgc4Dp+jieEwKALcbKZYVP29+DgpT14vRsOB/n6XLqGooeX0s44hCYNsa7AiJRfn8QnaLw==" saltValue="uEB9QZAbrfxKyY0VWSED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E16" zoomScaleNormal="100" zoomScaleSheetLayoutView="55" workbookViewId="0">
      <selection activeCell="AY13" sqref="AY13:BM13"/>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31XjO46m7zSBcxytSXE86Wkgka0ARLkEwtbmQ0k7pgtgE8v0b2pLePrXR8Hdxxmw++VTzLl3M9jxj02lBOI0A==" saltValue="6ZmfbsRo91DaYiRiOqTZ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8" workbookViewId="0">
      <selection activeCell="AY13" sqref="AY13:BM13"/>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5163312</v>
      </c>
      <c r="AP9" s="281">
        <v>74102</v>
      </c>
      <c r="AQ9" s="282">
        <v>73449</v>
      </c>
      <c r="AR9" s="283">
        <v>0.9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78024</v>
      </c>
      <c r="AP10" s="284">
        <v>1120</v>
      </c>
      <c r="AQ10" s="285">
        <v>5917</v>
      </c>
      <c r="AR10" s="286">
        <v>-81.099999999999994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4566</v>
      </c>
      <c r="AP11" s="284">
        <v>66</v>
      </c>
      <c r="AQ11" s="285">
        <v>1123</v>
      </c>
      <c r="AR11" s="286">
        <v>-94.1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9</v>
      </c>
      <c r="AR12" s="286" t="s">
        <v>511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160561</v>
      </c>
      <c r="AP13" s="284">
        <v>2304</v>
      </c>
      <c r="AQ13" s="285">
        <v>2374</v>
      </c>
      <c r="AR13" s="286">
        <v>-2.9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115364</v>
      </c>
      <c r="AP14" s="284">
        <v>1656</v>
      </c>
      <c r="AQ14" s="285">
        <v>1666</v>
      </c>
      <c r="AR14" s="286">
        <v>-0.6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-288190</v>
      </c>
      <c r="AP15" s="284">
        <v>-4136</v>
      </c>
      <c r="AQ15" s="285">
        <v>-4765</v>
      </c>
      <c r="AR15" s="286">
        <v>-13.2</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5233637</v>
      </c>
      <c r="AP16" s="284">
        <v>75112</v>
      </c>
      <c r="AQ16" s="285">
        <v>79774</v>
      </c>
      <c r="AR16" s="286">
        <v>-5.8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7.61</v>
      </c>
      <c r="AP21" s="298">
        <v>7.58</v>
      </c>
      <c r="AQ21" s="299">
        <v>0.03</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98</v>
      </c>
      <c r="AP22" s="303">
        <v>98.4</v>
      </c>
      <c r="AQ22" s="304">
        <v>-0.4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2752346</v>
      </c>
      <c r="AP32" s="312">
        <v>39501</v>
      </c>
      <c r="AQ32" s="313">
        <v>42324</v>
      </c>
      <c r="AR32" s="314">
        <v>-6.7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v>47</v>
      </c>
      <c r="AR34" s="314" t="s">
        <v>511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653562</v>
      </c>
      <c r="AP35" s="312">
        <v>9380</v>
      </c>
      <c r="AQ35" s="313">
        <v>12192</v>
      </c>
      <c r="AR35" s="314">
        <v>-23.1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9686</v>
      </c>
      <c r="AP36" s="312">
        <v>139</v>
      </c>
      <c r="AQ36" s="313">
        <v>2056</v>
      </c>
      <c r="AR36" s="314">
        <v>-93.2</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61697</v>
      </c>
      <c r="AP37" s="312">
        <v>885</v>
      </c>
      <c r="AQ37" s="313">
        <v>621</v>
      </c>
      <c r="AR37" s="314">
        <v>42.5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1</v>
      </c>
      <c r="AR38" s="304" t="s">
        <v>511</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-376474</v>
      </c>
      <c r="AP39" s="312">
        <v>-5403</v>
      </c>
      <c r="AQ39" s="313">
        <v>-5206</v>
      </c>
      <c r="AR39" s="314">
        <v>3.8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-2184533</v>
      </c>
      <c r="AP40" s="312">
        <v>-31352</v>
      </c>
      <c r="AQ40" s="313">
        <v>-36761</v>
      </c>
      <c r="AR40" s="314">
        <v>-14.7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916284</v>
      </c>
      <c r="AP41" s="312">
        <v>13150</v>
      </c>
      <c r="AQ41" s="313">
        <v>15273</v>
      </c>
      <c r="AR41" s="314">
        <v>-13.9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5587744</v>
      </c>
      <c r="AN51" s="334">
        <v>80805</v>
      </c>
      <c r="AO51" s="335">
        <v>83.6</v>
      </c>
      <c r="AP51" s="336">
        <v>69185</v>
      </c>
      <c r="AQ51" s="337">
        <v>-2</v>
      </c>
      <c r="AR51" s="338">
        <v>85.6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2231313</v>
      </c>
      <c r="AN52" s="342">
        <v>32267</v>
      </c>
      <c r="AO52" s="343">
        <v>76.2</v>
      </c>
      <c r="AP52" s="344">
        <v>38519</v>
      </c>
      <c r="AQ52" s="345">
        <v>3</v>
      </c>
      <c r="AR52" s="346">
        <v>73.2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4197881</v>
      </c>
      <c r="AN53" s="334">
        <v>60542</v>
      </c>
      <c r="AO53" s="335">
        <v>-25.1</v>
      </c>
      <c r="AP53" s="336">
        <v>70166</v>
      </c>
      <c r="AQ53" s="337">
        <v>1.4</v>
      </c>
      <c r="AR53" s="338">
        <v>-26.5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1699053</v>
      </c>
      <c r="AN54" s="342">
        <v>24504</v>
      </c>
      <c r="AO54" s="343">
        <v>-24.1</v>
      </c>
      <c r="AP54" s="344">
        <v>36115</v>
      </c>
      <c r="AQ54" s="345">
        <v>-6.2</v>
      </c>
      <c r="AR54" s="346">
        <v>-17.899999999999999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2967110</v>
      </c>
      <c r="AN55" s="334">
        <v>42630</v>
      </c>
      <c r="AO55" s="335">
        <v>-29.6</v>
      </c>
      <c r="AP55" s="336">
        <v>70329</v>
      </c>
      <c r="AQ55" s="337">
        <v>0.2</v>
      </c>
      <c r="AR55" s="338">
        <v>-29.8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1848478</v>
      </c>
      <c r="AN56" s="342">
        <v>26558</v>
      </c>
      <c r="AO56" s="343">
        <v>8.4</v>
      </c>
      <c r="AP56" s="344">
        <v>39403</v>
      </c>
      <c r="AQ56" s="345">
        <v>9.1</v>
      </c>
      <c r="AR56" s="346">
        <v>-0.7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2236624</v>
      </c>
      <c r="AN57" s="334">
        <v>32026</v>
      </c>
      <c r="AO57" s="335">
        <v>-24.9</v>
      </c>
      <c r="AP57" s="336">
        <v>54225</v>
      </c>
      <c r="AQ57" s="337">
        <v>-22.9</v>
      </c>
      <c r="AR57" s="338">
        <v>-2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1769241</v>
      </c>
      <c r="AN58" s="342">
        <v>25334</v>
      </c>
      <c r="AO58" s="343">
        <v>-4.5999999999999996</v>
      </c>
      <c r="AP58" s="344">
        <v>27337</v>
      </c>
      <c r="AQ58" s="345">
        <v>-30.6</v>
      </c>
      <c r="AR58" s="346">
        <v>26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4778143</v>
      </c>
      <c r="AN59" s="334">
        <v>68575</v>
      </c>
      <c r="AO59" s="335">
        <v>114.1</v>
      </c>
      <c r="AP59" s="336">
        <v>54016</v>
      </c>
      <c r="AQ59" s="337">
        <v>-0.4</v>
      </c>
      <c r="AR59" s="338">
        <v>114.5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4325147</v>
      </c>
      <c r="AN60" s="342">
        <v>62073</v>
      </c>
      <c r="AO60" s="343">
        <v>145</v>
      </c>
      <c r="AP60" s="344">
        <v>28078</v>
      </c>
      <c r="AQ60" s="345">
        <v>2.7</v>
      </c>
      <c r="AR60" s="346">
        <v>142.30000000000001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3953500</v>
      </c>
      <c r="AN61" s="349">
        <v>56916</v>
      </c>
      <c r="AO61" s="350">
        <v>23.6</v>
      </c>
      <c r="AP61" s="351">
        <v>63584</v>
      </c>
      <c r="AQ61" s="352">
        <v>-4.7</v>
      </c>
      <c r="AR61" s="338">
        <v>28.3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2374646</v>
      </c>
      <c r="AN62" s="342">
        <v>34147</v>
      </c>
      <c r="AO62" s="343">
        <v>40.200000000000003</v>
      </c>
      <c r="AP62" s="344">
        <v>33890</v>
      </c>
      <c r="AQ62" s="345">
        <v>-4.4000000000000004</v>
      </c>
      <c r="AR62" s="346">
        <v>44.6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vaKnad4501Ms9weWJwaakuTray2gNsNvCX3RDHKULjaOJnMci9xtH7DPNhsRk0xlAwnKPpl0IlpRIdiy5bm6Zw==" saltValue="93MZIJ8QBEiUKXA7vJfR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0" zoomScale="85" zoomScaleNormal="85" zoomScaleSheetLayoutView="55" workbookViewId="0">
      <selection activeCell="AY13" sqref="AY13:BM13"/>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RA5LnirAJhtafX9J1Bk75Ab7YJkY+qjF9Bmv8Bm+a7cWnYwbRz0SSxc1IBVfmX10fBZmw3Qk/m75JnFVw0bL3w==" saltValue="4CIIOJO5Jkmx/QAsLJwAD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0" zoomScale="85" zoomScaleNormal="85" zoomScaleSheetLayoutView="55" workbookViewId="0">
      <selection activeCell="AY13" sqref="AY13:BM13"/>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lU2i2bwr8idQmBPpwaAcImPDJNUqOas9GcrMR0gVGw6a3hsa0S1NakizrDb/cZ+iVFnKkDCmGxAuQxjiuQ7nUg==" saltValue="O/lXtQK14v5Kg7z3cLo00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4" zoomScale="70" zoomScaleNormal="70" zoomScaleSheetLayoutView="100" workbookViewId="0">
      <selection activeCell="AY13" sqref="AY13:BM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31.1</v>
      </c>
      <c r="G47" s="12">
        <v>28.94</v>
      </c>
      <c r="H47" s="12">
        <v>28.49</v>
      </c>
      <c r="I47" s="12">
        <v>32.26</v>
      </c>
      <c r="J47" s="13">
        <v>40.97</v>
      </c>
    </row>
    <row r="48" spans="2:10" ht="57.75" customHeight="1">
      <c r="B48" s="14"/>
      <c r="C48" s="1141" t="s">
        <v>4</v>
      </c>
      <c r="D48" s="1141"/>
      <c r="E48" s="1142"/>
      <c r="F48" s="15">
        <v>1.46</v>
      </c>
      <c r="G48" s="16">
        <v>1.28</v>
      </c>
      <c r="H48" s="16">
        <v>5.39</v>
      </c>
      <c r="I48" s="16">
        <v>10.85</v>
      </c>
      <c r="J48" s="17">
        <v>6.76</v>
      </c>
    </row>
    <row r="49" spans="2:10" ht="57.75" customHeight="1" thickBot="1">
      <c r="B49" s="18"/>
      <c r="C49" s="1143" t="s">
        <v>5</v>
      </c>
      <c r="D49" s="1143"/>
      <c r="E49" s="1144"/>
      <c r="F49" s="19" t="s">
        <v>557</v>
      </c>
      <c r="G49" s="20" t="s">
        <v>558</v>
      </c>
      <c r="H49" s="20">
        <v>4.78</v>
      </c>
      <c r="I49" s="20">
        <v>11.14</v>
      </c>
      <c r="J49" s="21">
        <v>3.84</v>
      </c>
    </row>
    <row r="50" spans="2:10"/>
  </sheetData>
  <sheetProtection algorithmName="SHA-512" hashValue="iwJZr+roz/uvAM12cGKI3hy8YpmGnQ5jjcd0pq6HSNOYuiwXwTCsSb8QqH7NY7B2nS4M4QsDl7FDuPg2+RAGEQ==" saltValue="aUziiN/MrEjXjf/tkLZp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2024-03-13T08:31:29Z</cp:lastPrinted>
  <dcterms:created xsi:type="dcterms:W3CDTF">2024-02-05T02:46:40Z</dcterms:created>
  <dcterms:modified xsi:type="dcterms:W3CDTF">2024-03-25T23:56:33Z</dcterms:modified>
  <cp:category/>
</cp:coreProperties>
</file>